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91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DTA-FP-BOS-101\Groups\Budget\Reporting (Outgoing Information)\Facts &amp; Figures\Facts &amp; Figures\"/>
    </mc:Choice>
  </mc:AlternateContent>
  <xr:revisionPtr revIDLastSave="0" documentId="10_ncr:100000_{B61DB467-6876-43A0-902E-C8BDB61AAA6E}" xr6:coauthVersionLast="31" xr6:coauthVersionMax="31" xr10:uidLastSave="{00000000-0000-0000-0000-000000000000}"/>
  <bookViews>
    <workbookView xWindow="120" yWindow="840" windowWidth="10110" windowHeight="3990" tabRatio="601" xr2:uid="{00000000-000D-0000-FFFF-FFFF00000000}"/>
  </bookViews>
  <sheets>
    <sheet name="Pg1" sheetId="4" r:id="rId1"/>
    <sheet name="Pg2" sheetId="1" r:id="rId2"/>
    <sheet name="pg3" sheetId="6" r:id="rId3"/>
  </sheets>
  <externalReferences>
    <externalReference r:id="rId4"/>
  </externalReferences>
  <definedNames>
    <definedName name="PAGE_1">'Pg1'!$A$4:$F$30</definedName>
    <definedName name="PAGE_2">#REF!</definedName>
    <definedName name="PAGE_3" localSheetId="2">'pg3'!#REF!</definedName>
    <definedName name="PAGE_3">'[1]Page 2'!#REF!</definedName>
    <definedName name="PAGE_4">#REF!</definedName>
    <definedName name="_xlnm.Print_Area" localSheetId="0">'Pg1'!$A$1:$H$35</definedName>
    <definedName name="_xlnm.Print_Area" localSheetId="1">'Pg2'!$A$1:$H$50</definedName>
    <definedName name="_xlnm.Print_Area" localSheetId="2">'pg3'!$A$1:$H$50</definedName>
    <definedName name="SU">'Pg1'!$A$25:$A$25</definedName>
  </definedNames>
  <calcPr calcId="179017"/>
</workbook>
</file>

<file path=xl/calcChain.xml><?xml version="1.0" encoding="utf-8"?>
<calcChain xmlns="http://schemas.openxmlformats.org/spreadsheetml/2006/main">
  <c r="D6" i="1" l="1"/>
  <c r="D7" i="1"/>
  <c r="D8" i="1"/>
  <c r="D9" i="1"/>
  <c r="D5" i="1"/>
  <c r="C22" i="4" l="1"/>
  <c r="D9" i="6" l="1"/>
  <c r="D20" i="6"/>
  <c r="D21" i="6" l="1"/>
  <c r="B22" i="4" l="1"/>
  <c r="D40" i="6" l="1"/>
  <c r="D42" i="6" s="1"/>
  <c r="E7" i="4"/>
  <c r="D7" i="4"/>
  <c r="D8" i="4"/>
  <c r="E8" i="4"/>
  <c r="D14" i="4"/>
  <c r="E14" i="4"/>
  <c r="D15" i="4"/>
  <c r="E15" i="4"/>
  <c r="D21" i="4"/>
  <c r="E21" i="4"/>
  <c r="D28" i="4"/>
  <c r="E28" i="4"/>
  <c r="D29" i="4"/>
  <c r="E29" i="4"/>
  <c r="D22" i="4"/>
  <c r="E22" i="4"/>
</calcChain>
</file>

<file path=xl/sharedStrings.xml><?xml version="1.0" encoding="utf-8"?>
<sst xmlns="http://schemas.openxmlformats.org/spreadsheetml/2006/main" count="135" uniqueCount="99">
  <si>
    <t>1</t>
  </si>
  <si>
    <t>2</t>
  </si>
  <si>
    <t>3</t>
  </si>
  <si>
    <t>4</t>
  </si>
  <si>
    <t>Grant Levels and Eligibility Standards</t>
  </si>
  <si>
    <t>TAFDC</t>
  </si>
  <si>
    <t>Exempt</t>
  </si>
  <si>
    <t>Nonexempt</t>
  </si>
  <si>
    <t>Maximum Monthly Benefits*</t>
  </si>
  <si>
    <t>Supplemental Security Income</t>
  </si>
  <si>
    <t>Maximum Monthly</t>
  </si>
  <si>
    <t>Federal</t>
  </si>
  <si>
    <t>State</t>
  </si>
  <si>
    <t>Benefits</t>
  </si>
  <si>
    <t>Basic Payment</t>
  </si>
  <si>
    <t>Supplement</t>
  </si>
  <si>
    <t>5</t>
  </si>
  <si>
    <t>6</t>
  </si>
  <si>
    <t>EAEDC</t>
  </si>
  <si>
    <t>Caseload</t>
  </si>
  <si>
    <t>Previous Month</t>
  </si>
  <si>
    <t>Change from Last Month</t>
  </si>
  <si>
    <t>% Change from Last Month</t>
  </si>
  <si>
    <t>Caseload Information</t>
  </si>
  <si>
    <t>Subtotal Administration</t>
  </si>
  <si>
    <t>Subtotal Programs</t>
  </si>
  <si>
    <t>Total</t>
  </si>
  <si>
    <t xml:space="preserve"> ADMINISTRATION</t>
  </si>
  <si>
    <t xml:space="preserve"> PROGRAMS</t>
  </si>
  <si>
    <t xml:space="preserve"> Revenue</t>
  </si>
  <si>
    <t xml:space="preserve"> Subtotal DTA Revenue</t>
  </si>
  <si>
    <t xml:space="preserve"> DTA Total &amp; Transfers</t>
  </si>
  <si>
    <t xml:space="preserve"> Family Size</t>
  </si>
  <si>
    <t xml:space="preserve"> Aged</t>
  </si>
  <si>
    <t xml:space="preserve"> Full cost of living</t>
  </si>
  <si>
    <t xml:space="preserve"> Shared living expenses</t>
  </si>
  <si>
    <t xml:space="preserve"> Household of another</t>
  </si>
  <si>
    <t xml:space="preserve"> Disabled</t>
  </si>
  <si>
    <t xml:space="preserve"> Shared living expenses </t>
  </si>
  <si>
    <t xml:space="preserve"> * Includes a $40 per month rent allowance for families in unsubsidized housing.</t>
  </si>
  <si>
    <t>DTA Revenue By Source</t>
  </si>
  <si>
    <t xml:space="preserve">  SSI Interim Assistance Reimbursement</t>
  </si>
  <si>
    <t xml:space="preserve">  Medicaid (Title XIX) Administration</t>
  </si>
  <si>
    <t xml:space="preserve">  Recoveries</t>
  </si>
  <si>
    <t xml:space="preserve">  Child Support Collections</t>
  </si>
  <si>
    <t>Caseworkers</t>
  </si>
  <si>
    <t>Domestic Violence</t>
  </si>
  <si>
    <t>Supplemental Nutrition Assistance Program (SNAP)</t>
  </si>
  <si>
    <t>Management and Support</t>
  </si>
  <si>
    <t>SSI</t>
  </si>
  <si>
    <t>ESP - Job Training</t>
  </si>
  <si>
    <t>SNAP Administration</t>
  </si>
  <si>
    <t xml:space="preserve">  SNAP Administration</t>
  </si>
  <si>
    <t>SNA</t>
  </si>
  <si>
    <t>Maximum Monthly Benefit</t>
  </si>
  <si>
    <t xml:space="preserve">  TANF Block Grant/Contingency (Prog.and Admin.)</t>
  </si>
  <si>
    <t xml:space="preserve">  TANF Block Grant Transfers to DCF/EEC</t>
  </si>
  <si>
    <t xml:space="preserve">Notes:  </t>
  </si>
  <si>
    <t>Notes:</t>
  </si>
  <si>
    <t>Federal Fiscal Year</t>
  </si>
  <si>
    <t>Error Rate</t>
  </si>
  <si>
    <t>SNAP Error Rate</t>
  </si>
  <si>
    <t>Transitional Aid to Families with Dependent Children (TAFDC)</t>
  </si>
  <si>
    <t>Emergency Aid to the Elderly, Disabled, and Children (EAEDC)</t>
  </si>
  <si>
    <r>
      <t>State Supplemental Security Income</t>
    </r>
    <r>
      <rPr>
        <b/>
        <vertAlign val="superscript"/>
        <sz val="12"/>
        <rFont val="Arial"/>
        <family val="2"/>
      </rPr>
      <t>(1)</t>
    </r>
  </si>
  <si>
    <t>Pathways to Self-Sufficiency</t>
  </si>
  <si>
    <t>Teen Parent Programs</t>
  </si>
  <si>
    <t>Clients</t>
  </si>
  <si>
    <t>Incremental</t>
  </si>
  <si>
    <t>Cases</t>
  </si>
  <si>
    <t xml:space="preserve"> Monthly Grant</t>
  </si>
  <si>
    <t>Secure Jobs Connect</t>
  </si>
  <si>
    <t>$   192</t>
  </si>
  <si>
    <t>(130 percent of poverty)</t>
  </si>
  <si>
    <t>(100 percent of poverty)</t>
  </si>
  <si>
    <t>Gross Monthly Income</t>
  </si>
  <si>
    <r>
      <t>SNAP Income Eligibility Limits</t>
    </r>
    <r>
      <rPr>
        <u/>
        <vertAlign val="superscript"/>
        <sz val="10"/>
        <rFont val="Arial"/>
        <family val="2"/>
      </rPr>
      <t>(4)</t>
    </r>
  </si>
  <si>
    <t>Net Monthly
 Income</t>
  </si>
  <si>
    <r>
      <rPr>
        <b/>
        <vertAlign val="superscript"/>
        <sz val="9"/>
        <color theme="1"/>
        <rFont val="Arial"/>
        <family val="2"/>
      </rPr>
      <t>(1)</t>
    </r>
    <r>
      <rPr>
        <b/>
        <sz val="9"/>
        <color theme="1"/>
        <rFont val="Arial"/>
        <family val="2"/>
      </rPr>
      <t>Effective July 2012 SSI-SSP caseload numbers include blind persons who previously received benefits paid through the Massachusetts Commission for the Blind.</t>
    </r>
  </si>
  <si>
    <r>
      <rPr>
        <vertAlign val="superscript"/>
        <sz val="9"/>
        <rFont val="Arial"/>
        <family val="2"/>
      </rPr>
      <t>(2)(3)</t>
    </r>
    <r>
      <rPr>
        <sz val="9"/>
        <rFont val="Arial"/>
        <family val="2"/>
      </rPr>
      <t xml:space="preserve"> The FY18 Average Monthly Grant for TAFDC and EAEDC is a calculation based on the average monthly spending and the monthly caseload.</t>
    </r>
  </si>
  <si>
    <t>FY19 Appropriations</t>
  </si>
  <si>
    <t>SNAP Work Program Transportation</t>
  </si>
  <si>
    <t>Oct-11 -        Oct-12 -       Oct-13 -        Oct-14 -       Oct-16 -</t>
  </si>
  <si>
    <t>Sep-12         Sep-13         Sep-14         Sep-15         Sep-17</t>
  </si>
  <si>
    <t xml:space="preserve"> 4.0%             2.9%             5.1%            5.2%            4.0%</t>
  </si>
  <si>
    <r>
      <t xml:space="preserve">FY18 Avg Monthly Grant </t>
    </r>
    <r>
      <rPr>
        <b/>
        <vertAlign val="superscript"/>
        <sz val="10"/>
        <rFont val="Arial"/>
        <family val="2"/>
      </rPr>
      <t>(2)</t>
    </r>
  </si>
  <si>
    <r>
      <t xml:space="preserve">FY18 Avg Monthly Grant </t>
    </r>
    <r>
      <rPr>
        <b/>
        <vertAlign val="superscript"/>
        <sz val="10"/>
        <rFont val="Arial"/>
        <family val="2"/>
      </rPr>
      <t>(3)</t>
    </r>
  </si>
  <si>
    <r>
      <rPr>
        <b/>
        <sz val="10"/>
        <color theme="0"/>
        <rFont val="Arial"/>
        <family val="2"/>
      </rPr>
      <t>....</t>
    </r>
    <r>
      <rPr>
        <b/>
        <sz val="10"/>
        <rFont val="Arial"/>
        <family val="2"/>
      </rPr>
      <t>$308</t>
    </r>
  </si>
  <si>
    <t>As of 
August
2018</t>
  </si>
  <si>
    <t>$   353</t>
  </si>
  <si>
    <t>$   505</t>
  </si>
  <si>
    <t>$   642</t>
  </si>
  <si>
    <t>$   762</t>
  </si>
  <si>
    <t>$   914</t>
  </si>
  <si>
    <t>As of 
September
2018</t>
  </si>
  <si>
    <t>As of 
September 
 2018</t>
  </si>
  <si>
    <t>As of July 2018</t>
  </si>
  <si>
    <r>
      <rPr>
        <vertAlign val="superscript"/>
        <sz val="9"/>
        <rFont val="Arial"/>
        <family val="2"/>
      </rPr>
      <t xml:space="preserve">(4) </t>
    </r>
    <r>
      <rPr>
        <sz val="9"/>
        <rFont val="Arial"/>
        <family val="2"/>
      </rPr>
      <t>Effective 10/1/2018.  These income limits do not apply to households with elderly and disabled members.  Also, TAFDC, EAEDC, and SSI clients are automatically eligible for SNAP.</t>
    </r>
  </si>
  <si>
    <t>FY19 Target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</si>
</sst>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&quot;$&quot;#,##0_);[Red]\(&quot;$&quot;#,##0\)"/>
    <numFmt numFmtId="8" formatCode="&quot;$&quot;#,##0.00_);[Red]\(&quot;$&quot;#,##0.00\)"/>
    <numFmt numFmtId="164" formatCode="&quot;$&quot;#,##0"/>
    <numFmt numFmtId="165" formatCode="#,##0.0"/>
    <numFmt numFmtId="166" formatCode="0.0%"/>
    <numFmt numFmtId="167" formatCode="&quot;$&quot;#,##0.00"/>
  </numFmts>
  <fonts count="37">
    <font>
      <sz val="10"/>
      <name val="Arial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u/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u/>
      <sz val="10"/>
      <name val="Arial"/>
      <family val="2"/>
    </font>
    <font>
      <u/>
      <sz val="7.5"/>
      <color indexed="12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u/>
      <sz val="14"/>
      <name val="Arial"/>
      <family val="2"/>
    </font>
    <font>
      <u val="doubleAccounting"/>
      <sz val="10"/>
      <name val="Arial"/>
      <family val="2"/>
    </font>
    <font>
      <b/>
      <u/>
      <sz val="14"/>
      <name val="Arial"/>
      <family val="2"/>
    </font>
    <font>
      <sz val="10"/>
      <color indexed="18"/>
      <name val="Arial"/>
      <family val="2"/>
    </font>
    <font>
      <sz val="7.5"/>
      <name val="Arial"/>
      <family val="2"/>
    </font>
    <font>
      <sz val="10"/>
      <name val="Arial Unicode MS"/>
      <family val="2"/>
    </font>
    <font>
      <b/>
      <vertAlign val="superscript"/>
      <sz val="12"/>
      <name val="Arial"/>
      <family val="2"/>
    </font>
    <font>
      <b/>
      <vertAlign val="superscript"/>
      <sz val="10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1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u/>
      <sz val="8"/>
      <name val="Arial"/>
      <family val="2"/>
    </font>
    <font>
      <b/>
      <sz val="11"/>
      <name val="Arial"/>
      <family val="2"/>
    </font>
    <font>
      <u/>
      <vertAlign val="superscript"/>
      <sz val="10"/>
      <name val="Arial"/>
      <family val="2"/>
    </font>
    <font>
      <u val="doubleAccounting"/>
      <sz val="8"/>
      <name val="Arial"/>
      <family val="2"/>
    </font>
    <font>
      <b/>
      <sz val="10"/>
      <color theme="0"/>
      <name val="Arial"/>
      <family val="2"/>
    </font>
    <font>
      <i/>
      <sz val="8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b/>
      <vertAlign val="superscript"/>
      <sz val="9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22"/>
        <bgColor indexed="22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rgb="FFC0C0C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 tint="-0.249977111117893"/>
        <bgColor indexed="64"/>
      </patternFill>
    </fill>
  </fills>
  <borders count="44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double">
        <color indexed="63"/>
      </left>
      <right/>
      <top/>
      <bottom/>
      <diagonal/>
    </border>
    <border>
      <left style="double">
        <color indexed="64"/>
      </left>
      <right/>
      <top style="hair">
        <color indexed="64"/>
      </top>
      <bottom style="double">
        <color indexed="64"/>
      </bottom>
      <diagonal/>
    </border>
    <border>
      <left style="double">
        <color indexed="63"/>
      </left>
      <right/>
      <top style="double">
        <color indexed="63"/>
      </top>
      <bottom/>
      <diagonal/>
    </border>
    <border>
      <left style="double">
        <color indexed="63"/>
      </left>
      <right/>
      <top/>
      <bottom style="double">
        <color indexed="63"/>
      </bottom>
      <diagonal/>
    </border>
    <border>
      <left/>
      <right/>
      <top/>
      <bottom style="double">
        <color indexed="63"/>
      </bottom>
      <diagonal/>
    </border>
    <border>
      <left/>
      <right/>
      <top style="double">
        <color indexed="63"/>
      </top>
      <bottom/>
      <diagonal/>
    </border>
    <border>
      <left style="double">
        <color indexed="63"/>
      </left>
      <right/>
      <top/>
      <bottom style="hair">
        <color indexed="63"/>
      </bottom>
      <diagonal/>
    </border>
    <border>
      <left/>
      <right/>
      <top/>
      <bottom style="hair">
        <color indexed="63"/>
      </bottom>
      <diagonal/>
    </border>
    <border>
      <left style="double">
        <color indexed="63"/>
      </left>
      <right/>
      <top style="hair">
        <color indexed="63"/>
      </top>
      <bottom style="hair">
        <color indexed="63"/>
      </bottom>
      <diagonal/>
    </border>
    <border>
      <left/>
      <right/>
      <top style="hair">
        <color indexed="63"/>
      </top>
      <bottom style="hair">
        <color indexed="63"/>
      </bottom>
      <diagonal/>
    </border>
    <border>
      <left/>
      <right style="double">
        <color indexed="64"/>
      </right>
      <top/>
      <bottom/>
      <diagonal/>
    </border>
    <border>
      <left/>
      <right style="medium">
        <color indexed="63"/>
      </right>
      <top style="double">
        <color indexed="63"/>
      </top>
      <bottom/>
      <diagonal/>
    </border>
    <border>
      <left/>
      <right/>
      <top/>
      <bottom style="thin">
        <color indexed="63"/>
      </bottom>
      <diagonal/>
    </border>
    <border>
      <left/>
      <right style="medium">
        <color indexed="63"/>
      </right>
      <top/>
      <bottom style="thin">
        <color indexed="63"/>
      </bottom>
      <diagonal/>
    </border>
    <border>
      <left/>
      <right style="medium">
        <color indexed="63"/>
      </right>
      <top/>
      <bottom style="double">
        <color indexed="63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 style="thin">
        <color indexed="63"/>
      </top>
      <bottom style="hair">
        <color indexed="63"/>
      </bottom>
      <diagonal/>
    </border>
    <border>
      <left/>
      <right style="medium">
        <color indexed="63"/>
      </right>
      <top style="thin">
        <color indexed="63"/>
      </top>
      <bottom style="hair">
        <color indexed="63"/>
      </bottom>
      <diagonal/>
    </border>
    <border>
      <left/>
      <right style="medium">
        <color indexed="63"/>
      </right>
      <top/>
      <bottom style="hair">
        <color indexed="63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double">
        <color auto="1"/>
      </top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auto="1"/>
      </left>
      <right/>
      <top style="hair">
        <color indexed="64"/>
      </top>
      <bottom style="hair">
        <color indexed="64"/>
      </bottom>
      <diagonal/>
    </border>
    <border>
      <left style="double">
        <color auto="1"/>
      </left>
      <right/>
      <top style="hair">
        <color indexed="64"/>
      </top>
      <bottom style="hair">
        <color indexed="63"/>
      </bottom>
      <diagonal/>
    </border>
  </borders>
  <cellStyleXfs count="5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  <xf numFmtId="3" fontId="5" fillId="0" borderId="0"/>
    <xf numFmtId="0" fontId="6" fillId="0" borderId="0"/>
    <xf numFmtId="0" fontId="4" fillId="0" borderId="0"/>
  </cellStyleXfs>
  <cellXfs count="276">
    <xf numFmtId="0" fontId="0" fillId="0" borderId="0" xfId="0"/>
    <xf numFmtId="0" fontId="5" fillId="3" borderId="3" xfId="3" applyNumberFormat="1" applyFont="1" applyFill="1" applyBorder="1" applyAlignment="1">
      <alignment horizontal="center"/>
    </xf>
    <xf numFmtId="0" fontId="5" fillId="3" borderId="4" xfId="3" applyNumberFormat="1" applyFont="1" applyFill="1" applyBorder="1" applyAlignment="1">
      <alignment horizontal="center"/>
    </xf>
    <xf numFmtId="0" fontId="8" fillId="4" borderId="0" xfId="3" applyNumberFormat="1" applyFont="1" applyFill="1" applyAlignment="1">
      <alignment horizontal="left"/>
    </xf>
    <xf numFmtId="164" fontId="0" fillId="0" borderId="5" xfId="0" applyNumberFormat="1" applyBorder="1" applyAlignment="1">
      <alignment horizontal="center"/>
    </xf>
    <xf numFmtId="0" fontId="0" fillId="0" borderId="5" xfId="0" applyBorder="1"/>
    <xf numFmtId="164" fontId="0" fillId="0" borderId="6" xfId="0" applyNumberFormat="1" applyBorder="1" applyAlignment="1">
      <alignment horizontal="center"/>
    </xf>
    <xf numFmtId="0" fontId="0" fillId="0" borderId="6" xfId="0" applyBorder="1"/>
    <xf numFmtId="0" fontId="0" fillId="0" borderId="0" xfId="0" applyBorder="1"/>
    <xf numFmtId="0" fontId="0" fillId="0" borderId="8" xfId="0" applyBorder="1"/>
    <xf numFmtId="0" fontId="5" fillId="4" borderId="0" xfId="3" applyNumberFormat="1" applyFont="1" applyFill="1" applyAlignment="1"/>
    <xf numFmtId="0" fontId="5" fillId="3" borderId="12" xfId="3" applyNumberFormat="1" applyFont="1" applyFill="1" applyBorder="1" applyAlignment="1"/>
    <xf numFmtId="0" fontId="7" fillId="3" borderId="10" xfId="3" applyNumberFormat="1" applyFont="1" applyFill="1" applyBorder="1" applyAlignment="1"/>
    <xf numFmtId="0" fontId="7" fillId="3" borderId="0" xfId="3" applyNumberFormat="1" applyFont="1" applyFill="1" applyBorder="1" applyAlignment="1">
      <alignment horizontal="center"/>
    </xf>
    <xf numFmtId="0" fontId="5" fillId="3" borderId="0" xfId="3" applyNumberFormat="1" applyFont="1" applyFill="1" applyBorder="1" applyAlignment="1"/>
    <xf numFmtId="164" fontId="5" fillId="4" borderId="0" xfId="3" applyNumberFormat="1" applyFont="1" applyFill="1" applyBorder="1" applyAlignment="1">
      <alignment horizontal="center"/>
    </xf>
    <xf numFmtId="0" fontId="5" fillId="4" borderId="0" xfId="3" applyNumberFormat="1" applyFont="1" applyFill="1" applyBorder="1" applyAlignment="1"/>
    <xf numFmtId="0" fontId="5" fillId="3" borderId="13" xfId="3" applyNumberFormat="1" applyFont="1" applyFill="1" applyBorder="1" applyAlignment="1"/>
    <xf numFmtId="0" fontId="6" fillId="4" borderId="0" xfId="3" applyNumberFormat="1" applyFont="1" applyFill="1" applyAlignment="1"/>
    <xf numFmtId="0" fontId="7" fillId="4" borderId="0" xfId="3" applyNumberFormat="1" applyFont="1" applyFill="1" applyAlignment="1"/>
    <xf numFmtId="0" fontId="7" fillId="3" borderId="15" xfId="3" applyNumberFormat="1" applyFont="1" applyFill="1" applyBorder="1" applyAlignment="1"/>
    <xf numFmtId="0" fontId="5" fillId="3" borderId="0" xfId="3" applyNumberFormat="1" applyFont="1" applyFill="1" applyBorder="1" applyAlignment="1">
      <alignment horizontal="center"/>
    </xf>
    <xf numFmtId="0" fontId="0" fillId="3" borderId="9" xfId="0" applyFill="1" applyBorder="1"/>
    <xf numFmtId="0" fontId="5" fillId="3" borderId="16" xfId="3" applyNumberFormat="1" applyFont="1" applyFill="1" applyBorder="1" applyAlignment="1"/>
    <xf numFmtId="0" fontId="0" fillId="3" borderId="17" xfId="0" applyFill="1" applyBorder="1"/>
    <xf numFmtId="0" fontId="5" fillId="3" borderId="18" xfId="3" applyNumberFormat="1" applyFont="1" applyFill="1" applyBorder="1" applyAlignment="1"/>
    <xf numFmtId="0" fontId="0" fillId="3" borderId="19" xfId="0" applyFill="1" applyBorder="1"/>
    <xf numFmtId="0" fontId="5" fillId="3" borderId="9" xfId="3" applyNumberFormat="1" applyFont="1" applyFill="1" applyBorder="1" applyAlignment="1">
      <alignment horizontal="center"/>
    </xf>
    <xf numFmtId="0" fontId="5" fillId="3" borderId="9" xfId="3" applyNumberFormat="1" applyFont="1" applyFill="1" applyBorder="1" applyAlignment="1"/>
    <xf numFmtId="0" fontId="6" fillId="3" borderId="9" xfId="3" applyFont="1" applyFill="1" applyBorder="1" applyAlignment="1">
      <alignment horizontal="centerContinuous" wrapText="1"/>
    </xf>
    <xf numFmtId="0" fontId="0" fillId="3" borderId="0" xfId="0" applyFill="1" applyBorder="1"/>
    <xf numFmtId="0" fontId="0" fillId="0" borderId="20" xfId="0" applyBorder="1"/>
    <xf numFmtId="0" fontId="0" fillId="3" borderId="7" xfId="0" applyFill="1" applyBorder="1"/>
    <xf numFmtId="0" fontId="7" fillId="3" borderId="0" xfId="3" applyNumberFormat="1" applyFont="1" applyFill="1" applyBorder="1" applyAlignment="1">
      <alignment horizontal="left"/>
    </xf>
    <xf numFmtId="0" fontId="0" fillId="4" borderId="0" xfId="0" applyFill="1" applyBorder="1"/>
    <xf numFmtId="0" fontId="10" fillId="0" borderId="0" xfId="0" applyFont="1"/>
    <xf numFmtId="3" fontId="8" fillId="4" borderId="0" xfId="2" applyNumberFormat="1" applyFont="1" applyFill="1" applyAlignment="1"/>
    <xf numFmtId="3" fontId="5" fillId="4" borderId="0" xfId="2" applyNumberFormat="1" applyFont="1" applyFill="1" applyAlignment="1"/>
    <xf numFmtId="3" fontId="5" fillId="4" borderId="0" xfId="2" applyNumberFormat="1" applyFont="1" applyFill="1" applyAlignment="1">
      <alignment horizontal="center"/>
    </xf>
    <xf numFmtId="3" fontId="5" fillId="0" borderId="0" xfId="2" applyNumberFormat="1" applyFont="1" applyAlignment="1" applyProtection="1">
      <protection locked="0"/>
    </xf>
    <xf numFmtId="3" fontId="12" fillId="3" borderId="12" xfId="2" applyNumberFormat="1" applyFont="1" applyFill="1" applyBorder="1" applyAlignment="1">
      <alignment horizontal="center"/>
    </xf>
    <xf numFmtId="3" fontId="5" fillId="3" borderId="15" xfId="2" applyFont="1" applyFill="1" applyBorder="1" applyAlignment="1">
      <alignment horizontal="centerContinuous"/>
    </xf>
    <xf numFmtId="3" fontId="13" fillId="3" borderId="15" xfId="2" applyNumberFormat="1" applyFont="1" applyFill="1" applyBorder="1" applyAlignment="1">
      <alignment horizontal="centerContinuous"/>
    </xf>
    <xf numFmtId="3" fontId="5" fillId="3" borderId="21" xfId="2" applyFont="1" applyFill="1" applyBorder="1" applyAlignment="1">
      <alignment horizontal="centerContinuous"/>
    </xf>
    <xf numFmtId="3" fontId="5" fillId="4" borderId="0" xfId="2" applyNumberFormat="1" applyFont="1" applyFill="1" applyBorder="1" applyAlignment="1"/>
    <xf numFmtId="3" fontId="12" fillId="3" borderId="10" xfId="2" applyNumberFormat="1" applyFont="1" applyFill="1" applyBorder="1" applyAlignment="1">
      <alignment horizontal="center" wrapText="1"/>
    </xf>
    <xf numFmtId="3" fontId="5" fillId="4" borderId="22" xfId="2" applyNumberFormat="1" applyFont="1" applyFill="1" applyBorder="1" applyAlignment="1">
      <alignment horizontal="center" wrapText="1"/>
    </xf>
    <xf numFmtId="3" fontId="5" fillId="5" borderId="23" xfId="2" applyNumberFormat="1" applyFont="1" applyFill="1" applyBorder="1" applyAlignment="1">
      <alignment horizontal="center" wrapText="1"/>
    </xf>
    <xf numFmtId="3" fontId="5" fillId="0" borderId="0" xfId="2" applyNumberFormat="1" applyFont="1" applyAlignment="1">
      <alignment horizontal="center" wrapText="1"/>
    </xf>
    <xf numFmtId="3" fontId="12" fillId="3" borderId="13" xfId="2" applyNumberFormat="1" applyFont="1" applyFill="1" applyBorder="1" applyAlignment="1"/>
    <xf numFmtId="10" fontId="5" fillId="4" borderId="14" xfId="2" applyNumberFormat="1" applyFont="1" applyFill="1" applyBorder="1" applyAlignment="1">
      <alignment horizontal="center"/>
    </xf>
    <xf numFmtId="166" fontId="5" fillId="5" borderId="24" xfId="2" applyNumberFormat="1" applyFont="1" applyFill="1" applyBorder="1" applyAlignment="1">
      <alignment horizontal="center"/>
    </xf>
    <xf numFmtId="10" fontId="5" fillId="0" borderId="0" xfId="2" applyNumberFormat="1"/>
    <xf numFmtId="3" fontId="12" fillId="4" borderId="0" xfId="2" applyNumberFormat="1" applyFont="1" applyFill="1" applyBorder="1" applyAlignment="1"/>
    <xf numFmtId="3" fontId="5" fillId="4" borderId="0" xfId="2" applyNumberFormat="1" applyFont="1" applyFill="1" applyBorder="1" applyAlignment="1">
      <alignment horizontal="center"/>
    </xf>
    <xf numFmtId="166" fontId="5" fillId="4" borderId="0" xfId="2" applyNumberFormat="1" applyFont="1" applyFill="1" applyAlignment="1">
      <alignment horizontal="center"/>
    </xf>
    <xf numFmtId="3" fontId="12" fillId="3" borderId="12" xfId="2" applyNumberFormat="1" applyFont="1" applyFill="1" applyBorder="1" applyAlignment="1">
      <alignment horizontal="left"/>
    </xf>
    <xf numFmtId="3" fontId="13" fillId="2" borderId="15" xfId="2" applyFont="1" applyFill="1" applyBorder="1" applyAlignment="1">
      <alignment horizontal="centerContinuous"/>
    </xf>
    <xf numFmtId="3" fontId="5" fillId="3" borderId="15" xfId="2" applyNumberFormat="1" applyFont="1" applyFill="1" applyBorder="1" applyAlignment="1">
      <alignment horizontal="centerContinuous"/>
    </xf>
    <xf numFmtId="3" fontId="12" fillId="3" borderId="12" xfId="2" applyFont="1" applyFill="1" applyBorder="1" applyAlignment="1">
      <alignment horizontal="centerContinuous"/>
    </xf>
    <xf numFmtId="3" fontId="12" fillId="0" borderId="0" xfId="2" applyNumberFormat="1" applyFont="1" applyAlignment="1"/>
    <xf numFmtId="3" fontId="5" fillId="0" borderId="0" xfId="2" applyNumberFormat="1"/>
    <xf numFmtId="3" fontId="5" fillId="0" borderId="0" xfId="2" applyNumberFormat="1" applyFont="1" applyAlignment="1">
      <alignment horizontal="center"/>
    </xf>
    <xf numFmtId="3" fontId="15" fillId="0" borderId="0" xfId="2" applyNumberFormat="1" applyFont="1" applyAlignment="1"/>
    <xf numFmtId="0" fontId="6" fillId="0" borderId="0" xfId="3" applyNumberFormat="1" applyFont="1" applyAlignment="1" applyProtection="1">
      <protection locked="0"/>
    </xf>
    <xf numFmtId="0" fontId="5" fillId="4" borderId="7" xfId="3" applyNumberFormat="1" applyFont="1" applyFill="1" applyBorder="1" applyAlignment="1"/>
    <xf numFmtId="0" fontId="5" fillId="4" borderId="0" xfId="3" applyNumberFormat="1" applyFont="1" applyFill="1" applyAlignment="1">
      <alignment horizontal="center"/>
    </xf>
    <xf numFmtId="0" fontId="7" fillId="3" borderId="1" xfId="3" applyNumberFormat="1" applyFont="1" applyFill="1" applyBorder="1" applyAlignment="1"/>
    <xf numFmtId="0" fontId="7" fillId="3" borderId="2" xfId="3" applyNumberFormat="1" applyFont="1" applyFill="1" applyBorder="1" applyAlignment="1"/>
    <xf numFmtId="0" fontId="5" fillId="3" borderId="2" xfId="3" applyNumberFormat="1" applyFont="1" applyFill="1" applyBorder="1" applyAlignment="1"/>
    <xf numFmtId="164" fontId="5" fillId="4" borderId="0" xfId="3" applyNumberFormat="1" applyFont="1" applyFill="1" applyBorder="1" applyAlignment="1">
      <alignment horizontal="right"/>
    </xf>
    <xf numFmtId="164" fontId="5" fillId="0" borderId="0" xfId="3" applyNumberFormat="1" applyFont="1" applyFill="1" applyBorder="1" applyAlignment="1">
      <alignment horizontal="right"/>
    </xf>
    <xf numFmtId="0" fontId="5" fillId="4" borderId="0" xfId="3" applyNumberFormat="1" applyFont="1" applyFill="1" applyBorder="1" applyAlignment="1">
      <alignment horizontal="right"/>
    </xf>
    <xf numFmtId="0" fontId="6" fillId="0" borderId="0" xfId="3" applyNumberFormat="1" applyFont="1" applyAlignment="1"/>
    <xf numFmtId="164" fontId="5" fillId="4" borderId="7" xfId="3" applyNumberFormat="1" applyFont="1" applyFill="1" applyBorder="1" applyAlignment="1">
      <alignment horizontal="right"/>
    </xf>
    <xf numFmtId="0" fontId="5" fillId="0" borderId="0" xfId="3" applyNumberFormat="1" applyFont="1" applyFill="1" applyBorder="1" applyAlignment="1"/>
    <xf numFmtId="0" fontId="7" fillId="3" borderId="0" xfId="3" applyNumberFormat="1" applyFont="1" applyFill="1" applyBorder="1" applyAlignment="1">
      <alignment horizontal="right"/>
    </xf>
    <xf numFmtId="0" fontId="13" fillId="3" borderId="25" xfId="3" applyNumberFormat="1" applyFont="1" applyFill="1" applyBorder="1" applyAlignment="1">
      <alignment horizontal="left"/>
    </xf>
    <xf numFmtId="0" fontId="6" fillId="3" borderId="7" xfId="3" applyNumberFormat="1" applyFont="1" applyFill="1" applyBorder="1" applyAlignment="1"/>
    <xf numFmtId="0" fontId="6" fillId="3" borderId="0" xfId="3" applyNumberFormat="1" applyFont="1" applyFill="1" applyBorder="1" applyAlignment="1"/>
    <xf numFmtId="0" fontId="17" fillId="4" borderId="0" xfId="3" applyNumberFormat="1" applyFont="1" applyFill="1" applyAlignment="1"/>
    <xf numFmtId="3" fontId="12" fillId="3" borderId="16" xfId="2" applyNumberFormat="1" applyFont="1" applyFill="1" applyBorder="1" applyAlignment="1"/>
    <xf numFmtId="10" fontId="14" fillId="4" borderId="26" xfId="2" applyNumberFormat="1" applyFont="1" applyFill="1" applyBorder="1" applyAlignment="1">
      <alignment horizontal="center"/>
    </xf>
    <xf numFmtId="166" fontId="14" fillId="5" borderId="27" xfId="2" applyNumberFormat="1" applyFont="1" applyFill="1" applyBorder="1" applyAlignment="1">
      <alignment horizontal="center"/>
    </xf>
    <xf numFmtId="10" fontId="5" fillId="4" borderId="26" xfId="2" applyNumberFormat="1" applyFont="1" applyFill="1" applyBorder="1" applyAlignment="1">
      <alignment horizontal="center"/>
    </xf>
    <xf numFmtId="3" fontId="5" fillId="5" borderId="28" xfId="2" applyNumberFormat="1" applyFont="1" applyFill="1" applyBorder="1" applyAlignment="1">
      <alignment horizontal="center" wrapText="1"/>
    </xf>
    <xf numFmtId="17" fontId="7" fillId="3" borderId="0" xfId="3" applyNumberFormat="1" applyFont="1" applyFill="1" applyBorder="1" applyAlignment="1">
      <alignment horizontal="center"/>
    </xf>
    <xf numFmtId="0" fontId="0" fillId="3" borderId="29" xfId="0" applyFill="1" applyBorder="1"/>
    <xf numFmtId="0" fontId="0" fillId="3" borderId="20" xfId="0" applyFill="1" applyBorder="1"/>
    <xf numFmtId="0" fontId="0" fillId="0" borderId="30" xfId="0" applyBorder="1"/>
    <xf numFmtId="0" fontId="0" fillId="0" borderId="31" xfId="0" applyBorder="1"/>
    <xf numFmtId="0" fontId="7" fillId="3" borderId="0" xfId="0" applyFont="1" applyFill="1" applyBorder="1"/>
    <xf numFmtId="0" fontId="5" fillId="3" borderId="25" xfId="3" applyNumberFormat="1" applyFont="1" applyFill="1" applyBorder="1" applyAlignment="1"/>
    <xf numFmtId="164" fontId="6" fillId="0" borderId="0" xfId="3" applyNumberFormat="1" applyFont="1" applyAlignment="1" applyProtection="1">
      <protection locked="0"/>
    </xf>
    <xf numFmtId="0" fontId="9" fillId="4" borderId="7" xfId="3" applyNumberFormat="1" applyFont="1" applyFill="1" applyBorder="1" applyAlignment="1">
      <alignment horizontal="left"/>
    </xf>
    <xf numFmtId="0" fontId="13" fillId="0" borderId="0" xfId="0" applyFont="1" applyAlignment="1">
      <alignment horizontal="left"/>
    </xf>
    <xf numFmtId="8" fontId="6" fillId="0" borderId="0" xfId="3" applyNumberFormat="1" applyFont="1" applyAlignment="1" applyProtection="1">
      <protection locked="0"/>
    </xf>
    <xf numFmtId="0" fontId="8" fillId="0" borderId="0" xfId="3" applyNumberFormat="1" applyFont="1" applyBorder="1" applyAlignment="1"/>
    <xf numFmtId="0" fontId="6" fillId="0" borderId="0" xfId="3" applyNumberFormat="1" applyFont="1" applyBorder="1" applyAlignment="1"/>
    <xf numFmtId="0" fontId="6" fillId="3" borderId="9" xfId="3" applyNumberFormat="1" applyFont="1" applyFill="1" applyBorder="1" applyAlignment="1"/>
    <xf numFmtId="0" fontId="14" fillId="4" borderId="0" xfId="3" applyNumberFormat="1" applyFont="1" applyFill="1" applyBorder="1" applyAlignment="1"/>
    <xf numFmtId="0" fontId="11" fillId="0" borderId="0" xfId="1" applyAlignment="1" applyProtection="1">
      <alignment horizontal="right"/>
    </xf>
    <xf numFmtId="0" fontId="19" fillId="0" borderId="0" xfId="0" applyFont="1"/>
    <xf numFmtId="0" fontId="6" fillId="6" borderId="0" xfId="3" applyNumberFormat="1" applyFont="1" applyFill="1" applyBorder="1" applyAlignment="1"/>
    <xf numFmtId="0" fontId="5" fillId="6" borderId="0" xfId="3" applyNumberFormat="1" applyFont="1" applyFill="1" applyBorder="1" applyAlignment="1"/>
    <xf numFmtId="0" fontId="12" fillId="3" borderId="2" xfId="3" applyNumberFormat="1" applyFont="1" applyFill="1" applyBorder="1" applyAlignment="1"/>
    <xf numFmtId="0" fontId="12" fillId="3" borderId="2" xfId="3" applyNumberFormat="1" applyFont="1" applyFill="1" applyBorder="1" applyAlignment="1">
      <alignment horizontal="left"/>
    </xf>
    <xf numFmtId="0" fontId="20" fillId="0" borderId="0" xfId="0" applyFont="1" applyAlignment="1">
      <alignment vertical="center"/>
    </xf>
    <xf numFmtId="0" fontId="20" fillId="0" borderId="0" xfId="0" applyFont="1"/>
    <xf numFmtId="0" fontId="20" fillId="4" borderId="0" xfId="3" applyNumberFormat="1" applyFont="1" applyFill="1" applyBorder="1" applyAlignment="1"/>
    <xf numFmtId="0" fontId="20" fillId="0" borderId="0" xfId="0" applyFont="1" applyBorder="1"/>
    <xf numFmtId="3" fontId="12" fillId="0" borderId="0" xfId="2" applyNumberFormat="1" applyFont="1" applyAlignment="1" applyProtection="1">
      <protection locked="0"/>
    </xf>
    <xf numFmtId="0" fontId="12" fillId="0" borderId="0" xfId="0" applyFont="1"/>
    <xf numFmtId="0" fontId="12" fillId="0" borderId="0" xfId="3" applyNumberFormat="1" applyFont="1" applyFill="1" applyBorder="1" applyAlignment="1">
      <alignment horizontal="left"/>
    </xf>
    <xf numFmtId="0" fontId="13" fillId="0" borderId="0" xfId="0" applyFont="1" applyBorder="1" applyAlignment="1"/>
    <xf numFmtId="164" fontId="12" fillId="7" borderId="0" xfId="3" applyNumberFormat="1" applyFont="1" applyFill="1" applyBorder="1" applyAlignment="1">
      <alignment horizontal="right"/>
    </xf>
    <xf numFmtId="0" fontId="25" fillId="3" borderId="2" xfId="3" applyNumberFormat="1" applyFont="1" applyFill="1" applyBorder="1" applyAlignment="1"/>
    <xf numFmtId="0" fontId="25" fillId="0" borderId="0" xfId="3" applyNumberFormat="1" applyFont="1" applyAlignment="1" applyProtection="1">
      <protection locked="0"/>
    </xf>
    <xf numFmtId="8" fontId="25" fillId="0" borderId="0" xfId="3" applyNumberFormat="1" applyFont="1" applyAlignment="1" applyProtection="1">
      <protection locked="0"/>
    </xf>
    <xf numFmtId="0" fontId="26" fillId="4" borderId="0" xfId="3" applyNumberFormat="1" applyFont="1" applyFill="1" applyBorder="1" applyAlignment="1">
      <alignment horizontal="left"/>
    </xf>
    <xf numFmtId="0" fontId="27" fillId="4" borderId="0" xfId="3" applyNumberFormat="1" applyFont="1" applyFill="1" applyBorder="1" applyAlignment="1">
      <alignment horizontal="left"/>
    </xf>
    <xf numFmtId="164" fontId="0" fillId="0" borderId="0" xfId="0" applyNumberFormat="1"/>
    <xf numFmtId="167" fontId="5" fillId="0" borderId="0" xfId="2" applyNumberFormat="1" applyFont="1" applyAlignment="1">
      <alignment horizontal="right" wrapText="1"/>
    </xf>
    <xf numFmtId="167" fontId="5" fillId="0" borderId="0" xfId="2" applyNumberFormat="1" applyFont="1" applyAlignment="1" applyProtection="1">
      <alignment horizontal="right"/>
      <protection locked="0"/>
    </xf>
    <xf numFmtId="0" fontId="5" fillId="3" borderId="25" xfId="3" applyNumberFormat="1" applyFont="1" applyFill="1" applyBorder="1" applyAlignment="1">
      <alignment horizontal="left"/>
    </xf>
    <xf numFmtId="164" fontId="5" fillId="4" borderId="7" xfId="3" applyNumberFormat="1" applyFont="1" applyFill="1" applyBorder="1" applyAlignment="1">
      <alignment horizontal="left"/>
    </xf>
    <xf numFmtId="0" fontId="6" fillId="0" borderId="7" xfId="3" applyNumberFormat="1" applyFont="1" applyBorder="1" applyAlignment="1"/>
    <xf numFmtId="0" fontId="6" fillId="0" borderId="0" xfId="3" applyNumberFormat="1" applyFont="1" applyFill="1" applyAlignment="1" applyProtection="1">
      <protection locked="0"/>
    </xf>
    <xf numFmtId="8" fontId="0" fillId="0" borderId="0" xfId="0" applyNumberFormat="1" applyFill="1"/>
    <xf numFmtId="164" fontId="6" fillId="0" borderId="0" xfId="3" applyNumberFormat="1" applyFont="1" applyFill="1" applyAlignment="1" applyProtection="1">
      <protection locked="0"/>
    </xf>
    <xf numFmtId="0" fontId="25" fillId="0" borderId="0" xfId="3" applyNumberFormat="1" applyFont="1" applyFill="1" applyAlignment="1" applyProtection="1">
      <protection locked="0"/>
    </xf>
    <xf numFmtId="0" fontId="18" fillId="0" borderId="0" xfId="0" applyFont="1" applyFill="1"/>
    <xf numFmtId="167" fontId="6" fillId="0" borderId="0" xfId="3" applyNumberFormat="1" applyFont="1" applyFill="1" applyAlignment="1" applyProtection="1">
      <protection locked="0"/>
    </xf>
    <xf numFmtId="0" fontId="6" fillId="0" borderId="2" xfId="3" applyNumberFormat="1" applyFont="1" applyFill="1" applyBorder="1" applyAlignment="1" applyProtection="1">
      <protection locked="0"/>
    </xf>
    <xf numFmtId="0" fontId="9" fillId="4" borderId="0" xfId="3" applyNumberFormat="1" applyFont="1" applyFill="1" applyAlignment="1">
      <alignment horizontal="left"/>
    </xf>
    <xf numFmtId="0" fontId="9" fillId="4" borderId="0" xfId="3" applyNumberFormat="1" applyFont="1" applyFill="1" applyAlignment="1"/>
    <xf numFmtId="0" fontId="28" fillId="4" borderId="0" xfId="3" applyNumberFormat="1" applyFont="1" applyFill="1" applyAlignment="1"/>
    <xf numFmtId="0" fontId="9" fillId="0" borderId="0" xfId="0" applyFont="1"/>
    <xf numFmtId="164" fontId="13" fillId="0" borderId="7" xfId="3" applyNumberFormat="1" applyFont="1" applyFill="1" applyBorder="1" applyAlignment="1">
      <alignment horizontal="right"/>
    </xf>
    <xf numFmtId="0" fontId="12" fillId="4" borderId="0" xfId="3" applyNumberFormat="1" applyFont="1" applyFill="1" applyBorder="1" applyAlignment="1">
      <alignment horizontal="right"/>
    </xf>
    <xf numFmtId="0" fontId="29" fillId="4" borderId="0" xfId="3" applyNumberFormat="1" applyFont="1" applyFill="1" applyBorder="1" applyAlignment="1"/>
    <xf numFmtId="0" fontId="12" fillId="4" borderId="0" xfId="3" applyNumberFormat="1" applyFont="1" applyFill="1" applyBorder="1" applyAlignment="1"/>
    <xf numFmtId="3" fontId="5" fillId="0" borderId="0" xfId="0" applyNumberFormat="1" applyFont="1" applyFill="1"/>
    <xf numFmtId="0" fontId="5" fillId="4" borderId="0" xfId="3" applyNumberFormat="1" applyFont="1" applyFill="1" applyBorder="1" applyAlignment="1">
      <alignment horizontal="left"/>
    </xf>
    <xf numFmtId="0" fontId="5" fillId="0" borderId="0" xfId="3" applyNumberFormat="1" applyFont="1" applyAlignment="1" applyProtection="1">
      <protection locked="0"/>
    </xf>
    <xf numFmtId="0" fontId="7" fillId="6" borderId="33" xfId="3" applyNumberFormat="1" applyFont="1" applyFill="1" applyBorder="1" applyAlignment="1" applyProtection="1">
      <alignment horizontal="center"/>
      <protection locked="0"/>
    </xf>
    <xf numFmtId="0" fontId="7" fillId="3" borderId="35" xfId="3" applyNumberFormat="1" applyFont="1" applyFill="1" applyBorder="1" applyAlignment="1" applyProtection="1">
      <protection locked="0"/>
    </xf>
    <xf numFmtId="0" fontId="7" fillId="3" borderId="35" xfId="3" applyNumberFormat="1" applyFont="1" applyFill="1" applyBorder="1" applyAlignment="1" applyProtection="1">
      <alignment horizontal="center"/>
      <protection locked="0"/>
    </xf>
    <xf numFmtId="0" fontId="5" fillId="3" borderId="35" xfId="3" applyNumberFormat="1" applyFont="1" applyFill="1" applyBorder="1" applyAlignment="1" applyProtection="1">
      <alignment horizontal="center"/>
      <protection locked="0"/>
    </xf>
    <xf numFmtId="0" fontId="5" fillId="3" borderId="37" xfId="3" applyNumberFormat="1" applyFont="1" applyFill="1" applyBorder="1" applyAlignment="1" applyProtection="1">
      <alignment horizontal="center"/>
      <protection locked="0"/>
    </xf>
    <xf numFmtId="0" fontId="12" fillId="4" borderId="0" xfId="3" applyNumberFormat="1" applyFont="1" applyFill="1" applyAlignment="1">
      <alignment horizontal="left"/>
    </xf>
    <xf numFmtId="49" fontId="9" fillId="4" borderId="0" xfId="3" applyNumberFormat="1" applyFont="1" applyFill="1" applyBorder="1" applyAlignment="1">
      <alignment horizontal="center"/>
    </xf>
    <xf numFmtId="0" fontId="6" fillId="0" borderId="0" xfId="3" applyNumberFormat="1" applyFont="1" applyAlignment="1" applyProtection="1">
      <alignment horizontal="center"/>
      <protection locked="0"/>
    </xf>
    <xf numFmtId="0" fontId="6" fillId="3" borderId="29" xfId="3" applyNumberFormat="1" applyFont="1" applyFill="1" applyBorder="1" applyAlignment="1" applyProtection="1">
      <alignment horizontal="center"/>
      <protection locked="0"/>
    </xf>
    <xf numFmtId="0" fontId="6" fillId="3" borderId="20" xfId="3" applyNumberFormat="1" applyFont="1" applyFill="1" applyBorder="1" applyAlignment="1" applyProtection="1">
      <alignment horizontal="center"/>
      <protection locked="0"/>
    </xf>
    <xf numFmtId="49" fontId="9" fillId="0" borderId="20" xfId="3" applyNumberFormat="1" applyFont="1" applyBorder="1" applyAlignment="1" applyProtection="1">
      <alignment horizontal="center"/>
      <protection locked="0"/>
    </xf>
    <xf numFmtId="49" fontId="28" fillId="4" borderId="0" xfId="3" applyNumberFormat="1" applyFont="1" applyFill="1" applyBorder="1" applyAlignment="1">
      <alignment horizontal="center"/>
    </xf>
    <xf numFmtId="49" fontId="31" fillId="4" borderId="0" xfId="3" applyNumberFormat="1" applyFont="1" applyFill="1" applyBorder="1" applyAlignment="1">
      <alignment horizontal="center"/>
    </xf>
    <xf numFmtId="49" fontId="9" fillId="4" borderId="7" xfId="3" applyNumberFormat="1" applyFont="1" applyFill="1" applyBorder="1" applyAlignment="1">
      <alignment horizontal="center"/>
    </xf>
    <xf numFmtId="49" fontId="9" fillId="0" borderId="8" xfId="3" applyNumberFormat="1" applyFont="1" applyBorder="1" applyAlignment="1" applyProtection="1">
      <alignment horizontal="center"/>
      <protection locked="0"/>
    </xf>
    <xf numFmtId="0" fontId="5" fillId="4" borderId="0" xfId="3" applyNumberFormat="1" applyFont="1" applyFill="1" applyBorder="1" applyAlignment="1">
      <alignment horizontal="center"/>
    </xf>
    <xf numFmtId="0" fontId="6" fillId="0" borderId="0" xfId="3" applyNumberFormat="1" applyFont="1" applyBorder="1" applyAlignment="1" applyProtection="1">
      <alignment horizontal="center"/>
      <protection locked="0"/>
    </xf>
    <xf numFmtId="0" fontId="5" fillId="0" borderId="0" xfId="3" applyNumberFormat="1" applyFont="1" applyAlignment="1" applyProtection="1">
      <alignment horizontal="center"/>
      <protection locked="0"/>
    </xf>
    <xf numFmtId="0" fontId="6" fillId="0" borderId="0" xfId="3" applyNumberFormat="1" applyFont="1" applyAlignment="1">
      <alignment horizontal="center"/>
    </xf>
    <xf numFmtId="0" fontId="5" fillId="0" borderId="0" xfId="3" applyNumberFormat="1" applyFont="1" applyFill="1" applyBorder="1" applyAlignment="1">
      <alignment horizontal="center"/>
    </xf>
    <xf numFmtId="164" fontId="5" fillId="0" borderId="0" xfId="3" applyNumberFormat="1" applyFont="1" applyFill="1" applyBorder="1" applyAlignment="1">
      <alignment horizontal="center"/>
    </xf>
    <xf numFmtId="0" fontId="6" fillId="0" borderId="20" xfId="3" applyNumberFormat="1" applyFont="1" applyFill="1" applyBorder="1" applyAlignment="1">
      <alignment horizontal="center"/>
    </xf>
    <xf numFmtId="164" fontId="7" fillId="0" borderId="0" xfId="3" applyNumberFormat="1" applyFont="1" applyFill="1" applyBorder="1" applyAlignment="1">
      <alignment horizontal="center"/>
    </xf>
    <xf numFmtId="164" fontId="12" fillId="0" borderId="0" xfId="3" applyNumberFormat="1" applyFont="1" applyFill="1" applyBorder="1" applyAlignment="1">
      <alignment horizontal="center"/>
    </xf>
    <xf numFmtId="0" fontId="6" fillId="0" borderId="7" xfId="3" applyNumberFormat="1" applyFont="1" applyFill="1" applyBorder="1" applyAlignment="1">
      <alignment horizontal="center"/>
    </xf>
    <xf numFmtId="0" fontId="6" fillId="0" borderId="8" xfId="3" applyNumberFormat="1" applyFont="1" applyFill="1" applyBorder="1" applyAlignment="1">
      <alignment horizontal="center"/>
    </xf>
    <xf numFmtId="0" fontId="6" fillId="3" borderId="29" xfId="3" applyNumberFormat="1" applyFont="1" applyFill="1" applyBorder="1" applyAlignment="1">
      <alignment horizontal="center"/>
    </xf>
    <xf numFmtId="0" fontId="6" fillId="3" borderId="20" xfId="3" applyNumberFormat="1" applyFont="1" applyFill="1" applyBorder="1" applyAlignment="1">
      <alignment horizontal="center"/>
    </xf>
    <xf numFmtId="0" fontId="6" fillId="0" borderId="7" xfId="3" applyNumberFormat="1" applyFont="1" applyBorder="1" applyAlignment="1">
      <alignment horizontal="center"/>
    </xf>
    <xf numFmtId="0" fontId="6" fillId="0" borderId="8" xfId="3" applyNumberFormat="1" applyFont="1" applyBorder="1" applyAlignment="1" applyProtection="1">
      <alignment horizontal="center"/>
      <protection locked="0"/>
    </xf>
    <xf numFmtId="0" fontId="9" fillId="4" borderId="0" xfId="3" applyFont="1" applyFill="1" applyAlignment="1">
      <alignment horizontal="center"/>
    </xf>
    <xf numFmtId="0" fontId="9" fillId="4" borderId="0" xfId="3" applyNumberFormat="1" applyFont="1" applyFill="1" applyAlignment="1">
      <alignment horizontal="center"/>
    </xf>
    <xf numFmtId="0" fontId="9" fillId="0" borderId="0" xfId="0" applyFont="1" applyAlignment="1">
      <alignment horizontal="center"/>
    </xf>
    <xf numFmtId="37" fontId="5" fillId="4" borderId="26" xfId="2" applyNumberFormat="1" applyFont="1" applyFill="1" applyBorder="1" applyAlignment="1">
      <alignment horizontal="center"/>
    </xf>
    <xf numFmtId="37" fontId="5" fillId="4" borderId="14" xfId="2" applyNumberFormat="1" applyFont="1" applyFill="1" applyBorder="1" applyAlignment="1">
      <alignment horizontal="center"/>
    </xf>
    <xf numFmtId="37" fontId="14" fillId="4" borderId="26" xfId="2" applyNumberFormat="1" applyFont="1" applyFill="1" applyBorder="1" applyAlignment="1">
      <alignment horizontal="center"/>
    </xf>
    <xf numFmtId="3" fontId="5" fillId="4" borderId="22" xfId="2" applyFont="1" applyFill="1" applyBorder="1" applyAlignment="1">
      <alignment horizontal="center" wrapText="1"/>
    </xf>
    <xf numFmtId="0" fontId="0" fillId="0" borderId="0" xfId="0" applyFill="1" applyBorder="1"/>
    <xf numFmtId="0" fontId="11" fillId="0" borderId="0" xfId="1" applyFill="1" applyBorder="1" applyAlignment="1" applyProtection="1">
      <alignment horizontal="center" vertical="center" wrapText="1"/>
    </xf>
    <xf numFmtId="0" fontId="11" fillId="0" borderId="0" xfId="1" applyFill="1" applyBorder="1" applyAlignment="1" applyProtection="1">
      <alignment vertical="top" wrapText="1"/>
    </xf>
    <xf numFmtId="164" fontId="0" fillId="0" borderId="0" xfId="0" applyNumberFormat="1" applyFill="1" applyBorder="1" applyAlignment="1">
      <alignment horizontal="center"/>
    </xf>
    <xf numFmtId="0" fontId="5" fillId="2" borderId="33" xfId="3" applyNumberFormat="1" applyFont="1" applyFill="1" applyBorder="1" applyAlignment="1">
      <alignment wrapText="1"/>
    </xf>
    <xf numFmtId="0" fontId="7" fillId="3" borderId="35" xfId="3" applyNumberFormat="1" applyFont="1" applyFill="1" applyBorder="1" applyAlignment="1">
      <alignment horizontal="center"/>
    </xf>
    <xf numFmtId="0" fontId="11" fillId="8" borderId="0" xfId="1" applyFill="1" applyBorder="1" applyAlignment="1" applyProtection="1">
      <alignment horizontal="center" vertical="center" wrapText="1"/>
    </xf>
    <xf numFmtId="0" fontId="0" fillId="0" borderId="0" xfId="0" applyBorder="1" applyAlignment="1">
      <alignment wrapText="1"/>
    </xf>
    <xf numFmtId="0" fontId="9" fillId="4" borderId="0" xfId="3" applyNumberFormat="1" applyFont="1" applyFill="1" applyBorder="1" applyAlignment="1"/>
    <xf numFmtId="0" fontId="0" fillId="3" borderId="33" xfId="0" applyFill="1" applyBorder="1"/>
    <xf numFmtId="0" fontId="5" fillId="3" borderId="42" xfId="3" applyNumberFormat="1" applyFont="1" applyFill="1" applyBorder="1" applyAlignment="1">
      <alignment horizontal="center"/>
    </xf>
    <xf numFmtId="0" fontId="5" fillId="3" borderId="43" xfId="3" applyNumberFormat="1" applyFont="1" applyFill="1" applyBorder="1" applyAlignment="1">
      <alignment horizontal="center"/>
    </xf>
    <xf numFmtId="3" fontId="12" fillId="3" borderId="15" xfId="2" applyFont="1" applyFill="1" applyBorder="1" applyAlignment="1">
      <alignment horizontal="centerContinuous"/>
    </xf>
    <xf numFmtId="3" fontId="33" fillId="0" borderId="0" xfId="2" applyNumberFormat="1" applyFont="1" applyAlignment="1"/>
    <xf numFmtId="0" fontId="5" fillId="3" borderId="35" xfId="3" applyNumberFormat="1" applyFont="1" applyFill="1" applyBorder="1" applyAlignment="1"/>
    <xf numFmtId="49" fontId="9" fillId="0" borderId="36" xfId="3" applyNumberFormat="1" applyFont="1" applyBorder="1" applyAlignment="1" applyProtection="1">
      <alignment horizontal="center"/>
      <protection locked="0"/>
    </xf>
    <xf numFmtId="164" fontId="5" fillId="0" borderId="0" xfId="3" applyNumberFormat="1" applyFont="1" applyFill="1" applyBorder="1" applyAlignment="1"/>
    <xf numFmtId="164" fontId="5" fillId="0" borderId="0" xfId="3" applyNumberFormat="1" applyFont="1" applyFill="1" applyAlignment="1" applyProtection="1">
      <protection locked="0"/>
    </xf>
    <xf numFmtId="164" fontId="16" fillId="0" borderId="0" xfId="3" applyNumberFormat="1" applyFont="1" applyFill="1" applyBorder="1" applyAlignment="1">
      <alignment horizontal="right"/>
    </xf>
    <xf numFmtId="164" fontId="12" fillId="0" borderId="0" xfId="3" applyNumberFormat="1" applyFont="1" applyFill="1" applyBorder="1" applyAlignment="1">
      <alignment horizontal="right"/>
    </xf>
    <xf numFmtId="164" fontId="7" fillId="0" borderId="0" xfId="3" applyNumberFormat="1" applyFont="1" applyFill="1" applyBorder="1" applyAlignment="1">
      <alignment horizontal="right"/>
    </xf>
    <xf numFmtId="0" fontId="11" fillId="8" borderId="0" xfId="1" applyFill="1" applyBorder="1" applyAlignment="1" applyProtection="1">
      <alignment horizontal="center" vertical="center" wrapText="1"/>
      <protection locked="0"/>
    </xf>
    <xf numFmtId="6" fontId="0" fillId="0" borderId="0" xfId="0" applyNumberFormat="1"/>
    <xf numFmtId="14" fontId="0" fillId="0" borderId="0" xfId="0" applyNumberFormat="1"/>
    <xf numFmtId="167" fontId="5" fillId="4" borderId="17" xfId="3" applyNumberFormat="1" applyFont="1" applyFill="1" applyBorder="1" applyAlignment="1">
      <alignment horizontal="center"/>
    </xf>
    <xf numFmtId="167" fontId="0" fillId="0" borderId="17" xfId="0" applyNumberFormat="1" applyBorder="1"/>
    <xf numFmtId="167" fontId="5" fillId="4" borderId="19" xfId="3" applyNumberFormat="1" applyFont="1" applyFill="1" applyBorder="1" applyAlignment="1">
      <alignment horizontal="center"/>
    </xf>
    <xf numFmtId="167" fontId="0" fillId="0" borderId="19" xfId="0" applyNumberFormat="1" applyBorder="1"/>
    <xf numFmtId="167" fontId="5" fillId="4" borderId="0" xfId="3" applyNumberFormat="1" applyFont="1" applyFill="1" applyBorder="1" applyAlignment="1">
      <alignment horizontal="center"/>
    </xf>
    <xf numFmtId="167" fontId="0" fillId="0" borderId="0" xfId="0" applyNumberFormat="1" applyBorder="1"/>
    <xf numFmtId="167" fontId="5" fillId="4" borderId="7" xfId="3" applyNumberFormat="1" applyFont="1" applyFill="1" applyBorder="1" applyAlignment="1">
      <alignment horizontal="center"/>
    </xf>
    <xf numFmtId="167" fontId="0" fillId="0" borderId="7" xfId="0" applyNumberFormat="1" applyBorder="1"/>
    <xf numFmtId="0" fontId="7" fillId="6" borderId="32" xfId="3" applyNumberFormat="1" applyFont="1" applyFill="1" applyBorder="1" applyAlignment="1" applyProtection="1">
      <protection locked="0"/>
    </xf>
    <xf numFmtId="164" fontId="0" fillId="0" borderId="0" xfId="0" applyNumberFormat="1" applyBorder="1" applyAlignment="1" applyProtection="1">
      <protection locked="0"/>
    </xf>
    <xf numFmtId="0" fontId="0" fillId="0" borderId="0" xfId="0" applyBorder="1" applyAlignment="1" applyProtection="1">
      <protection locked="0"/>
    </xf>
    <xf numFmtId="0" fontId="0" fillId="0" borderId="0" xfId="0" applyBorder="1" applyAlignment="1"/>
    <xf numFmtId="164" fontId="0" fillId="0" borderId="38" xfId="0" applyNumberFormat="1" applyBorder="1" applyAlignment="1" applyProtection="1">
      <protection locked="0"/>
    </xf>
    <xf numFmtId="0" fontId="11" fillId="0" borderId="0" xfId="1" applyAlignment="1" applyProtection="1"/>
    <xf numFmtId="0" fontId="9" fillId="9" borderId="0" xfId="0" applyFont="1" applyFill="1" applyBorder="1" applyAlignment="1">
      <alignment horizontal="center" vertical="center" wrapText="1"/>
    </xf>
    <xf numFmtId="0" fontId="0" fillId="9" borderId="32" xfId="0" applyFill="1" applyBorder="1" applyAlignment="1"/>
    <xf numFmtId="0" fontId="11" fillId="9" borderId="0" xfId="1" applyFill="1" applyBorder="1" applyAlignment="1" applyProtection="1">
      <alignment vertical="center" wrapText="1"/>
      <protection locked="0"/>
    </xf>
    <xf numFmtId="0" fontId="11" fillId="9" borderId="0" xfId="1" applyFill="1" applyBorder="1" applyAlignment="1" applyProtection="1">
      <alignment horizontal="center" vertical="center" wrapText="1"/>
    </xf>
    <xf numFmtId="165" fontId="34" fillId="3" borderId="16" xfId="2" applyNumberFormat="1" applyFont="1" applyFill="1" applyBorder="1" applyAlignment="1"/>
    <xf numFmtId="37" fontId="2" fillId="4" borderId="26" xfId="2" applyNumberFormat="1" applyFont="1" applyFill="1" applyBorder="1" applyAlignment="1">
      <alignment horizontal="center"/>
    </xf>
    <xf numFmtId="10" fontId="2" fillId="4" borderId="26" xfId="2" applyNumberFormat="1" applyFont="1" applyFill="1" applyBorder="1" applyAlignment="1">
      <alignment horizontal="center"/>
    </xf>
    <xf numFmtId="166" fontId="2" fillId="5" borderId="27" xfId="2" applyNumberFormat="1" applyFont="1" applyFill="1" applyBorder="1" applyAlignment="1">
      <alignment horizontal="center"/>
    </xf>
    <xf numFmtId="3" fontId="34" fillId="3" borderId="13" xfId="2" applyNumberFormat="1" applyFont="1" applyFill="1" applyBorder="1" applyAlignment="1"/>
    <xf numFmtId="37" fontId="2" fillId="4" borderId="14" xfId="2" applyNumberFormat="1" applyFont="1" applyFill="1" applyBorder="1" applyAlignment="1">
      <alignment horizontal="center"/>
    </xf>
    <xf numFmtId="10" fontId="2" fillId="4" borderId="14" xfId="2" applyNumberFormat="1" applyFont="1" applyFill="1" applyBorder="1" applyAlignment="1">
      <alignment horizontal="center"/>
    </xf>
    <xf numFmtId="166" fontId="2" fillId="5" borderId="24" xfId="2" applyNumberFormat="1" applyFont="1" applyFill="1" applyBorder="1" applyAlignment="1">
      <alignment horizontal="center"/>
    </xf>
    <xf numFmtId="3" fontId="34" fillId="4" borderId="0" xfId="2" applyNumberFormat="1" applyFont="1" applyFill="1" applyBorder="1" applyAlignment="1"/>
    <xf numFmtId="3" fontId="2" fillId="4" borderId="0" xfId="2" applyNumberFormat="1" applyFont="1" applyFill="1" applyBorder="1" applyAlignment="1"/>
    <xf numFmtId="3" fontId="2" fillId="4" borderId="0" xfId="2" applyNumberFormat="1" applyFont="1" applyFill="1" applyBorder="1" applyAlignment="1">
      <alignment horizontal="center"/>
    </xf>
    <xf numFmtId="0" fontId="6" fillId="0" borderId="0" xfId="3" applyNumberFormat="1" applyFont="1" applyFill="1" applyAlignment="1"/>
    <xf numFmtId="0" fontId="8" fillId="0" borderId="0" xfId="3" applyNumberFormat="1" applyFont="1" applyFill="1" applyAlignment="1">
      <alignment horizontal="left"/>
    </xf>
    <xf numFmtId="164" fontId="0" fillId="0" borderId="30" xfId="0" applyNumberFormat="1" applyFill="1" applyBorder="1" applyAlignment="1">
      <alignment horizontal="center"/>
    </xf>
    <xf numFmtId="164" fontId="12" fillId="0" borderId="11" xfId="0" applyNumberFormat="1" applyFont="1" applyFill="1" applyBorder="1" applyAlignment="1">
      <alignment horizontal="left"/>
    </xf>
    <xf numFmtId="164" fontId="0" fillId="0" borderId="40" xfId="0" applyNumberFormat="1" applyFill="1" applyBorder="1" applyAlignment="1">
      <alignment horizontal="center"/>
    </xf>
    <xf numFmtId="0" fontId="0" fillId="0" borderId="40" xfId="0" applyFill="1" applyBorder="1"/>
    <xf numFmtId="164" fontId="13" fillId="0" borderId="41" xfId="0" applyNumberFormat="1" applyFont="1" applyFill="1" applyBorder="1" applyAlignment="1">
      <alignment horizontal="center"/>
    </xf>
    <xf numFmtId="0" fontId="12" fillId="0" borderId="11" xfId="3" applyNumberFormat="1" applyFont="1" applyFill="1" applyBorder="1" applyAlignment="1">
      <alignment horizontal="left"/>
    </xf>
    <xf numFmtId="164" fontId="12" fillId="0" borderId="38" xfId="3" applyNumberFormat="1" applyFont="1" applyFill="1" applyBorder="1" applyAlignment="1">
      <alignment horizontal="center"/>
    </xf>
    <xf numFmtId="0" fontId="11" fillId="9" borderId="36" xfId="1" applyFill="1" applyBorder="1" applyAlignment="1" applyProtection="1">
      <alignment horizontal="center" vertical="center" wrapText="1"/>
    </xf>
    <xf numFmtId="0" fontId="35" fillId="0" borderId="0" xfId="0" applyNumberFormat="1" applyFont="1" applyAlignment="1">
      <alignment horizontal="left" vertical="center" wrapText="1"/>
    </xf>
    <xf numFmtId="0" fontId="5" fillId="0" borderId="0" xfId="0" applyFont="1" applyAlignment="1">
      <alignment wrapText="1"/>
    </xf>
    <xf numFmtId="0" fontId="23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36" xfId="0" applyBorder="1" applyAlignment="1">
      <alignment horizontal="center"/>
    </xf>
    <xf numFmtId="6" fontId="0" fillId="0" borderId="0" xfId="0" applyNumberFormat="1" applyAlignment="1">
      <alignment horizontal="center"/>
    </xf>
    <xf numFmtId="6" fontId="0" fillId="0" borderId="36" xfId="0" applyNumberFormat="1" applyBorder="1" applyAlignment="1">
      <alignment horizontal="center"/>
    </xf>
    <xf numFmtId="0" fontId="11" fillId="9" borderId="0" xfId="1" applyFill="1" applyBorder="1" applyAlignment="1" applyProtection="1">
      <alignment horizontal="center" vertical="center" wrapText="1"/>
      <protection locked="0"/>
    </xf>
    <xf numFmtId="0" fontId="11" fillId="9" borderId="36" xfId="1" applyFill="1" applyBorder="1" applyAlignment="1" applyProtection="1">
      <alignment horizontal="center" vertical="center" wrapText="1"/>
      <protection locked="0"/>
    </xf>
    <xf numFmtId="0" fontId="0" fillId="3" borderId="32" xfId="0" applyFill="1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34" xfId="0" applyBorder="1" applyAlignment="1">
      <alignment horizontal="center"/>
    </xf>
    <xf numFmtId="0" fontId="7" fillId="3" borderId="0" xfId="3" applyNumberFormat="1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7" fillId="2" borderId="32" xfId="0" applyFont="1" applyFill="1" applyBorder="1" applyAlignment="1">
      <alignment horizontal="center"/>
    </xf>
    <xf numFmtId="0" fontId="7" fillId="2" borderId="34" xfId="0" applyFont="1" applyFill="1" applyBorder="1" applyAlignment="1">
      <alignment horizontal="center"/>
    </xf>
    <xf numFmtId="0" fontId="0" fillId="9" borderId="32" xfId="0" applyFill="1" applyBorder="1" applyAlignment="1" applyProtection="1">
      <alignment horizontal="center"/>
      <protection locked="0"/>
    </xf>
    <xf numFmtId="0" fontId="0" fillId="9" borderId="32" xfId="0" applyFill="1" applyBorder="1" applyAlignment="1">
      <alignment horizontal="center"/>
    </xf>
    <xf numFmtId="0" fontId="0" fillId="9" borderId="34" xfId="0" applyFill="1" applyBorder="1" applyAlignment="1">
      <alignment horizontal="center"/>
    </xf>
    <xf numFmtId="164" fontId="12" fillId="0" borderId="38" xfId="0" applyNumberFormat="1" applyFont="1" applyFill="1" applyBorder="1" applyAlignment="1">
      <alignment horizontal="left"/>
    </xf>
    <xf numFmtId="164" fontId="12" fillId="0" borderId="39" xfId="0" applyNumberFormat="1" applyFont="1" applyFill="1" applyBorder="1" applyAlignment="1">
      <alignment horizontal="left"/>
    </xf>
    <xf numFmtId="164" fontId="5" fillId="4" borderId="0" xfId="3" quotePrefix="1" applyNumberFormat="1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7" fillId="9" borderId="9" xfId="3" applyNumberFormat="1" applyFont="1" applyFill="1" applyBorder="1" applyAlignment="1">
      <alignment horizontal="center"/>
    </xf>
    <xf numFmtId="0" fontId="7" fillId="9" borderId="29" xfId="3" applyNumberFormat="1" applyFont="1" applyFill="1" applyBorder="1" applyAlignment="1">
      <alignment horizontal="center"/>
    </xf>
    <xf numFmtId="3" fontId="3" fillId="7" borderId="26" xfId="2" applyNumberFormat="1" applyFont="1" applyFill="1" applyBorder="1" applyAlignment="1">
      <alignment horizontal="center"/>
    </xf>
    <xf numFmtId="3" fontId="3" fillId="7" borderId="14" xfId="2" applyNumberFormat="1" applyFont="1" applyFill="1" applyBorder="1" applyAlignment="1">
      <alignment horizontal="center"/>
    </xf>
    <xf numFmtId="3" fontId="1" fillId="7" borderId="14" xfId="2" applyNumberFormat="1" applyFont="1" applyFill="1" applyBorder="1" applyAlignment="1">
      <alignment horizontal="center"/>
    </xf>
    <xf numFmtId="3" fontId="2" fillId="7" borderId="26" xfId="2" applyNumberFormat="1" applyFont="1" applyFill="1" applyBorder="1" applyAlignment="1">
      <alignment horizontal="center"/>
    </xf>
    <xf numFmtId="3" fontId="2" fillId="7" borderId="14" xfId="2" applyNumberFormat="1" applyFont="1" applyFill="1" applyBorder="1" applyAlignment="1">
      <alignment horizontal="center"/>
    </xf>
  </cellXfs>
  <cellStyles count="5">
    <cellStyle name="Hyperlink" xfId="1" builtinId="8"/>
    <cellStyle name="Normal" xfId="0" builtinId="0"/>
    <cellStyle name="Normal 2" xfId="4" xr:uid="{00000000-0005-0000-0000-000002000000}"/>
    <cellStyle name="Normal_F&amp;F_May 2005" xfId="2" xr:uid="{00000000-0005-0000-0000-000003000000}"/>
    <cellStyle name="Normal_Page 3" xfId="3" xr:uid="{00000000-0005-0000-0000-000004000000}"/>
  </cellStyles>
  <dxfs count="0"/>
  <tableStyles count="0" defaultTableStyle="TableStyleMedium2" defaultPivotStyle="PivotStyleLight16"/>
  <colors>
    <mruColors>
      <color rgb="FFC0C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weleae\LOCALS~1\Temp\c.program%20files.lotus.notes.data\F&amp;F_May%20200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e 1"/>
      <sheetName val="Page 2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://www.mass.gov/eohhs/docs/dta/eligibility-charts/c-snap-364-600.pdf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://www.mass.gov/eohhs/docs/dta/eligibility-charts/c-tafdc-204425.pdf" TargetMode="External"/><Relationship Id="rId1" Type="http://schemas.openxmlformats.org/officeDocument/2006/relationships/hyperlink" Target="http://www.mass.gov/eohhs/docs/dta/eligibility-charts/c-tafdc-204420.pdf" TargetMode="External"/><Relationship Id="rId6" Type="http://schemas.openxmlformats.org/officeDocument/2006/relationships/hyperlink" Target="https://www.mass.gov/files/documents/2017/10/20/c-snap-364-600.pdf" TargetMode="External"/><Relationship Id="rId5" Type="http://schemas.openxmlformats.org/officeDocument/2006/relationships/hyperlink" Target="https://www.mass.gov/files/documents/2017/10/20/c-snap-364-950.pdf" TargetMode="External"/><Relationship Id="rId4" Type="http://schemas.openxmlformats.org/officeDocument/2006/relationships/hyperlink" Target="https://www.mass.gov/files/documents/2017/10/20/c-snap-364-970.pdf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IF35"/>
  <sheetViews>
    <sheetView tabSelected="1" showOutlineSymbols="0" view="pageLayout" zoomScale="90" zoomScaleNormal="100" zoomScalePageLayoutView="90" workbookViewId="0">
      <selection activeCell="H3" sqref="H3"/>
    </sheetView>
  </sheetViews>
  <sheetFormatPr defaultColWidth="10.7109375" defaultRowHeight="12.75"/>
  <cols>
    <col min="1" max="1" width="26.28515625" style="60" customWidth="1"/>
    <col min="2" max="2" width="11" style="39" customWidth="1"/>
    <col min="3" max="3" width="8.7109375" style="39" customWidth="1"/>
    <col min="4" max="4" width="9.7109375" style="61" customWidth="1"/>
    <col min="5" max="5" width="9.7109375" style="62" customWidth="1"/>
    <col min="6" max="6" width="6.140625" style="62" customWidth="1"/>
    <col min="7" max="16384" width="10.7109375" style="39"/>
  </cols>
  <sheetData>
    <row r="1" spans="1:240" ht="18">
      <c r="A1" s="63" t="s">
        <v>23</v>
      </c>
    </row>
    <row r="2" spans="1:240" ht="12.75" customHeight="1">
      <c r="A2" s="53"/>
      <c r="B2" s="44"/>
      <c r="C2" s="44"/>
      <c r="D2" s="44"/>
      <c r="E2" s="54"/>
      <c r="F2" s="54"/>
    </row>
    <row r="3" spans="1:240" ht="12.75" customHeight="1">
      <c r="A3" s="53"/>
      <c r="B3" s="44"/>
      <c r="C3" s="44"/>
      <c r="D3" s="44"/>
      <c r="E3" s="54"/>
      <c r="F3" s="54"/>
    </row>
    <row r="4" spans="1:240" ht="24" customHeight="1" thickBot="1">
      <c r="A4" s="36" t="s">
        <v>62</v>
      </c>
      <c r="B4" s="37"/>
      <c r="C4" s="37"/>
      <c r="D4" s="37"/>
      <c r="E4" s="38"/>
      <c r="F4" s="38"/>
    </row>
    <row r="5" spans="1:240" ht="15" customHeight="1" thickTop="1">
      <c r="A5" s="40"/>
      <c r="B5" s="194" t="s">
        <v>19</v>
      </c>
      <c r="C5" s="41"/>
      <c r="D5" s="42"/>
      <c r="E5" s="41"/>
      <c r="F5" s="43"/>
    </row>
    <row r="6" spans="1:240" ht="39.950000000000003" customHeight="1">
      <c r="A6" s="45"/>
      <c r="B6" s="181" t="s">
        <v>94</v>
      </c>
      <c r="C6" s="181" t="s">
        <v>20</v>
      </c>
      <c r="D6" s="46" t="s">
        <v>21</v>
      </c>
      <c r="E6" s="46" t="s">
        <v>22</v>
      </c>
      <c r="F6" s="47"/>
      <c r="G6" s="48"/>
      <c r="H6" s="48"/>
      <c r="I6" s="122"/>
      <c r="J6" s="48"/>
      <c r="K6" s="122"/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  <c r="Z6" s="48"/>
      <c r="AA6" s="48"/>
      <c r="AB6" s="48"/>
      <c r="AC6" s="48"/>
      <c r="AD6" s="48"/>
      <c r="AE6" s="48"/>
      <c r="AF6" s="48"/>
      <c r="AG6" s="48"/>
      <c r="AH6" s="48"/>
      <c r="AI6" s="48"/>
      <c r="AJ6" s="48"/>
      <c r="AK6" s="48"/>
      <c r="AL6" s="48"/>
      <c r="AM6" s="48"/>
      <c r="AN6" s="48"/>
      <c r="AO6" s="48"/>
      <c r="AP6" s="48"/>
      <c r="AQ6" s="48"/>
      <c r="AR6" s="48"/>
      <c r="AS6" s="48"/>
      <c r="AT6" s="48"/>
      <c r="AU6" s="48"/>
      <c r="AV6" s="48"/>
      <c r="AW6" s="48"/>
      <c r="AX6" s="48"/>
      <c r="AY6" s="48"/>
      <c r="AZ6" s="48"/>
      <c r="BA6" s="48"/>
      <c r="BB6" s="48"/>
      <c r="BC6" s="48"/>
      <c r="BD6" s="48"/>
      <c r="BE6" s="48"/>
      <c r="BF6" s="48"/>
      <c r="BG6" s="48"/>
      <c r="BH6" s="48"/>
      <c r="BI6" s="48"/>
      <c r="BJ6" s="48"/>
      <c r="BK6" s="48"/>
      <c r="BL6" s="48"/>
      <c r="BM6" s="48"/>
      <c r="BN6" s="48"/>
      <c r="BO6" s="48"/>
      <c r="BP6" s="48"/>
      <c r="BQ6" s="48"/>
      <c r="BR6" s="48"/>
      <c r="BS6" s="48"/>
      <c r="BT6" s="48"/>
      <c r="BU6" s="48"/>
      <c r="BV6" s="48"/>
      <c r="BW6" s="48"/>
      <c r="BX6" s="48"/>
      <c r="BY6" s="48"/>
      <c r="BZ6" s="48"/>
      <c r="CA6" s="48"/>
      <c r="CB6" s="48"/>
      <c r="CC6" s="48"/>
      <c r="CD6" s="48"/>
      <c r="CE6" s="48"/>
      <c r="CF6" s="48"/>
      <c r="CG6" s="48"/>
      <c r="CH6" s="48"/>
      <c r="CI6" s="48"/>
      <c r="CJ6" s="48"/>
      <c r="CK6" s="48"/>
      <c r="CL6" s="48"/>
      <c r="CM6" s="48"/>
      <c r="CN6" s="48"/>
      <c r="CO6" s="48"/>
      <c r="CP6" s="48"/>
      <c r="CQ6" s="48"/>
      <c r="CR6" s="48"/>
      <c r="CS6" s="48"/>
      <c r="CT6" s="48"/>
      <c r="CU6" s="48"/>
      <c r="CV6" s="48"/>
      <c r="CW6" s="48"/>
      <c r="CX6" s="48"/>
      <c r="CY6" s="48"/>
      <c r="CZ6" s="48"/>
      <c r="DA6" s="48"/>
      <c r="DB6" s="48"/>
      <c r="DC6" s="48"/>
      <c r="DD6" s="48"/>
      <c r="DE6" s="48"/>
      <c r="DF6" s="48"/>
      <c r="DG6" s="48"/>
      <c r="DH6" s="48"/>
      <c r="DI6" s="48"/>
      <c r="DJ6" s="48"/>
      <c r="DK6" s="48"/>
      <c r="DL6" s="48"/>
      <c r="DM6" s="48"/>
      <c r="DN6" s="48"/>
      <c r="DO6" s="48"/>
      <c r="DP6" s="48"/>
      <c r="DQ6" s="48"/>
      <c r="DR6" s="48"/>
      <c r="DS6" s="48"/>
      <c r="DT6" s="48"/>
      <c r="DU6" s="48"/>
      <c r="DV6" s="48"/>
      <c r="DW6" s="48"/>
      <c r="DX6" s="48"/>
      <c r="DY6" s="48"/>
      <c r="DZ6" s="48"/>
      <c r="EA6" s="48"/>
      <c r="EB6" s="48"/>
      <c r="EC6" s="48"/>
      <c r="ED6" s="48"/>
      <c r="EE6" s="48"/>
      <c r="EF6" s="48"/>
      <c r="EG6" s="48"/>
      <c r="EH6" s="48"/>
      <c r="EI6" s="48"/>
      <c r="EJ6" s="48"/>
      <c r="EK6" s="48"/>
      <c r="EL6" s="48"/>
      <c r="EM6" s="48"/>
      <c r="EN6" s="48"/>
      <c r="EO6" s="48"/>
      <c r="EP6" s="48"/>
      <c r="EQ6" s="48"/>
      <c r="ER6" s="48"/>
      <c r="ES6" s="48"/>
      <c r="ET6" s="48"/>
      <c r="EU6" s="48"/>
      <c r="EV6" s="48"/>
      <c r="EW6" s="48"/>
      <c r="EX6" s="48"/>
      <c r="EY6" s="48"/>
      <c r="EZ6" s="48"/>
      <c r="FA6" s="48"/>
      <c r="FB6" s="48"/>
      <c r="FC6" s="48"/>
      <c r="FD6" s="48"/>
      <c r="FE6" s="48"/>
      <c r="FF6" s="48"/>
      <c r="FG6" s="48"/>
      <c r="FH6" s="48"/>
      <c r="FI6" s="48"/>
      <c r="FJ6" s="48"/>
      <c r="FK6" s="48"/>
      <c r="FL6" s="48"/>
      <c r="FM6" s="48"/>
      <c r="FN6" s="48"/>
      <c r="FO6" s="48"/>
      <c r="FP6" s="48"/>
      <c r="FQ6" s="48"/>
      <c r="FR6" s="48"/>
      <c r="FS6" s="48"/>
      <c r="FT6" s="48"/>
      <c r="FU6" s="48"/>
      <c r="FV6" s="48"/>
      <c r="FW6" s="48"/>
      <c r="FX6" s="48"/>
      <c r="FY6" s="48"/>
      <c r="FZ6" s="48"/>
      <c r="GA6" s="48"/>
      <c r="GB6" s="48"/>
      <c r="GC6" s="48"/>
      <c r="GD6" s="48"/>
      <c r="GE6" s="48"/>
      <c r="GF6" s="48"/>
      <c r="GG6" s="48"/>
      <c r="GH6" s="48"/>
      <c r="GI6" s="48"/>
      <c r="GJ6" s="48"/>
      <c r="GK6" s="48"/>
      <c r="GL6" s="48"/>
      <c r="GM6" s="48"/>
      <c r="GN6" s="48"/>
      <c r="GO6" s="48"/>
      <c r="GP6" s="48"/>
      <c r="GQ6" s="48"/>
      <c r="GR6" s="48"/>
      <c r="GS6" s="48"/>
      <c r="GT6" s="48"/>
      <c r="GU6" s="48"/>
      <c r="GV6" s="48"/>
      <c r="GW6" s="48"/>
      <c r="GX6" s="48"/>
      <c r="GY6" s="48"/>
      <c r="GZ6" s="48"/>
      <c r="HA6" s="48"/>
      <c r="HB6" s="48"/>
      <c r="HC6" s="48"/>
      <c r="HD6" s="48"/>
      <c r="HE6" s="48"/>
      <c r="HF6" s="48"/>
      <c r="HG6" s="48"/>
      <c r="HH6" s="48"/>
      <c r="HI6" s="48"/>
      <c r="HJ6" s="48"/>
      <c r="HK6" s="48"/>
      <c r="HL6" s="48"/>
      <c r="HM6" s="48"/>
      <c r="HN6" s="48"/>
      <c r="HO6" s="48"/>
      <c r="HP6" s="48"/>
      <c r="HQ6" s="48"/>
      <c r="HR6" s="48"/>
      <c r="HS6" s="48"/>
      <c r="HT6" s="48"/>
      <c r="HU6" s="48"/>
      <c r="HV6" s="48"/>
      <c r="HW6" s="48"/>
      <c r="HX6" s="48"/>
      <c r="HY6" s="48"/>
      <c r="HZ6" s="48"/>
      <c r="IA6" s="48"/>
      <c r="IB6" s="48"/>
      <c r="IC6" s="48"/>
      <c r="ID6" s="48"/>
      <c r="IE6" s="48"/>
      <c r="IF6" s="48"/>
    </row>
    <row r="7" spans="1:240" ht="16.5" customHeight="1">
      <c r="A7" s="81" t="s">
        <v>69</v>
      </c>
      <c r="B7" s="271">
        <v>28926</v>
      </c>
      <c r="C7" s="271">
        <v>28849</v>
      </c>
      <c r="D7" s="180">
        <f>(B7-C7)</f>
        <v>77</v>
      </c>
      <c r="E7" s="82">
        <f>(B7-C7)/C7</f>
        <v>2.6690699850948039E-3</v>
      </c>
      <c r="F7" s="83"/>
      <c r="I7" s="123"/>
      <c r="K7" s="122"/>
    </row>
    <row r="8" spans="1:240" ht="16.5" customHeight="1" thickBot="1">
      <c r="A8" s="49" t="s">
        <v>67</v>
      </c>
      <c r="B8" s="273">
        <v>57655</v>
      </c>
      <c r="C8" s="273">
        <v>57090</v>
      </c>
      <c r="D8" s="179">
        <f>(B8-C8)</f>
        <v>565</v>
      </c>
      <c r="E8" s="50">
        <f>(B8-C8)/C8</f>
        <v>9.8966544053249259E-3</v>
      </c>
      <c r="F8" s="51"/>
      <c r="I8" s="123"/>
      <c r="K8" s="122"/>
      <c r="U8" s="52"/>
    </row>
    <row r="9" spans="1:240" ht="12.75" customHeight="1" thickTop="1">
      <c r="A9" s="53"/>
      <c r="B9" s="44"/>
      <c r="C9" s="44"/>
      <c r="D9" s="44"/>
      <c r="E9" s="54"/>
      <c r="F9" s="54"/>
      <c r="I9" s="123"/>
      <c r="K9" s="122"/>
    </row>
    <row r="10" spans="1:240" ht="12.75" customHeight="1">
      <c r="A10" s="53"/>
      <c r="B10" s="44"/>
      <c r="C10" s="44"/>
      <c r="D10" s="44"/>
      <c r="E10" s="54"/>
      <c r="F10" s="54"/>
      <c r="K10" s="122"/>
    </row>
    <row r="11" spans="1:240" ht="24" customHeight="1" thickBot="1">
      <c r="A11" s="36" t="s">
        <v>63</v>
      </c>
      <c r="B11" s="37"/>
      <c r="C11" s="37"/>
      <c r="D11" s="37"/>
      <c r="E11" s="38"/>
      <c r="F11" s="55"/>
      <c r="K11" s="122"/>
    </row>
    <row r="12" spans="1:240" ht="15" customHeight="1" thickTop="1">
      <c r="A12" s="56"/>
      <c r="B12" s="57" t="s">
        <v>19</v>
      </c>
      <c r="C12" s="41"/>
      <c r="D12" s="58"/>
      <c r="E12" s="41"/>
      <c r="F12" s="43"/>
    </row>
    <row r="13" spans="1:240" ht="39.950000000000003" customHeight="1">
      <c r="A13" s="45"/>
      <c r="B13" s="181" t="s">
        <v>95</v>
      </c>
      <c r="C13" s="181" t="s">
        <v>20</v>
      </c>
      <c r="D13" s="46" t="s">
        <v>21</v>
      </c>
      <c r="E13" s="46" t="s">
        <v>22</v>
      </c>
      <c r="F13" s="47"/>
    </row>
    <row r="14" spans="1:240" ht="16.5" customHeight="1">
      <c r="A14" s="81" t="s">
        <v>69</v>
      </c>
      <c r="B14" s="271">
        <v>19322</v>
      </c>
      <c r="C14" s="271">
        <v>19480</v>
      </c>
      <c r="D14" s="178">
        <f>(B14-C14)</f>
        <v>-158</v>
      </c>
      <c r="E14" s="84">
        <f>(B14-C14)/C14</f>
        <v>-8.1108829568788503E-3</v>
      </c>
      <c r="F14" s="85"/>
    </row>
    <row r="15" spans="1:240" ht="16.5" customHeight="1" thickBot="1">
      <c r="A15" s="49" t="s">
        <v>67</v>
      </c>
      <c r="B15" s="272">
        <v>19471</v>
      </c>
      <c r="C15" s="272">
        <v>19622</v>
      </c>
      <c r="D15" s="179">
        <f>(B15-C15)</f>
        <v>-151</v>
      </c>
      <c r="E15" s="50">
        <f>(B15-C15)/C15</f>
        <v>-7.6954438895117721E-3</v>
      </c>
      <c r="F15" s="51"/>
    </row>
    <row r="16" spans="1:240" ht="12.75" customHeight="1" thickTop="1">
      <c r="A16" s="53"/>
      <c r="B16" s="44"/>
      <c r="C16" s="44"/>
      <c r="D16" s="44"/>
      <c r="E16" s="54"/>
      <c r="F16" s="54"/>
    </row>
    <row r="17" spans="1:6" ht="12.75" customHeight="1">
      <c r="A17" s="53"/>
      <c r="B17" s="44"/>
      <c r="C17" s="44"/>
      <c r="D17" s="44"/>
      <c r="E17" s="54"/>
      <c r="F17" s="54"/>
    </row>
    <row r="18" spans="1:6" ht="24" customHeight="1" thickBot="1">
      <c r="A18" s="36" t="s">
        <v>64</v>
      </c>
      <c r="B18" s="37"/>
      <c r="C18" s="37"/>
      <c r="D18" s="37"/>
      <c r="E18" s="55"/>
      <c r="F18" s="55"/>
    </row>
    <row r="19" spans="1:6" ht="15" customHeight="1" thickTop="1">
      <c r="A19" s="56"/>
      <c r="B19" s="57" t="s">
        <v>19</v>
      </c>
      <c r="C19" s="41"/>
      <c r="D19" s="58"/>
      <c r="E19" s="41"/>
      <c r="F19" s="43"/>
    </row>
    <row r="20" spans="1:6" ht="39.950000000000003" customHeight="1">
      <c r="A20" s="45"/>
      <c r="B20" s="181" t="s">
        <v>88</v>
      </c>
      <c r="C20" s="181" t="s">
        <v>20</v>
      </c>
      <c r="D20" s="46" t="s">
        <v>21</v>
      </c>
      <c r="E20" s="46" t="s">
        <v>22</v>
      </c>
      <c r="F20" s="47"/>
    </row>
    <row r="21" spans="1:6" ht="16.5" customHeight="1">
      <c r="A21" s="81" t="s">
        <v>69</v>
      </c>
      <c r="B21" s="274">
        <v>193409</v>
      </c>
      <c r="C21" s="274">
        <v>193176</v>
      </c>
      <c r="D21" s="178">
        <f>(B21-C21)</f>
        <v>233</v>
      </c>
      <c r="E21" s="84">
        <f>(B21-C21)/C21</f>
        <v>1.2061539735784984E-3</v>
      </c>
      <c r="F21" s="83"/>
    </row>
    <row r="22" spans="1:6" ht="16.5" customHeight="1" thickBot="1">
      <c r="A22" s="49" t="s">
        <v>67</v>
      </c>
      <c r="B22" s="275">
        <f>B21</f>
        <v>193409</v>
      </c>
      <c r="C22" s="275">
        <f>C21</f>
        <v>193176</v>
      </c>
      <c r="D22" s="179">
        <f>(B22-C22)</f>
        <v>233</v>
      </c>
      <c r="E22" s="50">
        <f>(B22-C22)/C22</f>
        <v>1.2061539735784984E-3</v>
      </c>
      <c r="F22" s="51"/>
    </row>
    <row r="23" spans="1:6" ht="12.75" customHeight="1" thickTop="1">
      <c r="A23" s="53"/>
      <c r="B23" s="44"/>
      <c r="C23" s="44"/>
      <c r="D23" s="44"/>
      <c r="E23" s="54"/>
      <c r="F23" s="54"/>
    </row>
    <row r="24" spans="1:6" ht="12.75" customHeight="1">
      <c r="A24" s="53"/>
      <c r="B24" s="44"/>
      <c r="C24" s="44"/>
      <c r="D24" s="44"/>
      <c r="E24" s="54"/>
      <c r="F24" s="54"/>
    </row>
    <row r="25" spans="1:6" ht="24" customHeight="1" thickBot="1">
      <c r="A25" s="36" t="s">
        <v>47</v>
      </c>
      <c r="B25" s="37"/>
      <c r="C25" s="37"/>
      <c r="D25" s="37"/>
      <c r="E25" s="55"/>
      <c r="F25" s="55"/>
    </row>
    <row r="26" spans="1:6" ht="15" customHeight="1" thickTop="1">
      <c r="A26" s="59"/>
      <c r="B26" s="57" t="s">
        <v>19</v>
      </c>
      <c r="C26" s="41"/>
      <c r="D26" s="58"/>
      <c r="E26" s="41"/>
      <c r="F26" s="43"/>
    </row>
    <row r="27" spans="1:6" ht="39.950000000000003" customHeight="1">
      <c r="A27" s="45"/>
      <c r="B27" s="181" t="s">
        <v>96</v>
      </c>
      <c r="C27" s="181" t="s">
        <v>20</v>
      </c>
      <c r="D27" s="46" t="s">
        <v>21</v>
      </c>
      <c r="E27" s="46" t="s">
        <v>22</v>
      </c>
      <c r="F27" s="47"/>
    </row>
    <row r="28" spans="1:6" ht="16.5" customHeight="1">
      <c r="A28" s="224" t="s">
        <v>69</v>
      </c>
      <c r="B28" s="274">
        <v>452750</v>
      </c>
      <c r="C28" s="274">
        <v>451028</v>
      </c>
      <c r="D28" s="225">
        <f>(B28-C28)</f>
        <v>1722</v>
      </c>
      <c r="E28" s="226">
        <f>(B28-C28)/C28</f>
        <v>3.8179447839158543E-3</v>
      </c>
      <c r="F28" s="227"/>
    </row>
    <row r="29" spans="1:6" ht="16.5" customHeight="1" thickBot="1">
      <c r="A29" s="228" t="s">
        <v>67</v>
      </c>
      <c r="B29" s="275">
        <v>771705</v>
      </c>
      <c r="C29" s="275">
        <v>769179</v>
      </c>
      <c r="D29" s="229">
        <f>(B29-C29)</f>
        <v>2526</v>
      </c>
      <c r="E29" s="230">
        <f>(B29-C29)/C29</f>
        <v>3.2840210146142836E-3</v>
      </c>
      <c r="F29" s="231"/>
    </row>
    <row r="30" spans="1:6" ht="12.75" customHeight="1" thickTop="1">
      <c r="A30" s="232"/>
      <c r="B30" s="233"/>
      <c r="C30" s="233"/>
      <c r="D30" s="233"/>
      <c r="E30" s="234"/>
      <c r="F30" s="234"/>
    </row>
    <row r="31" spans="1:6" ht="12.75" customHeight="1">
      <c r="A31" s="232"/>
      <c r="B31" s="233"/>
      <c r="C31" s="233"/>
      <c r="D31" s="233"/>
      <c r="E31" s="234"/>
      <c r="F31" s="234"/>
    </row>
    <row r="32" spans="1:6" s="111" customFormat="1">
      <c r="A32" s="245" t="s">
        <v>57</v>
      </c>
      <c r="B32" s="245"/>
      <c r="C32" s="245"/>
      <c r="D32" s="245"/>
      <c r="E32" s="245"/>
      <c r="F32" s="245"/>
    </row>
    <row r="33" spans="1:6" s="111" customFormat="1" ht="36.75" customHeight="1">
      <c r="A33" s="245" t="s">
        <v>78</v>
      </c>
      <c r="B33" s="245"/>
      <c r="C33" s="245"/>
      <c r="D33" s="245"/>
      <c r="E33" s="245"/>
      <c r="F33" s="245"/>
    </row>
    <row r="34" spans="1:6">
      <c r="A34" s="195"/>
    </row>
    <row r="35" spans="1:6">
      <c r="A35" s="112"/>
    </row>
  </sheetData>
  <mergeCells count="2">
    <mergeCell ref="A33:F33"/>
    <mergeCell ref="A32:F32"/>
  </mergeCells>
  <phoneticPr fontId="9" type="noConversion"/>
  <printOptions horizontalCentered="1"/>
  <pageMargins left="0.25" right="0.25" top="1.1599999999999999" bottom="0.49" header="0.4" footer="0.25"/>
  <pageSetup scale="90" orientation="portrait" r:id="rId1"/>
  <headerFooter alignWithMargins="0">
    <oddHeader xml:space="preserve">&amp;C&amp;"Arial,Bold"&amp;14DEPARTMENT OF TRANSITIONAL ASSISTANCE
Facts and Figures 
&amp;12Issue Date: October 2018&amp;R    </oddHeader>
    <oddFooter>&amp;CPage 1 of 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66"/>
  <sheetViews>
    <sheetView showGridLines="0" view="pageLayout" topLeftCell="A28" zoomScaleNormal="115" workbookViewId="0">
      <selection activeCell="F17" sqref="F17"/>
    </sheetView>
  </sheetViews>
  <sheetFormatPr defaultRowHeight="12.75"/>
  <cols>
    <col min="1" max="1" width="11.140625" customWidth="1"/>
    <col min="2" max="2" width="12.5703125" customWidth="1"/>
    <col min="3" max="3" width="5.28515625" customWidth="1"/>
    <col min="4" max="4" width="15" customWidth="1"/>
    <col min="5" max="5" width="13.85546875" bestFit="1" customWidth="1"/>
    <col min="6" max="6" width="6.140625" customWidth="1"/>
    <col min="7" max="7" width="11.140625" customWidth="1"/>
    <col min="8" max="8" width="4" customWidth="1"/>
  </cols>
  <sheetData>
    <row r="1" spans="1:8" ht="18">
      <c r="A1" s="80" t="s">
        <v>4</v>
      </c>
      <c r="B1" s="35"/>
      <c r="C1" s="35"/>
      <c r="D1" s="35"/>
    </row>
    <row r="2" spans="1:8" ht="21" customHeight="1" thickBot="1">
      <c r="A2" s="3" t="s">
        <v>5</v>
      </c>
      <c r="B2" s="134"/>
    </row>
    <row r="3" spans="1:8" ht="16.5" customHeight="1" thickTop="1">
      <c r="A3" s="186"/>
      <c r="B3" s="260" t="s">
        <v>8</v>
      </c>
      <c r="C3" s="260"/>
      <c r="D3" s="261"/>
      <c r="E3" s="259"/>
      <c r="F3" s="259"/>
      <c r="G3" s="259"/>
      <c r="H3" s="182"/>
    </row>
    <row r="4" spans="1:8" ht="13.5" customHeight="1">
      <c r="A4" s="187" t="s">
        <v>32</v>
      </c>
      <c r="B4" s="188" t="s">
        <v>6</v>
      </c>
      <c r="C4" s="188"/>
      <c r="D4" s="244" t="s">
        <v>7</v>
      </c>
      <c r="E4" s="183"/>
      <c r="F4" s="182"/>
      <c r="G4" s="184"/>
      <c r="H4" s="182"/>
    </row>
    <row r="5" spans="1:8">
      <c r="A5" s="1" t="s">
        <v>0</v>
      </c>
      <c r="B5" s="4">
        <v>428</v>
      </c>
      <c r="C5" s="5"/>
      <c r="D5" s="237">
        <f>B5</f>
        <v>428</v>
      </c>
      <c r="E5" s="185"/>
      <c r="F5" s="182"/>
      <c r="G5" s="185"/>
      <c r="H5" s="182"/>
    </row>
    <row r="6" spans="1:8">
      <c r="A6" s="2" t="s">
        <v>1</v>
      </c>
      <c r="B6" s="6">
        <v>531</v>
      </c>
      <c r="C6" s="7"/>
      <c r="D6" s="237">
        <f t="shared" ref="D6:D9" si="0">B6</f>
        <v>531</v>
      </c>
      <c r="E6" s="185"/>
      <c r="F6" s="182"/>
      <c r="G6" s="185"/>
      <c r="H6" s="182"/>
    </row>
    <row r="7" spans="1:8">
      <c r="A7" s="2" t="s">
        <v>2</v>
      </c>
      <c r="B7" s="6">
        <v>633</v>
      </c>
      <c r="C7" s="7"/>
      <c r="D7" s="237">
        <f t="shared" si="0"/>
        <v>633</v>
      </c>
      <c r="E7" s="185"/>
      <c r="F7" s="182"/>
      <c r="G7" s="185"/>
      <c r="H7" s="182"/>
    </row>
    <row r="8" spans="1:8">
      <c r="A8" s="2" t="s">
        <v>3</v>
      </c>
      <c r="B8" s="6">
        <v>731</v>
      </c>
      <c r="C8" s="7"/>
      <c r="D8" s="237">
        <f t="shared" si="0"/>
        <v>731</v>
      </c>
      <c r="E8" s="185"/>
      <c r="F8" s="182"/>
      <c r="G8" s="185"/>
      <c r="H8" s="182"/>
    </row>
    <row r="9" spans="1:8">
      <c r="A9" s="2" t="s">
        <v>68</v>
      </c>
      <c r="B9" s="6">
        <v>105</v>
      </c>
      <c r="C9" s="7"/>
      <c r="D9" s="237">
        <f t="shared" si="0"/>
        <v>105</v>
      </c>
      <c r="E9" s="185"/>
      <c r="F9" s="182"/>
      <c r="G9" s="185"/>
      <c r="H9" s="182"/>
    </row>
    <row r="10" spans="1:8" ht="15" thickBot="1">
      <c r="A10" s="238" t="s">
        <v>85</v>
      </c>
      <c r="B10" s="239"/>
      <c r="C10" s="240"/>
      <c r="D10" s="241">
        <v>449</v>
      </c>
      <c r="E10" s="182"/>
      <c r="F10" s="182"/>
      <c r="G10" s="185"/>
      <c r="H10" s="182"/>
    </row>
    <row r="11" spans="1:8" ht="13.5" customHeight="1" thickTop="1">
      <c r="A11" s="190" t="s">
        <v>39</v>
      </c>
      <c r="B11" s="189"/>
      <c r="C11" s="189"/>
      <c r="D11" s="189"/>
      <c r="E11" s="182"/>
      <c r="F11" s="182"/>
      <c r="G11" s="182"/>
      <c r="H11" s="182"/>
    </row>
    <row r="12" spans="1:8" ht="6.75" customHeight="1">
      <c r="A12" s="101"/>
      <c r="B12" s="102"/>
    </row>
    <row r="13" spans="1:8" ht="21" customHeight="1" thickBot="1">
      <c r="A13" s="3" t="s">
        <v>18</v>
      </c>
      <c r="B13" s="134"/>
      <c r="E13" s="3"/>
      <c r="F13" s="3"/>
      <c r="G13" s="3"/>
    </row>
    <row r="14" spans="1:8" ht="13.5" thickTop="1">
      <c r="A14" s="191"/>
      <c r="B14" s="255"/>
      <c r="C14" s="256"/>
      <c r="D14" s="257"/>
    </row>
    <row r="15" spans="1:8">
      <c r="A15" s="187" t="s">
        <v>32</v>
      </c>
      <c r="B15" s="258" t="s">
        <v>70</v>
      </c>
      <c r="C15" s="250"/>
      <c r="D15" s="250"/>
    </row>
    <row r="16" spans="1:8">
      <c r="A16" s="1" t="s">
        <v>0</v>
      </c>
      <c r="B16" s="267">
        <v>303.7</v>
      </c>
      <c r="C16" s="268"/>
      <c r="D16" s="250"/>
    </row>
    <row r="17" spans="1:10">
      <c r="A17" s="192" t="s">
        <v>1</v>
      </c>
      <c r="B17" s="267">
        <v>395.1</v>
      </c>
      <c r="C17" s="268"/>
      <c r="D17" s="250"/>
    </row>
    <row r="18" spans="1:10">
      <c r="A18" s="192" t="s">
        <v>2</v>
      </c>
      <c r="B18" s="267">
        <v>486.6</v>
      </c>
      <c r="C18" s="268"/>
      <c r="D18" s="250"/>
    </row>
    <row r="19" spans="1:10">
      <c r="A19" s="192" t="s">
        <v>3</v>
      </c>
      <c r="B19" s="267">
        <v>578.20000000000005</v>
      </c>
      <c r="C19" s="268"/>
      <c r="D19" s="250"/>
    </row>
    <row r="20" spans="1:10">
      <c r="A20" s="193" t="s">
        <v>68</v>
      </c>
      <c r="B20" s="267">
        <v>91.6</v>
      </c>
      <c r="C20" s="268"/>
      <c r="D20" s="250"/>
    </row>
    <row r="21" spans="1:10" ht="15.75" customHeight="1" thickBot="1">
      <c r="A21" s="242" t="s">
        <v>86</v>
      </c>
      <c r="B21" s="243"/>
      <c r="C21" s="265" t="s">
        <v>87</v>
      </c>
      <c r="D21" s="266"/>
    </row>
    <row r="22" spans="1:10" s="108" customFormat="1" ht="8.25" customHeight="1" thickTop="1">
      <c r="A22" s="107"/>
      <c r="B22" s="109"/>
      <c r="C22" s="110"/>
    </row>
    <row r="23" spans="1:10" ht="21" customHeight="1" thickBot="1">
      <c r="A23" s="3" t="s">
        <v>9</v>
      </c>
      <c r="B23" s="10"/>
      <c r="C23" s="10"/>
      <c r="D23" s="10"/>
      <c r="E23" s="135"/>
    </row>
    <row r="24" spans="1:10" ht="18" customHeight="1" thickTop="1">
      <c r="A24" s="11"/>
      <c r="B24" s="22"/>
      <c r="C24" s="22"/>
      <c r="D24" s="27" t="s">
        <v>10</v>
      </c>
      <c r="E24" s="27" t="s">
        <v>11</v>
      </c>
      <c r="F24" s="29"/>
      <c r="G24" s="27" t="s">
        <v>12</v>
      </c>
      <c r="H24" s="87"/>
    </row>
    <row r="25" spans="1:10" ht="14.25" customHeight="1">
      <c r="A25" s="12" t="s">
        <v>33</v>
      </c>
      <c r="B25" s="30"/>
      <c r="C25" s="30"/>
      <c r="D25" s="13" t="s">
        <v>13</v>
      </c>
      <c r="E25" s="13" t="s">
        <v>14</v>
      </c>
      <c r="F25" s="30"/>
      <c r="G25" s="91" t="s">
        <v>15</v>
      </c>
      <c r="H25" s="88"/>
    </row>
    <row r="26" spans="1:10" ht="16.5" customHeight="1">
      <c r="A26" s="23" t="s">
        <v>34</v>
      </c>
      <c r="B26" s="24"/>
      <c r="C26" s="24"/>
      <c r="D26" s="206">
        <v>878.82</v>
      </c>
      <c r="E26" s="206">
        <v>750</v>
      </c>
      <c r="F26" s="207"/>
      <c r="G26" s="206">
        <v>128.82</v>
      </c>
      <c r="H26" s="89"/>
      <c r="J26" s="121"/>
    </row>
    <row r="27" spans="1:10">
      <c r="A27" s="25" t="s">
        <v>35</v>
      </c>
      <c r="B27" s="26"/>
      <c r="C27" s="26"/>
      <c r="D27" s="208">
        <v>789.26</v>
      </c>
      <c r="E27" s="208">
        <v>750</v>
      </c>
      <c r="F27" s="209"/>
      <c r="G27" s="208">
        <v>39.26</v>
      </c>
      <c r="H27" s="90"/>
      <c r="J27" s="121"/>
    </row>
    <row r="28" spans="1:10">
      <c r="A28" s="25" t="s">
        <v>36</v>
      </c>
      <c r="B28" s="26"/>
      <c r="C28" s="26"/>
      <c r="D28" s="208">
        <v>604.36</v>
      </c>
      <c r="E28" s="208">
        <v>500</v>
      </c>
      <c r="F28" s="209"/>
      <c r="G28" s="208">
        <v>104.36</v>
      </c>
      <c r="H28" s="90"/>
      <c r="J28" s="121"/>
    </row>
    <row r="29" spans="1:10" ht="20.25" customHeight="1">
      <c r="A29" s="12" t="s">
        <v>37</v>
      </c>
      <c r="B29" s="30"/>
      <c r="C29" s="30"/>
      <c r="D29" s="210"/>
      <c r="E29" s="210"/>
      <c r="F29" s="211"/>
      <c r="G29" s="210"/>
      <c r="H29" s="31"/>
    </row>
    <row r="30" spans="1:10">
      <c r="A30" s="23" t="s">
        <v>34</v>
      </c>
      <c r="B30" s="24"/>
      <c r="C30" s="24"/>
      <c r="D30" s="206">
        <v>864.39</v>
      </c>
      <c r="E30" s="206">
        <v>750</v>
      </c>
      <c r="F30" s="207"/>
      <c r="G30" s="206">
        <v>114.39</v>
      </c>
      <c r="H30" s="89"/>
      <c r="J30" s="121"/>
    </row>
    <row r="31" spans="1:10">
      <c r="A31" s="25" t="s">
        <v>38</v>
      </c>
      <c r="B31" s="26"/>
      <c r="C31" s="26"/>
      <c r="D31" s="208">
        <v>780.4</v>
      </c>
      <c r="E31" s="208">
        <v>750</v>
      </c>
      <c r="F31" s="209"/>
      <c r="G31" s="208">
        <v>30.4</v>
      </c>
      <c r="H31" s="90"/>
      <c r="J31" s="121"/>
    </row>
    <row r="32" spans="1:10" ht="13.5" thickBot="1">
      <c r="A32" s="17" t="s">
        <v>36</v>
      </c>
      <c r="B32" s="32"/>
      <c r="C32" s="32"/>
      <c r="D32" s="212">
        <v>587.58000000000004</v>
      </c>
      <c r="E32" s="212">
        <v>500</v>
      </c>
      <c r="F32" s="213"/>
      <c r="G32" s="212">
        <v>87.58</v>
      </c>
      <c r="H32" s="9"/>
      <c r="J32" s="121"/>
    </row>
    <row r="33" spans="1:13" ht="6.75" customHeight="1" thickTop="1">
      <c r="A33" s="16"/>
      <c r="B33" s="34"/>
      <c r="C33" s="34"/>
      <c r="D33" s="15"/>
      <c r="E33" s="15"/>
      <c r="F33" s="8"/>
      <c r="G33" s="15"/>
    </row>
    <row r="34" spans="1:13" ht="18.75" customHeight="1" thickBot="1">
      <c r="A34" s="150" t="s">
        <v>47</v>
      </c>
      <c r="B34" s="18"/>
      <c r="C34" s="10"/>
      <c r="D34" s="19"/>
      <c r="E34" s="18"/>
      <c r="F34" s="134"/>
      <c r="G34" s="134"/>
    </row>
    <row r="35" spans="1:13" ht="16.5" customHeight="1" thickTop="1">
      <c r="A35" s="145"/>
      <c r="B35" s="214" t="s">
        <v>76</v>
      </c>
      <c r="C35" s="221"/>
      <c r="D35" s="221"/>
      <c r="E35" s="262"/>
      <c r="F35" s="263"/>
      <c r="G35" s="263"/>
      <c r="H35" s="264"/>
    </row>
    <row r="36" spans="1:13" ht="26.25" customHeight="1">
      <c r="A36" s="146"/>
      <c r="B36" s="203" t="s">
        <v>75</v>
      </c>
      <c r="C36" s="222"/>
      <c r="D36" s="223" t="s">
        <v>77</v>
      </c>
      <c r="E36" s="253" t="s">
        <v>54</v>
      </c>
      <c r="F36" s="253"/>
      <c r="G36" s="253"/>
      <c r="H36" s="254"/>
      <c r="M36" s="205"/>
    </row>
    <row r="37" spans="1:13" ht="21.75" customHeight="1">
      <c r="A37" s="147" t="s">
        <v>32</v>
      </c>
      <c r="B37" s="220" t="s">
        <v>73</v>
      </c>
      <c r="C37" s="222"/>
      <c r="D37" s="220" t="s">
        <v>74</v>
      </c>
      <c r="E37" s="253"/>
      <c r="F37" s="253"/>
      <c r="G37" s="253"/>
      <c r="H37" s="254"/>
    </row>
    <row r="38" spans="1:13" ht="16.5" customHeight="1">
      <c r="A38" s="148" t="s">
        <v>0</v>
      </c>
      <c r="B38" s="215">
        <v>1316</v>
      </c>
      <c r="C38" s="216"/>
      <c r="D38" s="204">
        <v>1012</v>
      </c>
      <c r="E38" s="249" t="s">
        <v>72</v>
      </c>
      <c r="F38" s="249"/>
      <c r="G38" s="249"/>
      <c r="H38" s="250"/>
    </row>
    <row r="39" spans="1:13" ht="15" customHeight="1">
      <c r="A39" s="148" t="s">
        <v>1</v>
      </c>
      <c r="B39" s="215">
        <v>1784</v>
      </c>
      <c r="C39" s="217"/>
      <c r="D39" s="204">
        <v>1372</v>
      </c>
      <c r="E39" s="248" t="s">
        <v>89</v>
      </c>
      <c r="F39" s="249"/>
      <c r="G39" s="249"/>
      <c r="H39" s="250"/>
    </row>
    <row r="40" spans="1:13">
      <c r="A40" s="148" t="s">
        <v>2</v>
      </c>
      <c r="B40" s="215">
        <v>2252</v>
      </c>
      <c r="C40" s="217"/>
      <c r="D40" s="204">
        <v>1732</v>
      </c>
      <c r="E40" s="248" t="s">
        <v>90</v>
      </c>
      <c r="F40" s="249"/>
      <c r="G40" s="249"/>
      <c r="H40" s="250"/>
    </row>
    <row r="41" spans="1:13">
      <c r="A41" s="148" t="s">
        <v>3</v>
      </c>
      <c r="B41" s="215">
        <v>2720</v>
      </c>
      <c r="C41" s="217"/>
      <c r="D41" s="204">
        <v>2092</v>
      </c>
      <c r="E41" s="248" t="s">
        <v>91</v>
      </c>
      <c r="F41" s="249"/>
      <c r="G41" s="249"/>
      <c r="H41" s="250"/>
    </row>
    <row r="42" spans="1:13">
      <c r="A42" s="148" t="s">
        <v>16</v>
      </c>
      <c r="B42" s="215">
        <v>3188</v>
      </c>
      <c r="C42" s="217"/>
      <c r="D42" s="204">
        <v>2452</v>
      </c>
      <c r="E42" s="248" t="s">
        <v>92</v>
      </c>
      <c r="F42" s="249"/>
      <c r="G42" s="249"/>
      <c r="H42" s="250"/>
    </row>
    <row r="43" spans="1:13">
      <c r="A43" s="148" t="s">
        <v>17</v>
      </c>
      <c r="B43" s="215">
        <v>3656</v>
      </c>
      <c r="C43" s="217"/>
      <c r="D43" s="204">
        <v>2812</v>
      </c>
      <c r="E43" s="248" t="s">
        <v>93</v>
      </c>
      <c r="F43" s="249"/>
      <c r="G43" s="249"/>
      <c r="H43" s="250"/>
    </row>
    <row r="44" spans="1:13">
      <c r="A44" s="148">
        <v>7</v>
      </c>
      <c r="B44" s="215">
        <v>4124</v>
      </c>
      <c r="C44" s="217"/>
      <c r="D44" s="204">
        <v>3172</v>
      </c>
      <c r="E44" s="251">
        <v>1011</v>
      </c>
      <c r="F44" s="251"/>
      <c r="G44" s="251"/>
      <c r="H44" s="252"/>
      <c r="M44" s="204"/>
    </row>
    <row r="45" spans="1:13">
      <c r="A45" s="148">
        <v>8</v>
      </c>
      <c r="B45" s="215">
        <v>4592</v>
      </c>
      <c r="C45" s="217"/>
      <c r="D45" s="204">
        <v>3532</v>
      </c>
      <c r="E45" s="251">
        <v>1155</v>
      </c>
      <c r="F45" s="251"/>
      <c r="G45" s="251"/>
      <c r="H45" s="252"/>
      <c r="M45" s="204"/>
    </row>
    <row r="46" spans="1:13" ht="13.5" thickBot="1">
      <c r="A46" s="149" t="s">
        <v>68</v>
      </c>
      <c r="B46" s="218">
        <v>468</v>
      </c>
      <c r="C46" s="218"/>
      <c r="D46" s="218">
        <v>360</v>
      </c>
      <c r="E46" s="218"/>
      <c r="F46" s="218">
        <v>144</v>
      </c>
      <c r="G46" s="218"/>
      <c r="H46" s="9"/>
      <c r="M46" s="204"/>
    </row>
    <row r="47" spans="1:13" ht="11.25" customHeight="1" thickTop="1">
      <c r="A47" s="113"/>
      <c r="B47" s="114"/>
      <c r="C47" s="115"/>
      <c r="D47" s="95"/>
    </row>
    <row r="48" spans="1:13">
      <c r="A48" s="113" t="s">
        <v>58</v>
      </c>
      <c r="B48" s="114"/>
      <c r="C48" s="115"/>
      <c r="D48" s="95"/>
    </row>
    <row r="49" spans="1:13" s="108" customFormat="1" ht="30" customHeight="1">
      <c r="A49" s="247" t="s">
        <v>79</v>
      </c>
      <c r="B49" s="247"/>
      <c r="C49" s="247"/>
      <c r="D49" s="247"/>
      <c r="E49" s="247"/>
      <c r="F49" s="247"/>
      <c r="G49" s="247"/>
      <c r="H49" s="247"/>
    </row>
    <row r="50" spans="1:13" s="108" customFormat="1" ht="30" customHeight="1">
      <c r="A50" s="247" t="s">
        <v>97</v>
      </c>
      <c r="B50" s="247"/>
      <c r="C50" s="247"/>
      <c r="D50" s="247"/>
      <c r="E50" s="247"/>
      <c r="F50" s="247"/>
      <c r="G50" s="247"/>
      <c r="H50" s="247"/>
    </row>
    <row r="51" spans="1:13" ht="13.5" customHeight="1">
      <c r="A51" s="246"/>
      <c r="B51" s="246"/>
      <c r="C51" s="246"/>
      <c r="D51" s="246"/>
      <c r="E51" s="246"/>
      <c r="F51" s="246"/>
      <c r="G51" s="246"/>
      <c r="H51" s="246"/>
    </row>
    <row r="52" spans="1:13">
      <c r="A52" s="246"/>
      <c r="B52" s="246"/>
      <c r="C52" s="246"/>
      <c r="D52" s="246"/>
      <c r="E52" s="246"/>
      <c r="F52" s="246"/>
      <c r="G52" s="246"/>
      <c r="H52" s="246"/>
    </row>
    <row r="53" spans="1:13">
      <c r="A53" s="101"/>
      <c r="B53" s="102"/>
      <c r="L53" s="204"/>
      <c r="M53" s="204"/>
    </row>
    <row r="54" spans="1:13">
      <c r="A54" s="101"/>
      <c r="B54" s="102"/>
      <c r="L54" s="204"/>
      <c r="M54" s="204"/>
    </row>
    <row r="55" spans="1:13">
      <c r="L55" s="204"/>
      <c r="M55" s="204"/>
    </row>
    <row r="56" spans="1:13">
      <c r="L56" s="204"/>
      <c r="M56" s="204"/>
    </row>
    <row r="57" spans="1:13">
      <c r="L57" s="204"/>
      <c r="M57" s="204"/>
    </row>
    <row r="58" spans="1:13">
      <c r="L58" s="204"/>
      <c r="M58" s="204"/>
    </row>
    <row r="59" spans="1:13">
      <c r="L59" s="204"/>
      <c r="M59" s="204"/>
    </row>
    <row r="60" spans="1:13">
      <c r="L60" s="204"/>
      <c r="M60" s="204"/>
    </row>
    <row r="61" spans="1:13">
      <c r="L61" s="204"/>
      <c r="M61" s="204"/>
    </row>
    <row r="66" spans="11:11">
      <c r="K66" s="219"/>
    </row>
  </sheetData>
  <mergeCells count="23">
    <mergeCell ref="B14:D14"/>
    <mergeCell ref="B15:D15"/>
    <mergeCell ref="E3:G3"/>
    <mergeCell ref="B3:D3"/>
    <mergeCell ref="E35:H35"/>
    <mergeCell ref="C21:D21"/>
    <mergeCell ref="B16:D16"/>
    <mergeCell ref="B17:D17"/>
    <mergeCell ref="B18:D18"/>
    <mergeCell ref="B19:D19"/>
    <mergeCell ref="B20:D20"/>
    <mergeCell ref="E38:H38"/>
    <mergeCell ref="E39:H39"/>
    <mergeCell ref="E40:H40"/>
    <mergeCell ref="E41:H41"/>
    <mergeCell ref="E36:H37"/>
    <mergeCell ref="A51:H52"/>
    <mergeCell ref="A50:H50"/>
    <mergeCell ref="E42:H42"/>
    <mergeCell ref="E43:H43"/>
    <mergeCell ref="E44:H44"/>
    <mergeCell ref="E45:H45"/>
    <mergeCell ref="A49:H49"/>
  </mergeCells>
  <phoneticPr fontId="9" type="noConversion"/>
  <hyperlinks>
    <hyperlink ref="B4" r:id="rId1" xr:uid="{00000000-0004-0000-0100-000000000000}"/>
    <hyperlink ref="D4" r:id="rId2" xr:uid="{00000000-0004-0000-0100-000001000000}"/>
    <hyperlink ref="G36:H37" r:id="rId3" display="Maximum Monthly Benefit" xr:uid="{00000000-0004-0000-0100-000002000000}"/>
    <hyperlink ref="D36" r:id="rId4" display="Net Monthly Income" xr:uid="{00000000-0004-0000-0100-000003000000}"/>
    <hyperlink ref="B36" r:id="rId5" xr:uid="{00000000-0004-0000-0100-000004000000}"/>
    <hyperlink ref="E36:H37" r:id="rId6" display="Maximum Monthly Benefit" xr:uid="{00000000-0004-0000-0100-000005000000}"/>
  </hyperlinks>
  <printOptions horizontalCentered="1"/>
  <pageMargins left="0.49" right="0.5" top="1.1599999999999999" bottom="0.31" header="0.4" footer="0.4"/>
  <pageSetup scale="90" orientation="portrait" r:id="rId7"/>
  <headerFooter alignWithMargins="0">
    <oddHeader>&amp;C&amp;"Arial,Bold"&amp;14DEPARTMENT OF TRANSITIONAL ASSISTANCE
Facts and Figures 
&amp;12Issue Date:  October 2018</oddHeader>
    <oddFooter>&amp;CPage 2 of 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I54"/>
  <sheetViews>
    <sheetView showGridLines="0" showOutlineSymbols="0" view="pageLayout" zoomScaleNormal="100" workbookViewId="0">
      <selection activeCell="D36" sqref="D36"/>
    </sheetView>
  </sheetViews>
  <sheetFormatPr defaultColWidth="12.42578125" defaultRowHeight="15"/>
  <cols>
    <col min="1" max="1" width="21.7109375" style="64" customWidth="1"/>
    <col min="2" max="2" width="25.85546875" style="64" customWidth="1"/>
    <col min="3" max="3" width="4.28515625" style="64" customWidth="1"/>
    <col min="4" max="4" width="18.5703125" style="64" bestFit="1" customWidth="1"/>
    <col min="5" max="7" width="2.7109375" style="152" customWidth="1"/>
    <col min="8" max="8" width="15.42578125" style="127" bestFit="1" customWidth="1"/>
    <col min="9" max="9" width="19.28515625" style="64" bestFit="1" customWidth="1"/>
    <col min="10" max="16384" width="12.42578125" style="64"/>
  </cols>
  <sheetData>
    <row r="1" spans="1:9" ht="21" customHeight="1" thickBot="1">
      <c r="A1" s="3" t="s">
        <v>80</v>
      </c>
    </row>
    <row r="2" spans="1:9" ht="15.75" thickTop="1">
      <c r="A2" s="67"/>
      <c r="B2" s="28"/>
      <c r="C2" s="28"/>
      <c r="D2" s="20"/>
      <c r="E2" s="27"/>
      <c r="F2" s="27"/>
      <c r="G2" s="153"/>
    </row>
    <row r="3" spans="1:9">
      <c r="A3" s="68"/>
      <c r="B3" s="14"/>
      <c r="C3" s="14"/>
      <c r="D3" s="14"/>
      <c r="E3" s="21"/>
      <c r="F3" s="21"/>
      <c r="G3" s="154"/>
    </row>
    <row r="4" spans="1:9">
      <c r="A4" s="69"/>
      <c r="B4" s="14"/>
      <c r="C4" s="14"/>
      <c r="D4" s="76" t="s">
        <v>80</v>
      </c>
      <c r="E4" s="21"/>
      <c r="F4" s="86"/>
      <c r="G4" s="154"/>
    </row>
    <row r="5" spans="1:9">
      <c r="A5" s="69" t="s">
        <v>27</v>
      </c>
      <c r="B5" s="16" t="s">
        <v>48</v>
      </c>
      <c r="C5" s="16"/>
      <c r="D5" s="71">
        <v>62690146</v>
      </c>
      <c r="E5" s="151"/>
      <c r="F5" s="151"/>
      <c r="G5" s="155"/>
      <c r="H5" s="128"/>
      <c r="I5" s="96"/>
    </row>
    <row r="6" spans="1:9">
      <c r="A6" s="69"/>
      <c r="B6" s="16" t="s">
        <v>45</v>
      </c>
      <c r="C6" s="16"/>
      <c r="D6" s="71">
        <v>72813971</v>
      </c>
      <c r="E6" s="151"/>
      <c r="F6" s="151"/>
      <c r="G6" s="155"/>
      <c r="H6" s="129"/>
      <c r="I6" s="71"/>
    </row>
    <row r="7" spans="1:9">
      <c r="A7" s="69"/>
      <c r="B7" s="16" t="s">
        <v>51</v>
      </c>
      <c r="C7" s="16"/>
      <c r="D7" s="71">
        <v>7261664</v>
      </c>
      <c r="E7" s="151"/>
      <c r="F7" s="151"/>
      <c r="G7" s="155"/>
      <c r="H7" s="129"/>
      <c r="I7" s="93"/>
    </row>
    <row r="8" spans="1:9" ht="15" customHeight="1">
      <c r="A8" s="69"/>
      <c r="B8" s="16" t="s">
        <v>46</v>
      </c>
      <c r="C8" s="16"/>
      <c r="D8" s="202">
        <v>1610558</v>
      </c>
      <c r="E8" s="151"/>
      <c r="F8" s="156"/>
      <c r="G8" s="155"/>
      <c r="I8" s="93"/>
    </row>
    <row r="9" spans="1:9">
      <c r="A9" s="69"/>
      <c r="B9" s="139" t="s">
        <v>24</v>
      </c>
      <c r="C9" s="141"/>
      <c r="D9" s="201">
        <f>SUM(D5:D8)</f>
        <v>144376339</v>
      </c>
      <c r="E9" s="151"/>
      <c r="F9" s="151"/>
      <c r="G9" s="155"/>
    </row>
    <row r="10" spans="1:9">
      <c r="A10" s="69"/>
      <c r="B10" s="72"/>
      <c r="C10" s="16"/>
      <c r="D10" s="235"/>
      <c r="E10" s="151"/>
      <c r="F10" s="151"/>
      <c r="G10" s="155"/>
    </row>
    <row r="11" spans="1:9">
      <c r="A11" s="69" t="s">
        <v>28</v>
      </c>
      <c r="B11" s="16" t="s">
        <v>5</v>
      </c>
      <c r="C11" s="16"/>
      <c r="D11" s="71">
        <v>201580967</v>
      </c>
      <c r="E11" s="151"/>
      <c r="F11" s="151"/>
      <c r="G11" s="155"/>
      <c r="H11" s="129"/>
      <c r="I11" s="93"/>
    </row>
    <row r="12" spans="1:9">
      <c r="A12" s="69"/>
      <c r="B12" s="100" t="s">
        <v>53</v>
      </c>
      <c r="C12" s="16"/>
      <c r="D12" s="71">
        <v>300000</v>
      </c>
      <c r="E12" s="151"/>
      <c r="F12" s="151"/>
      <c r="G12" s="155"/>
      <c r="I12" s="93"/>
    </row>
    <row r="13" spans="1:9">
      <c r="A13" s="69"/>
      <c r="B13" s="16" t="s">
        <v>66</v>
      </c>
      <c r="C13" s="16"/>
      <c r="D13" s="71">
        <v>8808389</v>
      </c>
      <c r="E13" s="151"/>
      <c r="F13" s="151"/>
      <c r="G13" s="155"/>
      <c r="H13" s="129"/>
      <c r="I13" s="93"/>
    </row>
    <row r="14" spans="1:9">
      <c r="A14" s="69"/>
      <c r="B14" s="16" t="s">
        <v>49</v>
      </c>
      <c r="C14" s="16"/>
      <c r="D14" s="71">
        <v>220466788</v>
      </c>
      <c r="E14" s="151"/>
      <c r="F14" s="151"/>
      <c r="G14" s="155"/>
      <c r="H14" s="129"/>
      <c r="I14" s="93"/>
    </row>
    <row r="15" spans="1:9">
      <c r="A15" s="69"/>
      <c r="B15" s="16" t="s">
        <v>18</v>
      </c>
      <c r="C15" s="16"/>
      <c r="D15" s="71">
        <v>76264729</v>
      </c>
      <c r="E15" s="151"/>
      <c r="F15" s="151"/>
      <c r="G15" s="155"/>
      <c r="H15" s="129"/>
      <c r="I15" s="70"/>
    </row>
    <row r="16" spans="1:9">
      <c r="A16" s="196"/>
      <c r="B16" s="16" t="s">
        <v>81</v>
      </c>
      <c r="C16" s="16"/>
      <c r="D16" s="71">
        <v>1500000</v>
      </c>
      <c r="E16" s="151"/>
      <c r="F16" s="151"/>
      <c r="G16" s="197"/>
      <c r="H16" s="129"/>
      <c r="I16" s="70"/>
    </row>
    <row r="17" spans="1:9">
      <c r="A17" s="69"/>
      <c r="B17" s="16" t="s">
        <v>50</v>
      </c>
      <c r="C17" s="16"/>
      <c r="D17" s="71">
        <v>14339226</v>
      </c>
      <c r="E17" s="151"/>
      <c r="F17" s="151"/>
      <c r="G17" s="155"/>
      <c r="H17" s="129"/>
      <c r="I17" s="93"/>
    </row>
    <row r="18" spans="1:9">
      <c r="A18" s="69"/>
      <c r="B18" s="16" t="s">
        <v>65</v>
      </c>
      <c r="C18" s="16"/>
      <c r="D18" s="71">
        <v>1000000</v>
      </c>
      <c r="E18" s="151"/>
      <c r="F18" s="151"/>
      <c r="G18" s="155"/>
      <c r="H18" s="129"/>
    </row>
    <row r="19" spans="1:9">
      <c r="A19" s="196"/>
      <c r="B19" s="16" t="s">
        <v>71</v>
      </c>
      <c r="C19" s="16"/>
      <c r="D19" s="202">
        <v>1000000</v>
      </c>
      <c r="E19" s="151"/>
      <c r="F19" s="151"/>
      <c r="G19" s="197"/>
      <c r="H19" s="129"/>
    </row>
    <row r="20" spans="1:9" ht="17.25">
      <c r="A20" s="69"/>
      <c r="B20" s="139" t="s">
        <v>25</v>
      </c>
      <c r="C20" s="141"/>
      <c r="D20" s="201">
        <f>SUM(D11:D19)</f>
        <v>525260099</v>
      </c>
      <c r="E20" s="151"/>
      <c r="F20" s="157"/>
      <c r="G20" s="155"/>
      <c r="I20" s="93"/>
    </row>
    <row r="21" spans="1:9" s="117" customFormat="1" ht="21" customHeight="1">
      <c r="A21" s="116"/>
      <c r="B21" s="139" t="s">
        <v>26</v>
      </c>
      <c r="C21" s="140"/>
      <c r="D21" s="201">
        <f>+D20+D9</f>
        <v>669636438</v>
      </c>
      <c r="E21" s="151"/>
      <c r="F21" s="151"/>
      <c r="G21" s="155"/>
      <c r="H21" s="130"/>
      <c r="I21" s="118"/>
    </row>
    <row r="22" spans="1:9" ht="15.75" thickBot="1">
      <c r="A22" s="92"/>
      <c r="B22" s="94"/>
      <c r="C22" s="65"/>
      <c r="D22" s="74"/>
      <c r="E22" s="158"/>
      <c r="F22" s="158"/>
      <c r="G22" s="159"/>
    </row>
    <row r="23" spans="1:9" ht="12" customHeight="1" thickTop="1">
      <c r="A23" s="75"/>
      <c r="B23" s="120"/>
      <c r="C23" s="16"/>
      <c r="D23" s="70"/>
      <c r="E23" s="160"/>
      <c r="F23" s="15"/>
      <c r="G23" s="161"/>
    </row>
    <row r="24" spans="1:9" s="144" customFormat="1" ht="12" hidden="1" customHeight="1">
      <c r="A24" s="134"/>
      <c r="B24" s="143"/>
      <c r="C24" s="10"/>
      <c r="D24" s="66"/>
      <c r="E24" s="66"/>
      <c r="F24" s="66"/>
      <c r="G24" s="162"/>
      <c r="H24" s="142"/>
    </row>
    <row r="25" spans="1:9" ht="12" hidden="1" customHeight="1">
      <c r="A25" s="134"/>
      <c r="C25" s="10"/>
      <c r="D25" s="66"/>
      <c r="E25" s="66"/>
      <c r="F25" s="66"/>
      <c r="H25" s="131"/>
    </row>
    <row r="26" spans="1:9" ht="12" hidden="1" customHeight="1">
      <c r="A26" s="134"/>
      <c r="B26" s="119"/>
      <c r="C26" s="10"/>
      <c r="D26" s="66"/>
      <c r="E26" s="66"/>
      <c r="F26" s="66"/>
      <c r="H26" s="131"/>
    </row>
    <row r="27" spans="1:9" ht="12" hidden="1" customHeight="1">
      <c r="A27" s="134"/>
      <c r="B27" s="119"/>
      <c r="C27" s="10"/>
      <c r="D27" s="66"/>
      <c r="E27" s="66"/>
      <c r="F27" s="66"/>
      <c r="H27" s="131"/>
    </row>
    <row r="28" spans="1:9" ht="12" hidden="1" customHeight="1">
      <c r="A28" s="134"/>
      <c r="B28" s="119"/>
      <c r="C28" s="10"/>
      <c r="D28" s="66"/>
      <c r="E28" s="66"/>
      <c r="F28" s="66"/>
      <c r="H28" s="131"/>
    </row>
    <row r="29" spans="1:9" ht="12" hidden="1" customHeight="1">
      <c r="A29" s="134"/>
      <c r="B29" s="119"/>
      <c r="C29" s="10"/>
      <c r="D29" s="66"/>
      <c r="E29" s="66"/>
      <c r="F29" s="66"/>
      <c r="H29" s="131"/>
    </row>
    <row r="30" spans="1:9" ht="12" hidden="1" customHeight="1">
      <c r="A30" s="134"/>
      <c r="B30" s="119"/>
      <c r="C30" s="10"/>
      <c r="D30" s="66"/>
      <c r="E30" s="66"/>
      <c r="F30" s="66"/>
      <c r="H30" s="131"/>
    </row>
    <row r="31" spans="1:9" ht="9.9499999999999993" customHeight="1">
      <c r="A31" s="3"/>
      <c r="B31" s="119"/>
      <c r="C31" s="10"/>
      <c r="D31" s="66"/>
      <c r="E31" s="66"/>
      <c r="F31" s="66"/>
      <c r="H31" s="131"/>
    </row>
    <row r="32" spans="1:9" ht="16.5" customHeight="1" thickBot="1">
      <c r="A32" s="97" t="s">
        <v>40</v>
      </c>
      <c r="B32" s="98"/>
      <c r="C32" s="98"/>
      <c r="D32" s="73"/>
      <c r="E32" s="163"/>
      <c r="F32" s="163"/>
      <c r="G32" s="163"/>
    </row>
    <row r="33" spans="1:9" ht="15.75" thickTop="1">
      <c r="A33" s="67" t="s">
        <v>29</v>
      </c>
      <c r="B33" s="99"/>
      <c r="C33" s="269" t="s">
        <v>98</v>
      </c>
      <c r="D33" s="269"/>
      <c r="E33" s="269"/>
      <c r="F33" s="269"/>
      <c r="G33" s="270"/>
    </row>
    <row r="34" spans="1:9">
      <c r="A34" s="69" t="s">
        <v>55</v>
      </c>
      <c r="B34" s="79"/>
      <c r="C34" s="104"/>
      <c r="D34" s="198">
        <v>371093386.39999998</v>
      </c>
      <c r="E34" s="164"/>
      <c r="F34" s="165"/>
      <c r="G34" s="166"/>
      <c r="H34" s="129"/>
      <c r="I34" s="93"/>
    </row>
    <row r="35" spans="1:9">
      <c r="A35" s="69" t="s">
        <v>41</v>
      </c>
      <c r="B35" s="103"/>
      <c r="C35" s="104"/>
      <c r="D35" s="198">
        <v>7000000.4000000004</v>
      </c>
      <c r="E35" s="164"/>
      <c r="F35" s="165"/>
      <c r="G35" s="166"/>
      <c r="H35" s="129"/>
    </row>
    <row r="36" spans="1:9">
      <c r="A36" s="69" t="s">
        <v>52</v>
      </c>
      <c r="B36" s="79"/>
      <c r="C36" s="104"/>
      <c r="D36" s="198">
        <v>63375616</v>
      </c>
      <c r="E36" s="165"/>
      <c r="F36" s="165"/>
      <c r="G36" s="166"/>
      <c r="H36" s="129"/>
    </row>
    <row r="37" spans="1:9">
      <c r="A37" s="69" t="s">
        <v>42</v>
      </c>
      <c r="B37" s="79"/>
      <c r="C37" s="104"/>
      <c r="D37" s="199">
        <v>9722115</v>
      </c>
      <c r="E37" s="165"/>
      <c r="F37" s="165"/>
      <c r="G37" s="166"/>
      <c r="H37" s="129"/>
    </row>
    <row r="38" spans="1:9">
      <c r="A38" s="69" t="s">
        <v>43</v>
      </c>
      <c r="B38" s="79"/>
      <c r="C38" s="104"/>
      <c r="D38" s="198">
        <v>4091500</v>
      </c>
      <c r="E38" s="165"/>
      <c r="F38" s="165"/>
      <c r="G38" s="166"/>
      <c r="H38" s="129"/>
    </row>
    <row r="39" spans="1:9" ht="17.25">
      <c r="A39" s="69" t="s">
        <v>44</v>
      </c>
      <c r="B39" s="79"/>
      <c r="C39" s="104"/>
      <c r="D39" s="200">
        <v>15000000</v>
      </c>
      <c r="E39" s="164"/>
      <c r="F39" s="167"/>
      <c r="G39" s="166"/>
    </row>
    <row r="40" spans="1:9" ht="18.75" customHeight="1">
      <c r="A40" s="105" t="s">
        <v>30</v>
      </c>
      <c r="B40" s="79"/>
      <c r="C40" s="104"/>
      <c r="D40" s="201">
        <f>SUM(D34:D39)</f>
        <v>470282617.79999995</v>
      </c>
      <c r="E40" s="168"/>
      <c r="F40" s="168"/>
      <c r="G40" s="166"/>
      <c r="H40" s="129"/>
      <c r="I40" s="93"/>
    </row>
    <row r="41" spans="1:9" ht="19.5" customHeight="1">
      <c r="A41" s="69" t="s">
        <v>56</v>
      </c>
      <c r="B41" s="79"/>
      <c r="C41" s="104"/>
      <c r="D41" s="202">
        <v>137355743</v>
      </c>
      <c r="E41" s="164"/>
      <c r="F41" s="167"/>
      <c r="G41" s="166"/>
      <c r="H41" s="132"/>
    </row>
    <row r="42" spans="1:9" ht="20.25" customHeight="1">
      <c r="A42" s="106" t="s">
        <v>31</v>
      </c>
      <c r="B42" s="79"/>
      <c r="C42" s="79"/>
      <c r="D42" s="201">
        <f>+D41+D40</f>
        <v>607638360.79999995</v>
      </c>
      <c r="E42" s="168"/>
      <c r="F42" s="168"/>
      <c r="G42" s="166"/>
      <c r="H42" s="129"/>
    </row>
    <row r="43" spans="1:9" ht="6" customHeight="1" thickBot="1">
      <c r="A43" s="77"/>
      <c r="B43" s="78"/>
      <c r="C43" s="78"/>
      <c r="D43" s="138"/>
      <c r="E43" s="169"/>
      <c r="F43" s="169"/>
      <c r="G43" s="170"/>
    </row>
    <row r="44" spans="1:9" ht="9.9499999999999993" customHeight="1" thickTop="1"/>
    <row r="45" spans="1:9" ht="9.9499999999999993" customHeight="1"/>
    <row r="46" spans="1:9" ht="19.5" customHeight="1" thickBot="1">
      <c r="A46" s="236" t="s">
        <v>61</v>
      </c>
      <c r="B46" s="10"/>
      <c r="C46" s="10"/>
      <c r="D46" s="66"/>
      <c r="E46" s="66"/>
      <c r="F46" s="66"/>
      <c r="G46" s="163"/>
    </row>
    <row r="47" spans="1:9" ht="19.5" customHeight="1" thickTop="1">
      <c r="A47" s="67" t="s">
        <v>59</v>
      </c>
      <c r="B47" s="28" t="s">
        <v>82</v>
      </c>
      <c r="C47" s="28"/>
      <c r="D47" s="28"/>
      <c r="E47" s="27"/>
      <c r="F47" s="27"/>
      <c r="G47" s="171"/>
      <c r="H47" s="133"/>
    </row>
    <row r="48" spans="1:9">
      <c r="A48" s="69"/>
      <c r="B48" s="14" t="s">
        <v>83</v>
      </c>
      <c r="C48" s="14"/>
      <c r="D48" s="33"/>
      <c r="E48" s="21"/>
      <c r="F48" s="86"/>
      <c r="G48" s="172"/>
      <c r="H48" s="133"/>
    </row>
    <row r="49" spans="1:8" ht="15.75" thickBot="1">
      <c r="A49" s="124" t="s">
        <v>60</v>
      </c>
      <c r="B49" s="125" t="s">
        <v>84</v>
      </c>
      <c r="C49" s="126"/>
      <c r="D49" s="126"/>
      <c r="E49" s="173"/>
      <c r="F49" s="173"/>
      <c r="G49" s="174"/>
      <c r="H49" s="133"/>
    </row>
    <row r="50" spans="1:8" s="137" customFormat="1" ht="12" thickTop="1">
      <c r="A50" s="134"/>
      <c r="B50" s="135"/>
      <c r="C50" s="135"/>
      <c r="D50" s="136"/>
      <c r="E50" s="175"/>
      <c r="F50" s="176"/>
      <c r="G50" s="177"/>
    </row>
    <row r="51" spans="1:8">
      <c r="A51" s="127"/>
      <c r="B51" s="127"/>
      <c r="C51" s="127"/>
      <c r="D51" s="127"/>
      <c r="E51" s="127"/>
      <c r="F51" s="127"/>
      <c r="G51" s="127"/>
    </row>
    <row r="52" spans="1:8" ht="69" customHeight="1">
      <c r="A52" s="127"/>
      <c r="B52" s="127"/>
      <c r="C52" s="127"/>
      <c r="D52" s="127"/>
      <c r="E52" s="127"/>
      <c r="F52" s="127"/>
      <c r="G52" s="127"/>
    </row>
    <row r="53" spans="1:8">
      <c r="A53" s="127"/>
      <c r="B53" s="127"/>
      <c r="C53" s="127"/>
      <c r="D53" s="127"/>
      <c r="E53" s="127"/>
      <c r="F53" s="127"/>
      <c r="G53" s="127"/>
    </row>
    <row r="54" spans="1:8">
      <c r="A54" s="127"/>
      <c r="B54" s="127"/>
      <c r="C54" s="127"/>
      <c r="D54" s="127"/>
      <c r="E54" s="127"/>
      <c r="F54" s="127"/>
      <c r="G54" s="127"/>
    </row>
  </sheetData>
  <mergeCells count="1">
    <mergeCell ref="C33:G33"/>
  </mergeCells>
  <phoneticPr fontId="9" type="noConversion"/>
  <printOptions horizontalCentered="1"/>
  <pageMargins left="1.2" right="0.25" top="1.1599999999999999" bottom="0.4" header="0.4" footer="0.25"/>
  <pageSetup scale="90" orientation="portrait" r:id="rId1"/>
  <headerFooter alignWithMargins="0">
    <oddHeader xml:space="preserve">&amp;C&amp;"Arial,Bold"&amp;14DEPARTMENT OF TRANSITIONAL ASSISTANCE
Facts and Figures
&amp;12Issue Date:  October 2018&amp;14
&amp;R    </oddHeader>
    <oddFooter>&amp;CPage 3 of 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5</vt:i4>
      </vt:variant>
    </vt:vector>
  </HeadingPairs>
  <TitlesOfParts>
    <vt:vector size="8" baseType="lpstr">
      <vt:lpstr>Pg1</vt:lpstr>
      <vt:lpstr>Pg2</vt:lpstr>
      <vt:lpstr>pg3</vt:lpstr>
      <vt:lpstr>PAGE_1</vt:lpstr>
      <vt:lpstr>'Pg1'!Print_Area</vt:lpstr>
      <vt:lpstr>'Pg2'!Print_Area</vt:lpstr>
      <vt:lpstr>'pg3'!Print_Area</vt:lpstr>
      <vt:lpstr>SU</vt:lpstr>
    </vt:vector>
  </TitlesOfParts>
  <Company>Commonwealth of MA - DTA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Preferred Customer</dc:creator>
  <cp:lastModifiedBy>Laurie Paskevich</cp:lastModifiedBy>
  <cp:lastPrinted>2017-11-17T16:02:24Z</cp:lastPrinted>
  <dcterms:created xsi:type="dcterms:W3CDTF">2005-06-29T14:11:05Z</dcterms:created>
  <dcterms:modified xsi:type="dcterms:W3CDTF">2018-10-04T19:03:18Z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