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udget\Reporting (Outgoing Information)\Facts &amp; Figures\Facts &amp; Figures\"/>
    </mc:Choice>
  </mc:AlternateContent>
  <xr:revisionPtr revIDLastSave="0" documentId="13_ncr:1_{710CF125-F19A-4DCD-A6AF-0FB7830AF7EF}" xr6:coauthVersionLast="47" xr6:coauthVersionMax="47" xr10:uidLastSave="{00000000-0000-0000-0000-000000000000}"/>
  <bookViews>
    <workbookView xWindow="-110" yWindow="-110" windowWidth="19420" windowHeight="10420" tabRatio="601" activeTab="2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'pg3'!$A$1:$G$52</definedName>
    <definedName name="SU">'Pg1'!$A$25:$A$25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1" l="1"/>
  <c r="B18" i="1"/>
  <c r="D43" i="6"/>
  <c r="D45" i="6" s="1"/>
  <c r="D9" i="6" l="1"/>
  <c r="D22" i="6"/>
  <c r="D23" i="6" l="1"/>
  <c r="E28" i="4"/>
  <c r="D28" i="4"/>
  <c r="E7" i="4" l="1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<sst xmlns="http://schemas.openxmlformats.org/spreadsheetml/2006/main" count="135" uniqueCount="98">
  <si>
    <t>1</t>
  </si>
  <si>
    <t>2</t>
  </si>
  <si>
    <t>3</t>
  </si>
  <si>
    <t>4</t>
  </si>
  <si>
    <t>Grant Levels and Eligibility Standards</t>
  </si>
  <si>
    <t>TAFDC</t>
  </si>
  <si>
    <t>Maximum Monthly Benefits*</t>
  </si>
  <si>
    <t>Supplemental Security Income</t>
  </si>
  <si>
    <t>Maximum Monthly</t>
  </si>
  <si>
    <t>Federal</t>
  </si>
  <si>
    <t>State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</si>
  <si>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</si>
  <si>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</si>
  <si>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</si>
  <si>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</si>
  <si>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</si>
  <si>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</si>
  <si>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</si>
  <si>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</si>
  <si>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</si>
  <si>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</si>
  <si>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</si>
  <si>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</si>
  <si>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</si>
  <si>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</si>
  <si>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</si>
  <si>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</si>
  <si>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</si>
  <si>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</si>
  <si>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</si>
  <si>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</si>
  <si>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</si>
  <si>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</si>
  <si>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</si>
  <si>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</si>
  <si>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</si>
  <si>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</si>
  <si>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</si>
  <si>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</si>
  <si>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</si>
  <si>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</si>
  <si>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</si>
  <si>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</si>
  <si>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</si>
  <si>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</si>
  <si>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</si>
  <si>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</si>
  <si>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</si>
  <si>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</si>
  <si>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</si>
  <si>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</si>
  <si>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</si>
  <si>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</si>
  <si>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</si>
  <si>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</si>
  <si>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</si>
  <si>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</si>
  <si>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</si>
  <si>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</si>
  <si>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</si>
  <si>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</si>
  <si>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</si>
  <si>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</si>
  <si>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</si>
  <si>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</si>
  <si>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</si>
  <si>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</si>
  <si>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</si>
  <si>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</si>
  <si>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</si>
  <si>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</si>
  <si>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</si>
  <si>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</si>
  <si>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t>SNAP Work Program Transportation</t>
  </si>
  <si>
    <t>Healthy Incentives Program</t>
  </si>
  <si>
    <r>
      <t>Benefits</t>
    </r>
    <r>
      <rPr>
        <u/>
        <vertAlign val="superscript"/>
        <sz val="10"/>
        <rFont val="Arial"/>
        <family val="2"/>
      </rPr>
      <t>(5)</t>
    </r>
  </si>
  <si>
    <t>Two Generation Economic Mobility Programs</t>
  </si>
  <si>
    <r>
      <t>Supplemental Nutrition Assistance Program (SNAP)</t>
    </r>
    <r>
      <rPr>
        <b/>
        <vertAlign val="superscript"/>
        <sz val="12"/>
        <rFont val="Arial"/>
        <family val="2"/>
      </rPr>
      <t>(2)</t>
    </r>
  </si>
  <si>
    <r>
      <rPr>
        <sz val="7.5"/>
        <color indexed="12"/>
        <rFont val="Arial"/>
        <family val="2"/>
      </rPr>
      <t xml:space="preserve">    </t>
    </r>
    <r>
      <rPr>
        <u/>
        <sz val="7.5"/>
        <color indexed="12"/>
        <rFont val="Arial"/>
        <family val="2"/>
      </rPr>
      <t xml:space="preserve"> Maximum 
Monthly Benefit</t>
    </r>
  </si>
  <si>
    <t>Public/subsidized housing</t>
  </si>
  <si>
    <t>Unsubsidized housing</t>
  </si>
  <si>
    <r>
      <rPr>
        <vertAlign val="superscript"/>
        <sz val="9"/>
        <rFont val="Arial"/>
        <family val="2"/>
      </rPr>
      <t>(4)</t>
    </r>
    <r>
      <rPr>
        <sz val="9"/>
        <rFont val="Arial"/>
        <family val="2"/>
      </rPr>
      <t xml:space="preserve"> Effective 10/1/2021.  These income limits do not apply to households with elderly and disabled members.  Also, TAFDC, EAEDC, and SSI clients are automatically eligible for SNAP.</t>
    </r>
  </si>
  <si>
    <t xml:space="preserve">  TANF ARPA</t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</si>
  <si>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FY23 Average Monthly Grant for TAFDC and EAEDC is a calculation based on the average monthly spending and the monthly caseload.</t>
    </r>
  </si>
  <si>
    <r>
      <rPr>
        <vertAlign val="superscript"/>
        <sz val="9"/>
        <rFont val="Arial"/>
        <family val="2"/>
      </rPr>
      <t>(5)</t>
    </r>
    <r>
      <rPr>
        <sz val="9"/>
        <rFont val="Arial"/>
        <family val="2"/>
      </rPr>
      <t xml:space="preserve"> Effective 1/1/2023.</t>
    </r>
  </si>
  <si>
    <t>Sep-12         Sep-13         Sep-14         Sep-15         Sep-17       Sep-18       Sep-19       Sep-22</t>
  </si>
  <si>
    <t xml:space="preserve"> 4.0%             2.9%             5.1%            5.2%          4.0%         4.46%        4.89%       11.77%</t>
  </si>
  <si>
    <r>
      <t>Oct-11 -        Oct-12 -       Oct-13 -        Oct-14 -       Oct-16        Oct-17       Oct-18       Oct-21</t>
    </r>
    <r>
      <rPr>
        <vertAlign val="superscript"/>
        <sz val="8"/>
        <rFont val="Arial"/>
        <family val="2"/>
      </rPr>
      <t xml:space="preserve"> (1)</t>
    </r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</si>
  <si>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>No Data Available in FFY16, FFY20 &amp; FFY21</t>
    </r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</si>
  <si>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</si>
  <si>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r>
      <rPr>
        <vertAlign val="superscript"/>
        <sz val="9"/>
        <color theme="1"/>
        <rFont val="Arial"/>
        <family val="2"/>
      </rPr>
      <t>(2)</t>
    </r>
    <r>
      <rPr>
        <sz val="9"/>
        <color theme="1"/>
        <rFont val="Arial"/>
        <family val="2"/>
      </rPr>
      <t>Regular, ongoing cases (does not include Pandemic EBT issuances)</t>
    </r>
  </si>
  <si>
    <r>
      <t xml:space="preserve">FY24 Avg Monthly Grant </t>
    </r>
    <r>
      <rPr>
        <b/>
        <vertAlign val="superscript"/>
        <sz val="10"/>
        <rFont val="Arial"/>
        <family val="2"/>
      </rPr>
      <t>(2)</t>
    </r>
  </si>
  <si>
    <r>
      <t xml:space="preserve">FY24 Avg Monthly Grant </t>
    </r>
    <r>
      <rPr>
        <b/>
        <vertAlign val="superscript"/>
        <sz val="10"/>
        <rFont val="Arial"/>
        <family val="2"/>
      </rPr>
      <t>(3)</t>
    </r>
  </si>
  <si>
    <t>As of 
July 2024</t>
  </si>
  <si>
    <t>FY25 Target (Subject to change)</t>
  </si>
  <si>
    <t>FY25</t>
  </si>
  <si>
    <t>FY25 Appropriations</t>
  </si>
  <si>
    <t>As of 
Aug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</si>
</sst>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7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7"/>
      <name val="Arial"/>
      <family val="2"/>
    </font>
    <font>
      <sz val="7.5"/>
      <color indexed="12"/>
      <name val="Arial"/>
      <family val="2"/>
    </font>
    <font>
      <vertAlign val="superscript"/>
      <sz val="8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64">
    <xf numFmtId="0" fontId="0" fillId="0" borderId="0" xfId="0"/>
    <xf numFmtId="0" fontId="4" fillId="3" borderId="3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7" fillId="4" borderId="0" xfId="3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4" fillId="4" borderId="0" xfId="3" applyFont="1" applyFill="1"/>
    <xf numFmtId="0" fontId="4" fillId="3" borderId="12" xfId="3" applyFont="1" applyFill="1" applyBorder="1"/>
    <xf numFmtId="0" fontId="6" fillId="3" borderId="10" xfId="3" applyFont="1" applyFill="1" applyBorder="1"/>
    <xf numFmtId="0" fontId="6" fillId="3" borderId="0" xfId="3" applyFont="1" applyFill="1" applyAlignment="1">
      <alignment horizontal="center"/>
    </xf>
    <xf numFmtId="0" fontId="4" fillId="3" borderId="0" xfId="3" applyFont="1" applyFill="1"/>
    <xf numFmtId="164" fontId="4" fillId="4" borderId="0" xfId="3" applyNumberFormat="1" applyFont="1" applyFill="1" applyAlignment="1">
      <alignment horizontal="center"/>
    </xf>
    <xf numFmtId="0" fontId="4" fillId="3" borderId="13" xfId="3" applyFont="1" applyFill="1" applyBorder="1"/>
    <xf numFmtId="0" fontId="5" fillId="4" borderId="0" xfId="3" applyFill="1"/>
    <xf numFmtId="0" fontId="6" fillId="4" borderId="0" xfId="3" applyFont="1" applyFill="1"/>
    <xf numFmtId="0" fontId="6" fillId="3" borderId="15" xfId="3" applyFont="1" applyFill="1" applyBorder="1"/>
    <xf numFmtId="0" fontId="0" fillId="3" borderId="9" xfId="0" applyFill="1" applyBorder="1"/>
    <xf numFmtId="0" fontId="4" fillId="3" borderId="16" xfId="3" applyFont="1" applyFill="1" applyBorder="1"/>
    <xf numFmtId="0" fontId="0" fillId="3" borderId="17" xfId="0" applyFill="1" applyBorder="1"/>
    <xf numFmtId="0" fontId="4" fillId="3" borderId="18" xfId="3" applyFont="1" applyFill="1" applyBorder="1"/>
    <xf numFmtId="0" fontId="0" fillId="3" borderId="19" xfId="0" applyFill="1" applyBorder="1"/>
    <xf numFmtId="0" fontId="4" fillId="3" borderId="9" xfId="3" applyFont="1" applyFill="1" applyBorder="1" applyAlignment="1">
      <alignment horizontal="center"/>
    </xf>
    <xf numFmtId="0" fontId="4" fillId="3" borderId="9" xfId="3" applyFont="1" applyFill="1" applyBorder="1"/>
    <xf numFmtId="0" fontId="5" fillId="3" borderId="9" xfId="3" applyFill="1" applyBorder="1" applyAlignment="1">
      <alignment horizontal="centerContinuous" wrapText="1"/>
    </xf>
    <xf numFmtId="0" fontId="0" fillId="3" borderId="0" xfId="0" applyFill="1"/>
    <xf numFmtId="0" fontId="0" fillId="0" borderId="20" xfId="0" applyBorder="1"/>
    <xf numFmtId="0" fontId="0" fillId="3" borderId="7" xfId="0" applyFill="1" applyBorder="1"/>
    <xf numFmtId="0" fontId="6" fillId="3" borderId="0" xfId="3" applyFont="1" applyFill="1" applyAlignment="1">
      <alignment horizontal="left"/>
    </xf>
    <xf numFmtId="0" fontId="0" fillId="4" borderId="0" xfId="0" applyFill="1"/>
    <xf numFmtId="0" fontId="9" fillId="0" borderId="0" xfId="0" applyFont="1"/>
    <xf numFmtId="3" fontId="7" fillId="4" borderId="0" xfId="2" applyFont="1" applyFill="1"/>
    <xf numFmtId="3" fontId="4" fillId="4" borderId="0" xfId="2" applyFill="1"/>
    <xf numFmtId="3" fontId="4" fillId="4" borderId="0" xfId="2" applyFill="1" applyAlignment="1">
      <alignment horizontal="center"/>
    </xf>
    <xf numFmtId="3" fontId="4" fillId="0" borderId="0" xfId="2" applyProtection="1">
      <protection locked="0"/>
    </xf>
    <xf numFmtId="3" fontId="11" fillId="3" borderId="12" xfId="2" applyFont="1" applyFill="1" applyBorder="1" applyAlignment="1">
      <alignment horizontal="center"/>
    </xf>
    <xf numFmtId="3" fontId="4" fillId="3" borderId="15" xfId="2" applyFill="1" applyBorder="1" applyAlignment="1">
      <alignment horizontal="centerContinuous"/>
    </xf>
    <xf numFmtId="3" fontId="12" fillId="3" borderId="15" xfId="2" applyFont="1" applyFill="1" applyBorder="1" applyAlignment="1">
      <alignment horizontal="centerContinuous"/>
    </xf>
    <xf numFmtId="3" fontId="4" fillId="3" borderId="21" xfId="2" applyFill="1" applyBorder="1" applyAlignment="1">
      <alignment horizontal="centerContinuous"/>
    </xf>
    <xf numFmtId="3" fontId="11" fillId="3" borderId="10" xfId="2" applyFont="1" applyFill="1" applyBorder="1" applyAlignment="1">
      <alignment horizontal="center" wrapText="1"/>
    </xf>
    <xf numFmtId="3" fontId="4" fillId="4" borderId="22" xfId="2" applyFill="1" applyBorder="1" applyAlignment="1">
      <alignment horizontal="center" wrapText="1"/>
    </xf>
    <xf numFmtId="3" fontId="4" fillId="5" borderId="23" xfId="2" applyFill="1" applyBorder="1" applyAlignment="1">
      <alignment horizontal="center" wrapText="1"/>
    </xf>
    <xf numFmtId="3" fontId="4" fillId="0" borderId="0" xfId="2" applyAlignment="1">
      <alignment horizontal="center" wrapText="1"/>
    </xf>
    <xf numFmtId="3" fontId="11" fillId="3" borderId="13" xfId="2" applyFont="1" applyFill="1" applyBorder="1"/>
    <xf numFmtId="10" fontId="4" fillId="4" borderId="14" xfId="2" applyNumberFormat="1" applyFill="1" applyBorder="1" applyAlignment="1">
      <alignment horizontal="center"/>
    </xf>
    <xf numFmtId="166" fontId="4" fillId="5" borderId="24" xfId="2" applyNumberFormat="1" applyFill="1" applyBorder="1" applyAlignment="1">
      <alignment horizontal="center"/>
    </xf>
    <xf numFmtId="10" fontId="4" fillId="0" borderId="0" xfId="2" applyNumberFormat="1"/>
    <xf numFmtId="3" fontId="11" fillId="4" borderId="0" xfId="2" applyFont="1" applyFill="1"/>
    <xf numFmtId="166" fontId="4" fillId="4" borderId="0" xfId="2" applyNumberFormat="1" applyFill="1" applyAlignment="1">
      <alignment horizontal="center"/>
    </xf>
    <xf numFmtId="3" fontId="11" fillId="3" borderId="12" xfId="2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Font="1"/>
    <xf numFmtId="3" fontId="4" fillId="0" borderId="0" xfId="2"/>
    <xf numFmtId="3" fontId="4" fillId="0" borderId="0" xfId="2" applyAlignment="1">
      <alignment horizontal="center"/>
    </xf>
    <xf numFmtId="3" fontId="14" fillId="0" borderId="0" xfId="2" applyFont="1"/>
    <xf numFmtId="0" fontId="5" fillId="0" borderId="0" xfId="3" applyProtection="1">
      <protection locked="0"/>
    </xf>
    <xf numFmtId="0" fontId="4" fillId="4" borderId="7" xfId="3" applyFont="1" applyFill="1" applyBorder="1"/>
    <xf numFmtId="0" fontId="4" fillId="4" borderId="0" xfId="3" applyFont="1" applyFill="1" applyAlignment="1">
      <alignment horizontal="center"/>
    </xf>
    <xf numFmtId="0" fontId="6" fillId="3" borderId="1" xfId="3" applyFont="1" applyFill="1" applyBorder="1"/>
    <xf numFmtId="0" fontId="6" fillId="3" borderId="2" xfId="3" applyFont="1" applyFill="1" applyBorder="1"/>
    <xf numFmtId="0" fontId="4" fillId="3" borderId="2" xfId="3" applyFont="1" applyFill="1" applyBorder="1"/>
    <xf numFmtId="164" fontId="4" fillId="4" borderId="0" xfId="3" applyNumberFormat="1" applyFont="1" applyFill="1" applyAlignment="1">
      <alignment horizontal="right"/>
    </xf>
    <xf numFmtId="164" fontId="4" fillId="0" borderId="0" xfId="3" applyNumberFormat="1" applyFont="1" applyAlignment="1">
      <alignment horizontal="right"/>
    </xf>
    <xf numFmtId="0" fontId="4" fillId="4" borderId="0" xfId="3" applyFont="1" applyFill="1" applyAlignment="1">
      <alignment horizontal="right"/>
    </xf>
    <xf numFmtId="0" fontId="5" fillId="0" borderId="0" xfId="3"/>
    <xf numFmtId="164" fontId="4" fillId="4" borderId="7" xfId="3" applyNumberFormat="1" applyFont="1" applyFill="1" applyBorder="1" applyAlignment="1">
      <alignment horizontal="right"/>
    </xf>
    <xf numFmtId="0" fontId="4" fillId="0" borderId="0" xfId="3" applyFont="1"/>
    <xf numFmtId="0" fontId="6" fillId="3" borderId="0" xfId="3" applyFont="1" applyFill="1" applyAlignment="1">
      <alignment horizontal="right"/>
    </xf>
    <xf numFmtId="0" fontId="12" fillId="3" borderId="25" xfId="3" applyFont="1" applyFill="1" applyBorder="1" applyAlignment="1">
      <alignment horizontal="left"/>
    </xf>
    <xf numFmtId="0" fontId="5" fillId="3" borderId="7" xfId="3" applyFill="1" applyBorder="1"/>
    <xf numFmtId="0" fontId="5" fillId="3" borderId="0" xfId="3" applyFill="1"/>
    <xf numFmtId="0" fontId="16" fillId="4" borderId="0" xfId="3" applyFont="1" applyFill="1"/>
    <xf numFmtId="3" fontId="11" fillId="3" borderId="16" xfId="2" applyFont="1" applyFill="1" applyBorder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ill="1" applyBorder="1" applyAlignment="1">
      <alignment horizontal="center"/>
    </xf>
    <xf numFmtId="3" fontId="4" fillId="5" borderId="28" xfId="2" applyFill="1" applyBorder="1" applyAlignment="1">
      <alignment horizontal="center" wrapText="1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/>
    <xf numFmtId="0" fontId="4" fillId="3" borderId="25" xfId="3" applyFont="1" applyFill="1" applyBorder="1"/>
    <xf numFmtId="164" fontId="5" fillId="0" borderId="0" xfId="3" applyNumberFormat="1" applyProtection="1">
      <protection locked="0"/>
    </xf>
    <xf numFmtId="0" fontId="8" fillId="4" borderId="7" xfId="3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Protection="1">
      <protection locked="0"/>
    </xf>
    <xf numFmtId="0" fontId="5" fillId="3" borderId="9" xfId="3" applyFill="1" applyBorder="1"/>
    <xf numFmtId="0" fontId="13" fillId="4" borderId="0" xfId="3" applyFont="1" applyFill="1"/>
    <xf numFmtId="0" fontId="10" fillId="0" borderId="0" xfId="1" applyAlignment="1" applyProtection="1">
      <alignment horizontal="right"/>
    </xf>
    <xf numFmtId="0" fontId="17" fillId="0" borderId="0" xfId="0" applyFont="1"/>
    <xf numFmtId="0" fontId="5" fillId="6" borderId="0" xfId="3" applyFill="1"/>
    <xf numFmtId="0" fontId="11" fillId="3" borderId="2" xfId="3" applyFont="1" applyFill="1" applyBorder="1"/>
    <xf numFmtId="0" fontId="11" fillId="3" borderId="2" xfId="3" applyFont="1" applyFill="1" applyBorder="1" applyAlignment="1">
      <alignment horizontal="left"/>
    </xf>
    <xf numFmtId="0" fontId="18" fillId="0" borderId="0" xfId="0" applyFont="1" applyAlignment="1">
      <alignment vertical="center"/>
    </xf>
    <xf numFmtId="0" fontId="18" fillId="0" borderId="0" xfId="0" applyFont="1"/>
    <xf numFmtId="0" fontId="18" fillId="4" borderId="0" xfId="3" applyFont="1" applyFill="1"/>
    <xf numFmtId="3" fontId="11" fillId="0" borderId="0" xfId="2" applyFont="1" applyProtection="1">
      <protection locked="0"/>
    </xf>
    <xf numFmtId="0" fontId="11" fillId="0" borderId="0" xfId="0" applyFont="1"/>
    <xf numFmtId="0" fontId="11" fillId="0" borderId="0" xfId="3" applyFont="1" applyAlignment="1">
      <alignment horizontal="left"/>
    </xf>
    <xf numFmtId="0" fontId="12" fillId="0" borderId="0" xfId="0" applyFont="1"/>
    <xf numFmtId="164" fontId="11" fillId="7" borderId="0" xfId="3" applyNumberFormat="1" applyFont="1" applyFill="1" applyAlignment="1">
      <alignment horizontal="right"/>
    </xf>
    <xf numFmtId="0" fontId="23" fillId="3" borderId="2" xfId="3" applyFont="1" applyFill="1" applyBorder="1"/>
    <xf numFmtId="0" fontId="23" fillId="0" borderId="0" xfId="3" applyFont="1" applyProtection="1">
      <protection locked="0"/>
    </xf>
    <xf numFmtId="8" fontId="23" fillId="0" borderId="0" xfId="3" applyNumberFormat="1" applyFont="1" applyProtection="1">
      <protection locked="0"/>
    </xf>
    <xf numFmtId="0" fontId="24" fillId="4" borderId="0" xfId="3" applyFont="1" applyFill="1" applyAlignment="1">
      <alignment horizontal="left"/>
    </xf>
    <xf numFmtId="0" fontId="25" fillId="4" borderId="0" xfId="3" applyFont="1" applyFill="1" applyAlignment="1">
      <alignment horizontal="left"/>
    </xf>
    <xf numFmtId="164" fontId="0" fillId="0" borderId="0" xfId="0" applyNumberFormat="1"/>
    <xf numFmtId="167" fontId="4" fillId="0" borderId="0" xfId="2" applyNumberFormat="1" applyAlignment="1">
      <alignment horizontal="right" wrapText="1"/>
    </xf>
    <xf numFmtId="167" fontId="4" fillId="0" borderId="0" xfId="2" applyNumberFormat="1" applyAlignment="1" applyProtection="1">
      <alignment horizontal="right"/>
      <protection locked="0"/>
    </xf>
    <xf numFmtId="0" fontId="4" fillId="3" borderId="25" xfId="3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Border="1"/>
    <xf numFmtId="0" fontId="8" fillId="4" borderId="0" xfId="3" applyFont="1" applyFill="1" applyAlignment="1">
      <alignment horizontal="left"/>
    </xf>
    <xf numFmtId="0" fontId="8" fillId="4" borderId="0" xfId="3" applyFont="1" applyFill="1"/>
    <xf numFmtId="0" fontId="8" fillId="0" borderId="0" xfId="0" applyFont="1"/>
    <xf numFmtId="0" fontId="11" fillId="4" borderId="0" xfId="3" applyFont="1" applyFill="1" applyAlignment="1">
      <alignment horizontal="right"/>
    </xf>
    <xf numFmtId="0" fontId="27" fillId="4" borderId="0" xfId="3" applyFont="1" applyFill="1"/>
    <xf numFmtId="0" fontId="11" fillId="4" borderId="0" xfId="3" applyFont="1" applyFill="1"/>
    <xf numFmtId="0" fontId="4" fillId="4" borderId="0" xfId="3" applyFont="1" applyFill="1" applyAlignment="1">
      <alignment horizontal="left"/>
    </xf>
    <xf numFmtId="0" fontId="4" fillId="0" borderId="0" xfId="3" applyFont="1" applyProtection="1">
      <protection locked="0"/>
    </xf>
    <xf numFmtId="0" fontId="6" fillId="6" borderId="33" xfId="3" applyFont="1" applyFill="1" applyBorder="1" applyAlignment="1" applyProtection="1">
      <alignment horizontal="center"/>
      <protection locked="0"/>
    </xf>
    <xf numFmtId="0" fontId="6" fillId="3" borderId="35" xfId="3" applyFont="1" applyFill="1" applyBorder="1" applyProtection="1">
      <protection locked="0"/>
    </xf>
    <xf numFmtId="0" fontId="6" fillId="3" borderId="35" xfId="3" applyFont="1" applyFill="1" applyBorder="1" applyAlignment="1" applyProtection="1">
      <alignment horizontal="center"/>
      <protection locked="0"/>
    </xf>
    <xf numFmtId="0" fontId="4" fillId="3" borderId="35" xfId="3" applyFont="1" applyFill="1" applyBorder="1" applyAlignment="1" applyProtection="1">
      <alignment horizontal="center"/>
      <protection locked="0"/>
    </xf>
    <xf numFmtId="0" fontId="4" fillId="3" borderId="37" xfId="3" applyFont="1" applyFill="1" applyBorder="1" applyAlignment="1" applyProtection="1">
      <alignment horizontal="center"/>
      <protection locked="0"/>
    </xf>
    <xf numFmtId="0" fontId="11" fillId="4" borderId="0" xfId="3" applyFont="1" applyFill="1" applyAlignment="1">
      <alignment horizontal="left"/>
    </xf>
    <xf numFmtId="0" fontId="5" fillId="0" borderId="0" xfId="3" applyAlignment="1" applyProtection="1">
      <alignment horizontal="center"/>
      <protection locked="0"/>
    </xf>
    <xf numFmtId="0" fontId="4" fillId="0" borderId="0" xfId="3" applyFont="1" applyAlignment="1" applyProtection="1">
      <alignment horizontal="center"/>
      <protection locked="0"/>
    </xf>
    <xf numFmtId="0" fontId="5" fillId="0" borderId="0" xfId="3" applyAlignment="1">
      <alignment horizontal="center"/>
    </xf>
    <xf numFmtId="37" fontId="4" fillId="4" borderId="26" xfId="2" applyNumberFormat="1" applyFill="1" applyBorder="1" applyAlignment="1">
      <alignment horizontal="center"/>
    </xf>
    <xf numFmtId="37" fontId="4" fillId="4" borderId="14" xfId="2" applyNumberFormat="1" applyFill="1" applyBorder="1" applyAlignment="1">
      <alignment horizontal="center"/>
    </xf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Alignment="1">
      <alignment horizontal="center"/>
    </xf>
    <xf numFmtId="0" fontId="4" fillId="2" borderId="33" xfId="3" applyFont="1" applyFill="1" applyBorder="1" applyAlignment="1">
      <alignment wrapText="1"/>
    </xf>
    <xf numFmtId="0" fontId="6" fillId="3" borderId="35" xfId="3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3" borderId="33" xfId="0" applyFill="1" applyBorder="1"/>
    <xf numFmtId="0" fontId="4" fillId="3" borderId="42" xfId="3" applyFont="1" applyFill="1" applyBorder="1" applyAlignment="1">
      <alignment horizontal="center"/>
    </xf>
    <xf numFmtId="0" fontId="4" fillId="3" borderId="43" xfId="3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0" fontId="4" fillId="3" borderId="35" xfId="3" applyFont="1" applyFill="1" applyBorder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Alignment="1">
      <alignment horizontal="center"/>
    </xf>
    <xf numFmtId="167" fontId="0" fillId="0" borderId="0" xfId="0" applyNumberFormat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Font="1" applyFill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38" xfId="0" applyNumberFormat="1" applyBorder="1" applyProtection="1">
      <protection locked="0"/>
    </xf>
    <xf numFmtId="0" fontId="10" fillId="0" borderId="0" xfId="1" applyAlignment="1" applyProtection="1"/>
    <xf numFmtId="0" fontId="8" fillId="9" borderId="0" xfId="0" applyFont="1" applyFill="1" applyAlignment="1">
      <alignment horizontal="center" vertical="center" wrapText="1"/>
    </xf>
    <xf numFmtId="0" fontId="0" fillId="9" borderId="32" xfId="0" applyFill="1" applyBorder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0" fillId="3" borderId="16" xfId="2" applyNumberFormat="1" applyFont="1" applyFill="1" applyBorder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0" fillId="3" borderId="13" xfId="2" applyFont="1" applyFill="1" applyBorder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0" fillId="4" borderId="0" xfId="2" applyFont="1" applyFill="1"/>
    <xf numFmtId="3" fontId="1" fillId="4" borderId="0" xfId="2" applyFont="1" applyFill="1"/>
    <xf numFmtId="3" fontId="1" fillId="4" borderId="0" xfId="2" applyFont="1" applyFill="1" applyAlignment="1">
      <alignment horizontal="center"/>
    </xf>
    <xf numFmtId="0" fontId="7" fillId="0" borderId="0" xfId="3" applyFont="1" applyAlignment="1">
      <alignment horizontal="left"/>
    </xf>
    <xf numFmtId="164" fontId="0" fillId="0" borderId="30" xfId="0" applyNumberFormat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ill="1" applyBorder="1" applyAlignment="1">
      <alignment horizontal="center"/>
    </xf>
    <xf numFmtId="10" fontId="4" fillId="7" borderId="14" xfId="2" applyNumberFormat="1" applyFill="1" applyBorder="1" applyAlignment="1">
      <alignment horizontal="center"/>
    </xf>
    <xf numFmtId="166" fontId="4" fillId="10" borderId="24" xfId="2" applyNumberFormat="1" applyFill="1" applyBorder="1" applyAlignment="1">
      <alignment horizontal="center"/>
    </xf>
    <xf numFmtId="3" fontId="4" fillId="7" borderId="0" xfId="2" applyFill="1" applyProtection="1">
      <protection locked="0"/>
    </xf>
    <xf numFmtId="3" fontId="4" fillId="7" borderId="0" xfId="2" applyFill="1"/>
    <xf numFmtId="3" fontId="4" fillId="7" borderId="0" xfId="2" applyFill="1" applyAlignment="1">
      <alignment horizontal="center"/>
    </xf>
    <xf numFmtId="3" fontId="2" fillId="0" borderId="26" xfId="2" applyFont="1" applyBorder="1" applyAlignment="1">
      <alignment horizontal="center"/>
    </xf>
    <xf numFmtId="3" fontId="2" fillId="0" borderId="14" xfId="2" applyFont="1" applyBorder="1" applyAlignment="1">
      <alignment horizontal="center"/>
    </xf>
    <xf numFmtId="3" fontId="1" fillId="0" borderId="26" xfId="2" applyFont="1" applyBorder="1" applyAlignment="1">
      <alignment horizontal="center"/>
    </xf>
    <xf numFmtId="3" fontId="1" fillId="0" borderId="14" xfId="2" applyFont="1" applyBorder="1" applyAlignment="1">
      <alignment horizontal="center"/>
    </xf>
    <xf numFmtId="164" fontId="6" fillId="0" borderId="0" xfId="3" applyNumberFormat="1" applyFont="1" applyAlignment="1">
      <alignment horizontal="right"/>
    </xf>
    <xf numFmtId="164" fontId="11" fillId="0" borderId="11" xfId="0" applyNumberFormat="1" applyFont="1" applyBorder="1" applyAlignment="1">
      <alignment horizontal="left"/>
    </xf>
    <xf numFmtId="164" fontId="0" fillId="0" borderId="40" xfId="0" applyNumberFormat="1" applyBorder="1" applyAlignment="1">
      <alignment horizontal="center"/>
    </xf>
    <xf numFmtId="0" fontId="0" fillId="0" borderId="40" xfId="0" applyBorder="1"/>
    <xf numFmtId="0" fontId="11" fillId="0" borderId="11" xfId="3" applyFont="1" applyBorder="1" applyAlignment="1">
      <alignment horizontal="left"/>
    </xf>
    <xf numFmtId="164" fontId="11" fillId="0" borderId="38" xfId="3" applyNumberFormat="1" applyFont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/>
    <xf numFmtId="0" fontId="32" fillId="0" borderId="0" xfId="3" applyFont="1"/>
    <xf numFmtId="164" fontId="12" fillId="0" borderId="4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21" fillId="0" borderId="0" xfId="0" applyFont="1"/>
    <xf numFmtId="0" fontId="21" fillId="0" borderId="0" xfId="0" applyFont="1" applyAlignment="1">
      <alignment horizontal="left" vertical="center" wrapText="1"/>
    </xf>
    <xf numFmtId="164" fontId="0" fillId="0" borderId="36" xfId="0" applyNumberFormat="1" applyBorder="1"/>
    <xf numFmtId="164" fontId="4" fillId="0" borderId="0" xfId="0" applyNumberFormat="1" applyFont="1"/>
    <xf numFmtId="0" fontId="0" fillId="9" borderId="0" xfId="0" applyFill="1"/>
    <xf numFmtId="0" fontId="10" fillId="9" borderId="0" xfId="1" applyFill="1" applyBorder="1" applyAlignment="1" applyProtection="1">
      <alignment horizontal="left" vertical="center" wrapText="1" indent="5"/>
    </xf>
    <xf numFmtId="0" fontId="7" fillId="0" borderId="0" xfId="3" applyFont="1"/>
    <xf numFmtId="3" fontId="7" fillId="0" borderId="0" xfId="2" applyFont="1"/>
    <xf numFmtId="0" fontId="5" fillId="0" borderId="36" xfId="3" applyBorder="1" applyAlignment="1">
      <alignment horizontal="center"/>
    </xf>
    <xf numFmtId="0" fontId="5" fillId="0" borderId="38" xfId="3" applyBorder="1" applyAlignment="1">
      <alignment horizontal="center"/>
    </xf>
    <xf numFmtId="0" fontId="4" fillId="3" borderId="34" xfId="3" applyFont="1" applyFill="1" applyBorder="1"/>
    <xf numFmtId="0" fontId="5" fillId="3" borderId="36" xfId="3" applyFill="1" applyBorder="1" applyAlignment="1">
      <alignment horizontal="center"/>
    </xf>
    <xf numFmtId="0" fontId="5" fillId="0" borderId="39" xfId="3" applyBorder="1" applyAlignment="1" applyProtection="1">
      <alignment horizontal="center"/>
      <protection locked="0"/>
    </xf>
    <xf numFmtId="0" fontId="4" fillId="6" borderId="0" xfId="3" applyFont="1" applyFill="1"/>
    <xf numFmtId="164" fontId="4" fillId="0" borderId="0" xfId="3" applyNumberFormat="1" applyFont="1" applyProtection="1">
      <protection locked="0"/>
    </xf>
    <xf numFmtId="0" fontId="4" fillId="0" borderId="0" xfId="3" applyFont="1" applyAlignment="1">
      <alignment horizontal="center"/>
    </xf>
    <xf numFmtId="164" fontId="4" fillId="0" borderId="0" xfId="3" applyNumberFormat="1" applyFont="1" applyAlignment="1">
      <alignment horizontal="center"/>
    </xf>
    <xf numFmtId="164" fontId="4" fillId="0" borderId="0" xfId="3" applyNumberFormat="1" applyFont="1"/>
    <xf numFmtId="164" fontId="15" fillId="0" borderId="0" xfId="3" applyNumberFormat="1" applyFont="1" applyAlignment="1">
      <alignment horizontal="right"/>
    </xf>
    <xf numFmtId="164" fontId="6" fillId="0" borderId="0" xfId="3" applyNumberFormat="1" applyFont="1" applyAlignment="1">
      <alignment horizontal="center"/>
    </xf>
    <xf numFmtId="164" fontId="11" fillId="0" borderId="0" xfId="3" applyNumberFormat="1" applyFont="1" applyAlignment="1">
      <alignment horizontal="center"/>
    </xf>
    <xf numFmtId="0" fontId="5" fillId="3" borderId="38" xfId="3" applyFill="1" applyBorder="1"/>
    <xf numFmtId="164" fontId="12" fillId="0" borderId="38" xfId="3" applyNumberFormat="1" applyFont="1" applyBorder="1" applyAlignment="1">
      <alignment horizontal="right"/>
    </xf>
    <xf numFmtId="0" fontId="5" fillId="0" borderId="39" xfId="3" applyBorder="1" applyAlignment="1">
      <alignment horizontal="center"/>
    </xf>
    <xf numFmtId="0" fontId="4" fillId="3" borderId="32" xfId="3" applyFont="1" applyFill="1" applyBorder="1" applyAlignment="1">
      <alignment horizontal="center"/>
    </xf>
    <xf numFmtId="0" fontId="4" fillId="3" borderId="0" xfId="3" applyFont="1" applyFill="1" applyAlignment="1">
      <alignment horizontal="center"/>
    </xf>
    <xf numFmtId="49" fontId="8" fillId="4" borderId="0" xfId="3" applyNumberFormat="1" applyFont="1" applyFill="1" applyAlignment="1">
      <alignment horizontal="center"/>
    </xf>
    <xf numFmtId="49" fontId="8" fillId="0" borderId="0" xfId="3" applyNumberFormat="1" applyFont="1" applyAlignment="1">
      <alignment horizontal="center"/>
    </xf>
    <xf numFmtId="49" fontId="8" fillId="0" borderId="0" xfId="3" applyNumberFormat="1" applyFont="1" applyAlignment="1">
      <alignment horizontal="left" vertical="top"/>
    </xf>
    <xf numFmtId="49" fontId="8" fillId="4" borderId="38" xfId="3" applyNumberFormat="1" applyFont="1" applyFill="1" applyBorder="1" applyAlignment="1">
      <alignment horizontal="center"/>
    </xf>
    <xf numFmtId="0" fontId="5" fillId="3" borderId="34" xfId="3" applyFill="1" applyBorder="1" applyAlignment="1" applyProtection="1">
      <alignment horizontal="center"/>
      <protection locked="0"/>
    </xf>
    <xf numFmtId="0" fontId="5" fillId="3" borderId="36" xfId="3" applyFill="1" applyBorder="1" applyAlignment="1" applyProtection="1">
      <alignment horizontal="center"/>
      <protection locked="0"/>
    </xf>
    <xf numFmtId="17" fontId="6" fillId="3" borderId="0" xfId="3" applyNumberFormat="1" applyFont="1" applyFill="1" applyAlignment="1">
      <alignment horizontal="center"/>
    </xf>
    <xf numFmtId="49" fontId="26" fillId="4" borderId="0" xfId="3" applyNumberFormat="1" applyFont="1" applyFill="1" applyAlignment="1">
      <alignment horizontal="center"/>
    </xf>
    <xf numFmtId="49" fontId="29" fillId="4" borderId="0" xfId="3" applyNumberFormat="1" applyFont="1" applyFill="1" applyAlignment="1">
      <alignment horizontal="center"/>
    </xf>
    <xf numFmtId="49" fontId="8" fillId="0" borderId="39" xfId="3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35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Border="1" applyAlignment="1">
      <alignment horizontal="center"/>
    </xf>
    <xf numFmtId="164" fontId="11" fillId="0" borderId="39" xfId="0" applyNumberFormat="1" applyFont="1" applyBorder="1" applyAlignment="1">
      <alignment horizontal="center"/>
    </xf>
    <xf numFmtId="164" fontId="4" fillId="4" borderId="0" xfId="3" quotePrefix="1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36" xfId="0" applyBorder="1" applyAlignment="1">
      <alignment horizontal="center"/>
    </xf>
    <xf numFmtId="0" fontId="21" fillId="0" borderId="0" xfId="0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Font="1" applyFill="1" applyAlignment="1">
      <alignment horizontal="center"/>
    </xf>
    <xf numFmtId="0" fontId="6" fillId="6" borderId="32" xfId="3" applyFont="1" applyFill="1" applyBorder="1" applyAlignment="1">
      <alignment horizontal="center" wrapText="1"/>
    </xf>
    <xf numFmtId="0" fontId="6" fillId="6" borderId="34" xfId="3" applyFont="1" applyFill="1" applyBorder="1" applyAlignment="1">
      <alignment horizontal="center" wrapText="1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s.gov/lists/department-of-transitional-assistance-program-eligibility-charts-and-tables" TargetMode="External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showOutlineSymbols="0" view="pageLayout" zoomScale="90" zoomScaleNormal="100" zoomScalePageLayoutView="90" workbookViewId="0">
      <selection activeCell="B28" sqref="B28"/>
    </sheetView>
  </sheetViews>
  <sheetFormatPr defaultColWidth="10.7265625" defaultRowHeight="13"/>
  <cols>
    <col min="1" max="1" width="26.26953125" style="54" customWidth="1"/>
    <col min="2" max="2" width="11" style="36" customWidth="1"/>
    <col min="3" max="3" width="9.7265625" style="36" bestFit="1" customWidth="1"/>
    <col min="4" max="4" width="9.7265625" style="55" customWidth="1"/>
    <col min="5" max="5" width="9.7265625" style="56" customWidth="1"/>
    <col min="6" max="6" width="6.1796875" style="56" customWidth="1"/>
    <col min="7" max="16384" width="10.7265625" style="36"/>
  </cols>
  <sheetData>
    <row r="1" spans="1:240" ht="18">
      <c r="A1" s="57" t="s">
        <v>20</v>
      </c>
      <c r="B1" s="188"/>
      <c r="C1" s="188"/>
      <c r="D1" s="189"/>
      <c r="E1" s="190"/>
      <c r="F1" s="190"/>
    </row>
    <row r="2" spans="1:240" ht="12.75" customHeight="1">
      <c r="A2" s="49"/>
      <c r="B2" s="34"/>
      <c r="C2" s="34"/>
      <c r="D2" s="34"/>
      <c r="E2" s="35"/>
      <c r="F2" s="35"/>
    </row>
    <row r="3" spans="1:240" ht="12.75" customHeight="1">
      <c r="A3" s="49"/>
      <c r="B3" s="34"/>
      <c r="C3" s="34"/>
      <c r="D3" s="34"/>
      <c r="E3" s="35"/>
      <c r="F3" s="35"/>
    </row>
    <row r="4" spans="1:240" ht="24" customHeight="1" thickBot="1">
      <c r="A4" s="214" t="s">
        <v>58</v>
      </c>
      <c r="B4" s="34"/>
      <c r="C4" s="34"/>
      <c r="D4" s="34"/>
      <c r="E4" s="35"/>
      <c r="F4" s="35"/>
    </row>
    <row r="5" spans="1:240" ht="15" customHeight="1" thickTop="1">
      <c r="A5" s="37"/>
      <c r="B5" s="144" t="s">
        <v>16</v>
      </c>
      <c r="C5" s="38"/>
      <c r="D5" s="39"/>
      <c r="E5" s="38"/>
      <c r="F5" s="40"/>
    </row>
    <row r="6" spans="1:240" ht="40" customHeight="1">
      <c r="A6" s="41"/>
      <c r="B6" s="42" t="s">
        <v>97</v>
      </c>
      <c r="C6" s="42" t="s">
        <v>17</v>
      </c>
      <c r="D6" s="42" t="s">
        <v>18</v>
      </c>
      <c r="E6" s="42" t="s">
        <v>19</v>
      </c>
      <c r="F6" s="43"/>
      <c r="G6" s="44"/>
      <c r="H6" s="44"/>
      <c r="I6" s="110"/>
      <c r="J6" s="44"/>
      <c r="K6" s="110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</row>
    <row r="7" spans="1:240" ht="16.5" customHeight="1">
      <c r="A7" s="75" t="s">
        <v>65</v>
      </c>
      <c r="B7" s="191">
        <v>44270</v>
      </c>
      <c r="C7" s="191">
        <v>43729</v>
      </c>
      <c r="D7" s="182">
        <f>(B7-C7)</f>
        <v>541</v>
      </c>
      <c r="E7" s="183">
        <f>(B7-C7)/C7</f>
        <v>1.2371652679000205E-2</v>
      </c>
      <c r="F7" s="184"/>
      <c r="I7" s="111"/>
      <c r="K7" s="110"/>
    </row>
    <row r="8" spans="1:240" ht="16.5" customHeight="1" thickBot="1">
      <c r="A8" s="45" t="s">
        <v>63</v>
      </c>
      <c r="B8" s="192">
        <v>115053</v>
      </c>
      <c r="C8" s="192">
        <v>113425</v>
      </c>
      <c r="D8" s="185">
        <f>(B8-C8)</f>
        <v>1628</v>
      </c>
      <c r="E8" s="186">
        <f>(B8-C8)/C8</f>
        <v>1.435309675997355E-2</v>
      </c>
      <c r="F8" s="187"/>
      <c r="I8" s="111"/>
      <c r="K8" s="110"/>
      <c r="U8" s="48"/>
    </row>
    <row r="9" spans="1:240" ht="12.75" customHeight="1" thickTop="1">
      <c r="A9" s="49"/>
      <c r="B9" s="34"/>
      <c r="C9" s="34"/>
      <c r="D9" s="34"/>
      <c r="E9" s="35"/>
      <c r="F9" s="35"/>
      <c r="I9" s="111"/>
      <c r="K9" s="110"/>
    </row>
    <row r="10" spans="1:240" ht="12.75" customHeight="1">
      <c r="A10" s="49"/>
      <c r="B10" s="34"/>
      <c r="C10" s="34"/>
      <c r="D10" s="34"/>
      <c r="E10" s="35"/>
      <c r="F10" s="35"/>
      <c r="K10" s="110"/>
    </row>
    <row r="11" spans="1:240" ht="24" customHeight="1" thickBot="1">
      <c r="A11" s="33" t="s">
        <v>59</v>
      </c>
      <c r="B11" s="34"/>
      <c r="C11" s="34"/>
      <c r="D11" s="34"/>
      <c r="E11" s="35"/>
      <c r="F11" s="50"/>
      <c r="K11" s="110"/>
    </row>
    <row r="12" spans="1:240" ht="15" customHeight="1" thickTop="1">
      <c r="A12" s="51"/>
      <c r="B12" s="52" t="s">
        <v>16</v>
      </c>
      <c r="C12" s="38"/>
      <c r="D12" s="38"/>
      <c r="E12" s="38"/>
      <c r="F12" s="40"/>
    </row>
    <row r="13" spans="1:240" ht="40" customHeight="1">
      <c r="A13" s="41"/>
      <c r="B13" s="42" t="s">
        <v>97</v>
      </c>
      <c r="C13" s="42" t="s">
        <v>17</v>
      </c>
      <c r="D13" s="42" t="s">
        <v>18</v>
      </c>
      <c r="E13" s="42" t="s">
        <v>19</v>
      </c>
      <c r="F13" s="43"/>
    </row>
    <row r="14" spans="1:240" ht="16.5" customHeight="1">
      <c r="A14" s="75" t="s">
        <v>65</v>
      </c>
      <c r="B14" s="191">
        <v>31842</v>
      </c>
      <c r="C14" s="191">
        <v>31494</v>
      </c>
      <c r="D14" s="132">
        <f>(B14-C14)</f>
        <v>348</v>
      </c>
      <c r="E14" s="77">
        <f>(B14-C14)/C14</f>
        <v>1.1049723756906077E-2</v>
      </c>
      <c r="F14" s="78"/>
    </row>
    <row r="15" spans="1:240" ht="16.5" customHeight="1" thickBot="1">
      <c r="A15" s="45" t="s">
        <v>63</v>
      </c>
      <c r="B15" s="192">
        <v>32000</v>
      </c>
      <c r="C15" s="192">
        <v>31647</v>
      </c>
      <c r="D15" s="133">
        <f>(B15-C15)</f>
        <v>353</v>
      </c>
      <c r="E15" s="46">
        <f>(B15-C15)/C15</f>
        <v>1.1154295825828673E-2</v>
      </c>
      <c r="F15" s="47"/>
    </row>
    <row r="16" spans="1:240" ht="12.75" customHeight="1" thickTop="1">
      <c r="A16" s="49"/>
      <c r="B16" s="34"/>
      <c r="C16" s="34"/>
      <c r="D16" s="34"/>
      <c r="E16" s="35"/>
      <c r="F16" s="35"/>
    </row>
    <row r="17" spans="1:6" ht="12.75" customHeight="1">
      <c r="A17" s="49"/>
      <c r="B17" s="34"/>
      <c r="C17" s="34"/>
      <c r="D17" s="34"/>
      <c r="E17" s="35"/>
      <c r="F17" s="35"/>
    </row>
    <row r="18" spans="1:6" ht="24" customHeight="1" thickBot="1">
      <c r="A18" s="33" t="s">
        <v>60</v>
      </c>
      <c r="B18" s="34"/>
      <c r="C18" s="34"/>
      <c r="D18" s="34"/>
      <c r="E18" s="50"/>
      <c r="F18" s="50"/>
    </row>
    <row r="19" spans="1:6" ht="15" customHeight="1" thickTop="1">
      <c r="A19" s="51"/>
      <c r="B19" s="52" t="s">
        <v>16</v>
      </c>
      <c r="C19" s="38"/>
      <c r="D19" s="38"/>
      <c r="E19" s="38"/>
      <c r="F19" s="40"/>
    </row>
    <row r="20" spans="1:6" ht="40" customHeight="1">
      <c r="A20" s="41"/>
      <c r="B20" s="42" t="s">
        <v>97</v>
      </c>
      <c r="C20" s="42" t="s">
        <v>17</v>
      </c>
      <c r="D20" s="42" t="s">
        <v>18</v>
      </c>
      <c r="E20" s="42" t="s">
        <v>19</v>
      </c>
      <c r="F20" s="43"/>
    </row>
    <row r="21" spans="1:6" ht="16.5" customHeight="1">
      <c r="A21" s="75" t="s">
        <v>65</v>
      </c>
      <c r="B21" s="193">
        <v>168375</v>
      </c>
      <c r="C21" s="193">
        <v>168580</v>
      </c>
      <c r="D21" s="132">
        <f>(B21-C21)</f>
        <v>-205</v>
      </c>
      <c r="E21" s="77">
        <f>(B21-C21)/C21</f>
        <v>-1.216039862379879E-3</v>
      </c>
      <c r="F21" s="76"/>
    </row>
    <row r="22" spans="1:6" ht="16.5" customHeight="1" thickBot="1">
      <c r="A22" s="45" t="s">
        <v>63</v>
      </c>
      <c r="B22" s="194">
        <v>168375</v>
      </c>
      <c r="C22" s="194">
        <v>168580</v>
      </c>
      <c r="D22" s="133">
        <f>(B22-C22)</f>
        <v>-205</v>
      </c>
      <c r="E22" s="46">
        <f>(B22-C22)/C22</f>
        <v>-1.216039862379879E-3</v>
      </c>
      <c r="F22" s="47"/>
    </row>
    <row r="23" spans="1:6" ht="12.75" customHeight="1" thickTop="1">
      <c r="A23" s="49"/>
      <c r="B23" s="34"/>
      <c r="C23" s="34"/>
      <c r="D23" s="34"/>
      <c r="E23" s="35"/>
      <c r="F23" s="35"/>
    </row>
    <row r="24" spans="1:6" ht="12.75" customHeight="1">
      <c r="A24" s="49"/>
      <c r="B24" s="34"/>
      <c r="C24" s="34"/>
      <c r="D24" s="34"/>
      <c r="E24" s="35"/>
      <c r="F24" s="35"/>
    </row>
    <row r="25" spans="1:6" ht="24" customHeight="1" thickBot="1">
      <c r="A25" s="33" t="s">
        <v>77</v>
      </c>
      <c r="B25" s="34"/>
      <c r="C25" s="34"/>
      <c r="D25" s="34"/>
      <c r="E25" s="50"/>
      <c r="F25" s="50"/>
    </row>
    <row r="26" spans="1:6" ht="15" customHeight="1" thickTop="1">
      <c r="A26" s="53"/>
      <c r="B26" s="52" t="s">
        <v>16</v>
      </c>
      <c r="C26" s="38"/>
      <c r="D26" s="38"/>
      <c r="E26" s="38"/>
      <c r="F26" s="40"/>
    </row>
    <row r="27" spans="1:6" ht="40" customHeight="1">
      <c r="A27" s="41"/>
      <c r="B27" s="42" t="s">
        <v>93</v>
      </c>
      <c r="C27" s="42" t="s">
        <v>17</v>
      </c>
      <c r="D27" s="42" t="s">
        <v>18</v>
      </c>
      <c r="E27" s="42" t="s">
        <v>19</v>
      </c>
      <c r="F27" s="43"/>
    </row>
    <row r="28" spans="1:6" ht="16.5" customHeight="1">
      <c r="A28" s="168" t="s">
        <v>65</v>
      </c>
      <c r="B28" s="193">
        <v>683358</v>
      </c>
      <c r="C28" s="193">
        <v>680677</v>
      </c>
      <c r="D28" s="169">
        <f>(B28-C28)</f>
        <v>2681</v>
      </c>
      <c r="E28" s="170">
        <f>(B28-C28)/C28</f>
        <v>3.9387257098447573E-3</v>
      </c>
      <c r="F28" s="171"/>
    </row>
    <row r="29" spans="1:6" ht="16.5" customHeight="1" thickBot="1">
      <c r="A29" s="172" t="s">
        <v>63</v>
      </c>
      <c r="B29" s="194">
        <v>1123130</v>
      </c>
      <c r="C29" s="194">
        <v>1117991</v>
      </c>
      <c r="D29" s="173">
        <f>(B29-C29)</f>
        <v>5139</v>
      </c>
      <c r="E29" s="174">
        <f>(B29-C29)/C29</f>
        <v>4.5966380766929247E-3</v>
      </c>
      <c r="F29" s="175"/>
    </row>
    <row r="30" spans="1:6" ht="12.75" customHeight="1" thickTop="1">
      <c r="A30" s="176"/>
      <c r="B30" s="177"/>
      <c r="C30" s="177"/>
      <c r="D30" s="177"/>
      <c r="E30" s="178"/>
      <c r="F30" s="178"/>
    </row>
    <row r="31" spans="1:6" ht="12.75" customHeight="1">
      <c r="A31" s="176"/>
      <c r="B31" s="177"/>
      <c r="C31" s="177"/>
      <c r="D31" s="177"/>
      <c r="E31" s="178"/>
      <c r="F31" s="178"/>
    </row>
    <row r="32" spans="1:6" s="99" customFormat="1">
      <c r="A32" s="245" t="s">
        <v>53</v>
      </c>
      <c r="B32" s="245"/>
      <c r="C32" s="245"/>
      <c r="D32" s="245"/>
      <c r="E32" s="245"/>
      <c r="F32" s="245"/>
    </row>
    <row r="33" spans="1:6" s="99" customFormat="1" ht="36.75" customHeight="1">
      <c r="A33" s="244" t="s">
        <v>89</v>
      </c>
      <c r="B33" s="244"/>
      <c r="C33" s="244"/>
      <c r="D33" s="244"/>
      <c r="E33" s="244"/>
      <c r="F33" s="244"/>
    </row>
    <row r="34" spans="1:6" ht="12.5">
      <c r="A34" s="244" t="s">
        <v>90</v>
      </c>
      <c r="B34" s="244"/>
      <c r="C34" s="244"/>
      <c r="D34" s="244"/>
      <c r="E34" s="244"/>
      <c r="F34" s="244"/>
    </row>
    <row r="35" spans="1:6">
      <c r="A35" s="100"/>
    </row>
  </sheetData>
  <mergeCells count="3">
    <mergeCell ref="A33:F33"/>
    <mergeCell ref="A32:F32"/>
    <mergeCell ref="A34:F34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Issue Date: September 2024&amp;R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showGridLines="0" view="pageLayout" zoomScaleNormal="115" workbookViewId="0">
      <selection activeCell="E3" sqref="E3:G3"/>
    </sheetView>
  </sheetViews>
  <sheetFormatPr defaultRowHeight="12.5"/>
  <cols>
    <col min="1" max="1" width="11.1796875" customWidth="1"/>
    <col min="2" max="2" width="12.54296875" customWidth="1"/>
    <col min="3" max="3" width="5.26953125" customWidth="1"/>
    <col min="4" max="4" width="19.81640625" bestFit="1" customWidth="1"/>
    <col min="5" max="5" width="19.7265625" bestFit="1" customWidth="1"/>
    <col min="6" max="6" width="6.1796875" customWidth="1"/>
    <col min="7" max="7" width="13" customWidth="1"/>
    <col min="8" max="8" width="4" customWidth="1"/>
  </cols>
  <sheetData>
    <row r="1" spans="1:10" ht="18">
      <c r="A1" s="74" t="s">
        <v>4</v>
      </c>
      <c r="B1" s="32"/>
      <c r="C1" s="32"/>
      <c r="D1" s="32"/>
    </row>
    <row r="2" spans="1:10" ht="21" customHeight="1" thickBot="1">
      <c r="A2" s="3" t="s">
        <v>5</v>
      </c>
      <c r="B2" s="115"/>
    </row>
    <row r="3" spans="1:10" ht="16.5" customHeight="1" thickTop="1">
      <c r="A3" s="137"/>
      <c r="B3" s="247" t="s">
        <v>6</v>
      </c>
      <c r="C3" s="247"/>
      <c r="D3" s="248"/>
      <c r="E3" s="246"/>
      <c r="F3" s="246"/>
      <c r="G3" s="246"/>
      <c r="J3" s="203"/>
    </row>
    <row r="4" spans="1:10" ht="22.5" customHeight="1">
      <c r="A4" s="138" t="s">
        <v>29</v>
      </c>
      <c r="B4" s="139" t="s">
        <v>79</v>
      </c>
      <c r="C4" s="139"/>
      <c r="D4" s="181" t="s">
        <v>80</v>
      </c>
      <c r="E4" s="134"/>
      <c r="G4" s="135"/>
    </row>
    <row r="5" spans="1:10">
      <c r="A5" s="1" t="s">
        <v>0</v>
      </c>
      <c r="B5" s="4">
        <v>513</v>
      </c>
      <c r="C5" s="5"/>
      <c r="D5" s="180">
        <v>553</v>
      </c>
      <c r="E5" s="136"/>
      <c r="G5" s="136"/>
    </row>
    <row r="6" spans="1:10">
      <c r="A6" s="2" t="s">
        <v>1</v>
      </c>
      <c r="B6" s="6">
        <v>648</v>
      </c>
      <c r="C6" s="7"/>
      <c r="D6" s="180">
        <v>688</v>
      </c>
      <c r="E6" s="136"/>
      <c r="G6" s="136"/>
    </row>
    <row r="7" spans="1:10">
      <c r="A7" s="2" t="s">
        <v>2</v>
      </c>
      <c r="B7" s="6">
        <v>783</v>
      </c>
      <c r="C7" s="7"/>
      <c r="D7" s="180">
        <v>823</v>
      </c>
      <c r="E7" s="136"/>
      <c r="G7" s="136"/>
    </row>
    <row r="8" spans="1:10">
      <c r="A8" s="2" t="s">
        <v>3</v>
      </c>
      <c r="B8" s="6">
        <v>912</v>
      </c>
      <c r="C8" s="7"/>
      <c r="D8" s="180">
        <v>952</v>
      </c>
      <c r="E8" s="136"/>
      <c r="G8" s="136"/>
    </row>
    <row r="9" spans="1:10">
      <c r="A9" s="2" t="s">
        <v>64</v>
      </c>
      <c r="B9" s="6">
        <v>139</v>
      </c>
      <c r="C9" s="7"/>
      <c r="D9" s="180">
        <v>139</v>
      </c>
      <c r="E9" s="136"/>
      <c r="G9" s="136"/>
    </row>
    <row r="10" spans="1:10" ht="15.5" thickBot="1">
      <c r="A10" s="196" t="s">
        <v>91</v>
      </c>
      <c r="B10" s="197"/>
      <c r="C10" s="198"/>
      <c r="D10" s="205">
        <v>708.25660543627873</v>
      </c>
      <c r="G10" s="136"/>
    </row>
    <row r="11" spans="1:10" ht="13.5" customHeight="1" thickTop="1">
      <c r="A11" s="116" t="s">
        <v>36</v>
      </c>
      <c r="B11" s="140"/>
      <c r="C11" s="140"/>
      <c r="D11" s="140"/>
    </row>
    <row r="12" spans="1:10" ht="2.15" customHeight="1">
      <c r="A12" s="91"/>
      <c r="B12" s="92"/>
    </row>
    <row r="13" spans="1:10" ht="21" customHeight="1" thickBot="1">
      <c r="A13" s="3" t="s">
        <v>15</v>
      </c>
      <c r="B13" s="115"/>
      <c r="E13" s="3"/>
      <c r="F13" s="3"/>
      <c r="G13" s="3"/>
    </row>
    <row r="14" spans="1:10" ht="13" thickTop="1">
      <c r="A14" s="141"/>
      <c r="B14" s="258"/>
      <c r="C14" s="259"/>
      <c r="D14" s="260"/>
    </row>
    <row r="15" spans="1:10">
      <c r="A15" s="138" t="s">
        <v>29</v>
      </c>
      <c r="B15" s="261" t="s">
        <v>66</v>
      </c>
      <c r="C15" s="256"/>
      <c r="D15" s="256"/>
    </row>
    <row r="16" spans="1:10">
      <c r="A16" s="1" t="s">
        <v>0</v>
      </c>
      <c r="B16" s="254">
        <v>401</v>
      </c>
      <c r="C16" s="255"/>
      <c r="D16" s="256"/>
    </row>
    <row r="17" spans="1:10">
      <c r="A17" s="142" t="s">
        <v>1</v>
      </c>
      <c r="B17" s="254">
        <v>521.70000000000005</v>
      </c>
      <c r="C17" s="255"/>
      <c r="D17" s="256"/>
    </row>
    <row r="18" spans="1:10">
      <c r="A18" s="142" t="s">
        <v>2</v>
      </c>
      <c r="B18" s="254">
        <f>521.7+121</f>
        <v>642.70000000000005</v>
      </c>
      <c r="C18" s="255"/>
      <c r="D18" s="256"/>
    </row>
    <row r="19" spans="1:10">
      <c r="A19" s="142" t="s">
        <v>3</v>
      </c>
      <c r="B19" s="254">
        <f>B18+121</f>
        <v>763.7</v>
      </c>
      <c r="C19" s="255"/>
      <c r="D19" s="256"/>
    </row>
    <row r="20" spans="1:10">
      <c r="A20" s="143" t="s">
        <v>64</v>
      </c>
      <c r="B20" s="254">
        <v>121</v>
      </c>
      <c r="C20" s="255"/>
      <c r="D20" s="256"/>
    </row>
    <row r="21" spans="1:10" ht="15.75" customHeight="1" thickBot="1">
      <c r="A21" s="199" t="s">
        <v>92</v>
      </c>
      <c r="B21" s="200"/>
      <c r="C21" s="252">
        <v>466.85</v>
      </c>
      <c r="D21" s="253"/>
    </row>
    <row r="22" spans="1:10" s="97" customFormat="1" ht="8.25" customHeight="1" thickTop="1">
      <c r="A22" s="96"/>
      <c r="B22" s="98"/>
    </row>
    <row r="23" spans="1:10" ht="21" customHeight="1" thickBot="1">
      <c r="A23" s="3" t="s">
        <v>7</v>
      </c>
      <c r="B23" s="9"/>
      <c r="C23" s="9"/>
      <c r="D23" s="9"/>
      <c r="E23" s="116"/>
    </row>
    <row r="24" spans="1:10" ht="18" customHeight="1" thickTop="1">
      <c r="A24" s="10"/>
      <c r="B24" s="19"/>
      <c r="C24" s="19"/>
      <c r="D24" s="24" t="s">
        <v>8</v>
      </c>
      <c r="E24" s="24" t="s">
        <v>9</v>
      </c>
      <c r="F24" s="26"/>
      <c r="G24" s="24" t="s">
        <v>10</v>
      </c>
      <c r="H24" s="79"/>
    </row>
    <row r="25" spans="1:10" ht="14.25" customHeight="1">
      <c r="A25" s="11" t="s">
        <v>30</v>
      </c>
      <c r="B25" s="27"/>
      <c r="C25" s="27"/>
      <c r="D25" s="12" t="s">
        <v>75</v>
      </c>
      <c r="E25" s="12" t="s">
        <v>11</v>
      </c>
      <c r="F25" s="27"/>
      <c r="G25" s="83" t="s">
        <v>12</v>
      </c>
      <c r="H25" s="80"/>
    </row>
    <row r="26" spans="1:10" ht="16.5" customHeight="1">
      <c r="A26" s="20" t="s">
        <v>31</v>
      </c>
      <c r="B26" s="21"/>
      <c r="C26" s="21"/>
      <c r="D26" s="151">
        <v>1071.82</v>
      </c>
      <c r="E26" s="151">
        <v>943</v>
      </c>
      <c r="F26" s="152"/>
      <c r="G26" s="151">
        <v>128.82</v>
      </c>
      <c r="H26" s="81"/>
      <c r="J26" s="109"/>
    </row>
    <row r="27" spans="1:10">
      <c r="A27" s="22" t="s">
        <v>32</v>
      </c>
      <c r="B27" s="23"/>
      <c r="C27" s="23"/>
      <c r="D27" s="153">
        <v>982.26</v>
      </c>
      <c r="E27" s="153">
        <v>943</v>
      </c>
      <c r="F27" s="154"/>
      <c r="G27" s="153">
        <v>39.26</v>
      </c>
      <c r="H27" s="82"/>
      <c r="J27" s="109"/>
    </row>
    <row r="28" spans="1:10">
      <c r="A28" s="22" t="s">
        <v>33</v>
      </c>
      <c r="B28" s="23"/>
      <c r="C28" s="23"/>
      <c r="D28" s="153">
        <v>733.03</v>
      </c>
      <c r="E28" s="153">
        <v>628.66999999999996</v>
      </c>
      <c r="F28" s="154"/>
      <c r="G28" s="153">
        <v>104.36</v>
      </c>
      <c r="H28" s="82"/>
      <c r="J28" s="109"/>
    </row>
    <row r="29" spans="1:10" ht="20.25" customHeight="1">
      <c r="A29" s="11" t="s">
        <v>34</v>
      </c>
      <c r="B29" s="27"/>
      <c r="C29" s="27"/>
      <c r="D29" s="155"/>
      <c r="E29" s="155"/>
      <c r="F29" s="156"/>
      <c r="G29" s="155"/>
      <c r="H29" s="28"/>
    </row>
    <row r="30" spans="1:10">
      <c r="A30" s="20" t="s">
        <v>31</v>
      </c>
      <c r="B30" s="21"/>
      <c r="C30" s="21"/>
      <c r="D30" s="151">
        <v>1057.3900000000001</v>
      </c>
      <c r="E30" s="151">
        <v>943</v>
      </c>
      <c r="F30" s="152"/>
      <c r="G30" s="151">
        <v>114.39</v>
      </c>
      <c r="H30" s="81"/>
      <c r="J30" s="109"/>
    </row>
    <row r="31" spans="1:10">
      <c r="A31" s="22" t="s">
        <v>35</v>
      </c>
      <c r="B31" s="23"/>
      <c r="C31" s="23"/>
      <c r="D31" s="153">
        <v>973.4</v>
      </c>
      <c r="E31" s="153">
        <v>943</v>
      </c>
      <c r="F31" s="154"/>
      <c r="G31" s="153">
        <v>30.4</v>
      </c>
      <c r="H31" s="82"/>
      <c r="J31" s="109"/>
    </row>
    <row r="32" spans="1:10" ht="13" thickBot="1">
      <c r="A32" s="15" t="s">
        <v>33</v>
      </c>
      <c r="B32" s="29"/>
      <c r="C32" s="29"/>
      <c r="D32" s="157">
        <v>716.25</v>
      </c>
      <c r="E32" s="157">
        <v>628.66999999999996</v>
      </c>
      <c r="F32" s="158"/>
      <c r="G32" s="157">
        <v>87.58</v>
      </c>
      <c r="H32" s="8"/>
      <c r="J32" s="109"/>
    </row>
    <row r="33" spans="1:13" ht="6.75" customHeight="1" thickTop="1">
      <c r="A33" s="9"/>
      <c r="B33" s="31"/>
      <c r="C33" s="31"/>
      <c r="D33" s="14"/>
      <c r="E33" s="14"/>
      <c r="G33" s="14"/>
    </row>
    <row r="34" spans="1:13" ht="18.75" customHeight="1" thickBot="1">
      <c r="A34" s="128" t="s">
        <v>44</v>
      </c>
      <c r="B34" s="16"/>
      <c r="C34" s="9"/>
      <c r="D34" s="17"/>
      <c r="E34" s="16"/>
      <c r="F34" s="115"/>
      <c r="G34" s="115"/>
    </row>
    <row r="35" spans="1:13" ht="16.5" customHeight="1" thickTop="1">
      <c r="A35" s="123"/>
      <c r="B35" s="159" t="s">
        <v>71</v>
      </c>
      <c r="C35" s="165"/>
      <c r="D35" s="165"/>
      <c r="E35" s="249"/>
      <c r="F35" s="250"/>
      <c r="G35" s="250"/>
      <c r="H35" s="251"/>
    </row>
    <row r="36" spans="1:13" ht="45.75" customHeight="1">
      <c r="A36" s="124"/>
      <c r="B36" s="148" t="s">
        <v>70</v>
      </c>
      <c r="C36" s="166"/>
      <c r="D36" s="167" t="s">
        <v>72</v>
      </c>
      <c r="E36" s="212" t="s">
        <v>78</v>
      </c>
      <c r="F36" s="211"/>
      <c r="G36" s="167"/>
      <c r="H36" s="80"/>
      <c r="M36" s="150"/>
    </row>
    <row r="37" spans="1:13" ht="21.75" customHeight="1">
      <c r="A37" s="125" t="s">
        <v>29</v>
      </c>
      <c r="B37" s="164" t="s">
        <v>68</v>
      </c>
      <c r="C37" s="166"/>
      <c r="D37" s="164" t="s">
        <v>69</v>
      </c>
      <c r="E37" s="211"/>
      <c r="F37" s="211"/>
      <c r="G37" s="211"/>
      <c r="H37" s="80"/>
    </row>
    <row r="38" spans="1:13" ht="16.5" customHeight="1">
      <c r="A38" s="126" t="s">
        <v>0</v>
      </c>
      <c r="B38" s="160">
        <v>1580</v>
      </c>
      <c r="C38" s="161"/>
      <c r="D38" s="149">
        <v>1215</v>
      </c>
      <c r="E38" s="109">
        <v>291</v>
      </c>
      <c r="F38" s="109"/>
      <c r="G38" s="109"/>
      <c r="H38" s="209"/>
    </row>
    <row r="39" spans="1:13" ht="15" customHeight="1">
      <c r="A39" s="126" t="s">
        <v>1</v>
      </c>
      <c r="B39" s="160">
        <v>2137</v>
      </c>
      <c r="D39" s="149">
        <v>1644</v>
      </c>
      <c r="E39" s="210">
        <v>535</v>
      </c>
      <c r="F39" s="109"/>
      <c r="G39" s="109"/>
      <c r="H39" s="209"/>
    </row>
    <row r="40" spans="1:13">
      <c r="A40" s="126" t="s">
        <v>2</v>
      </c>
      <c r="B40" s="160">
        <v>2694</v>
      </c>
      <c r="D40" s="149">
        <v>2072</v>
      </c>
      <c r="E40" s="210">
        <v>766</v>
      </c>
      <c r="F40" s="109"/>
      <c r="G40" s="109"/>
      <c r="H40" s="209"/>
    </row>
    <row r="41" spans="1:13">
      <c r="A41" s="126" t="s">
        <v>3</v>
      </c>
      <c r="B41" s="160">
        <v>3250</v>
      </c>
      <c r="D41" s="149">
        <v>2500</v>
      </c>
      <c r="E41" s="210">
        <v>973</v>
      </c>
      <c r="F41" s="109"/>
      <c r="G41" s="109"/>
      <c r="H41" s="209"/>
    </row>
    <row r="42" spans="1:13">
      <c r="A42" s="126" t="s">
        <v>13</v>
      </c>
      <c r="B42" s="160">
        <v>3807</v>
      </c>
      <c r="D42" s="149">
        <v>2929</v>
      </c>
      <c r="E42" s="210">
        <v>1155</v>
      </c>
      <c r="F42" s="109"/>
      <c r="G42" s="109"/>
      <c r="H42" s="209"/>
    </row>
    <row r="43" spans="1:13">
      <c r="A43" s="126" t="s">
        <v>14</v>
      </c>
      <c r="B43" s="160">
        <v>4364</v>
      </c>
      <c r="D43" s="149">
        <v>3357</v>
      </c>
      <c r="E43" s="210">
        <v>1386</v>
      </c>
      <c r="F43" s="109"/>
      <c r="G43" s="109"/>
      <c r="H43" s="209"/>
    </row>
    <row r="44" spans="1:13">
      <c r="A44" s="126">
        <v>7</v>
      </c>
      <c r="B44" s="160">
        <v>4921</v>
      </c>
      <c r="D44" s="149">
        <v>3785</v>
      </c>
      <c r="E44" s="109">
        <v>1532</v>
      </c>
      <c r="F44" s="109"/>
      <c r="G44" s="109"/>
      <c r="H44" s="209"/>
      <c r="M44" s="149"/>
    </row>
    <row r="45" spans="1:13">
      <c r="A45" s="126">
        <v>8</v>
      </c>
      <c r="B45" s="160">
        <v>5478</v>
      </c>
      <c r="D45" s="149">
        <v>4214</v>
      </c>
      <c r="E45" s="109">
        <v>1751</v>
      </c>
      <c r="F45" s="109"/>
      <c r="G45" s="109"/>
      <c r="H45" s="209"/>
      <c r="M45" s="149"/>
    </row>
    <row r="46" spans="1:13" ht="13" thickBot="1">
      <c r="A46" s="127" t="s">
        <v>64</v>
      </c>
      <c r="B46" s="162">
        <v>557</v>
      </c>
      <c r="C46" s="162"/>
      <c r="D46" s="201">
        <v>429</v>
      </c>
      <c r="E46" s="162">
        <v>219</v>
      </c>
      <c r="F46" s="162"/>
      <c r="G46" s="162"/>
      <c r="H46" s="202"/>
      <c r="M46" s="149"/>
    </row>
    <row r="47" spans="1:13" ht="3" customHeight="1" thickTop="1">
      <c r="A47" s="101"/>
      <c r="B47" s="102"/>
      <c r="C47" s="103"/>
      <c r="D47" s="87"/>
    </row>
    <row r="48" spans="1:13" ht="13">
      <c r="A48" s="101" t="s">
        <v>54</v>
      </c>
      <c r="B48" s="102"/>
      <c r="C48" s="103"/>
      <c r="D48" s="87"/>
    </row>
    <row r="49" spans="1:13" s="97" customFormat="1" ht="30" customHeight="1">
      <c r="A49" s="257" t="s">
        <v>83</v>
      </c>
      <c r="B49" s="257"/>
      <c r="C49" s="257"/>
      <c r="D49" s="257"/>
      <c r="E49" s="257"/>
      <c r="F49" s="257"/>
      <c r="G49" s="257"/>
      <c r="H49" s="257"/>
    </row>
    <row r="50" spans="1:13" s="97" customFormat="1" ht="30" customHeight="1">
      <c r="A50" s="257" t="s">
        <v>81</v>
      </c>
      <c r="B50" s="257"/>
      <c r="C50" s="257"/>
      <c r="D50" s="257"/>
      <c r="E50" s="257"/>
      <c r="F50" s="257"/>
      <c r="G50" s="257"/>
      <c r="H50" s="257"/>
    </row>
    <row r="51" spans="1:13" s="97" customFormat="1" ht="30" customHeight="1">
      <c r="A51" s="257" t="s">
        <v>84</v>
      </c>
      <c r="B51" s="257"/>
      <c r="C51" s="257"/>
      <c r="D51" s="257"/>
      <c r="E51" s="257"/>
      <c r="F51" s="257"/>
      <c r="G51" s="257"/>
      <c r="H51" s="257"/>
    </row>
    <row r="52" spans="1:13" s="97" customFormat="1" ht="30" customHeight="1">
      <c r="A52" s="208"/>
      <c r="B52" s="208"/>
      <c r="C52" s="208"/>
      <c r="D52" s="208"/>
      <c r="E52" s="208"/>
      <c r="F52" s="208"/>
      <c r="G52" s="208"/>
      <c r="H52" s="208"/>
    </row>
    <row r="53" spans="1:13" ht="13.5" customHeight="1">
      <c r="A53" s="207"/>
      <c r="B53" s="206"/>
      <c r="C53" s="206"/>
      <c r="D53" s="206"/>
      <c r="E53" s="206"/>
      <c r="F53" s="206"/>
      <c r="G53" s="206"/>
      <c r="H53" s="206"/>
    </row>
    <row r="54" spans="1:13">
      <c r="A54" s="206"/>
      <c r="B54" s="206"/>
      <c r="C54" s="206"/>
      <c r="D54" s="206"/>
      <c r="E54" s="206"/>
      <c r="F54" s="206"/>
      <c r="G54" s="206"/>
      <c r="H54" s="206"/>
    </row>
    <row r="55" spans="1:13">
      <c r="A55" s="91"/>
      <c r="B55" s="92"/>
      <c r="L55" s="149"/>
      <c r="M55" s="149"/>
    </row>
    <row r="56" spans="1:13">
      <c r="A56" s="91"/>
      <c r="B56" s="92"/>
      <c r="L56" s="149"/>
      <c r="M56" s="149"/>
    </row>
    <row r="57" spans="1:13">
      <c r="L57" s="149"/>
      <c r="M57" s="149"/>
    </row>
    <row r="58" spans="1:13">
      <c r="L58" s="149"/>
      <c r="M58" s="149"/>
    </row>
    <row r="59" spans="1:13">
      <c r="L59" s="149"/>
      <c r="M59" s="149"/>
    </row>
    <row r="60" spans="1:13">
      <c r="L60" s="149"/>
      <c r="M60" s="149"/>
    </row>
    <row r="61" spans="1:13">
      <c r="L61" s="149"/>
      <c r="M61" s="149"/>
    </row>
    <row r="62" spans="1:13">
      <c r="L62" s="149"/>
      <c r="M62" s="149"/>
    </row>
    <row r="63" spans="1:13">
      <c r="L63" s="149"/>
      <c r="M63" s="149"/>
    </row>
    <row r="68" spans="11:11">
      <c r="K68" s="163"/>
    </row>
  </sheetData>
  <mergeCells count="14">
    <mergeCell ref="A51:H51"/>
    <mergeCell ref="A49:H49"/>
    <mergeCell ref="A50:H50"/>
    <mergeCell ref="B14:D14"/>
    <mergeCell ref="B15:D15"/>
    <mergeCell ref="E3:G3"/>
    <mergeCell ref="B3:D3"/>
    <mergeCell ref="E35:H35"/>
    <mergeCell ref="C21:D21"/>
    <mergeCell ref="B16:D16"/>
    <mergeCell ref="B17:D17"/>
    <mergeCell ref="B18:D18"/>
    <mergeCell ref="B19:D19"/>
    <mergeCell ref="B20:D20"/>
  </mergeCells>
  <phoneticPr fontId="8" type="noConversion"/>
  <hyperlinks>
    <hyperlink ref="B4" r:id="rId1" location="transitional-aid-to-families-with-dependent-children-(tafdc)-tables-of-need-and-payment-standards-" display="Exempt" xr:uid="{00000000-0004-0000-0100-000000000000}"/>
    <hyperlink ref="D4" r:id="rId2" location="transitional-aid-to-families-with-dependent-children-(tafdc)-tables-of-need-and-payment-standards-" display="Nonexempt" xr:uid="{00000000-0004-0000-0100-000001000000}"/>
    <hyperlink ref="D36" r:id="rId3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4" location="transitional-aid-to-families-with-dependent-children-(tafdc)-tables-of-need-and-payment-standards-" xr:uid="{00000000-0004-0000-0100-000004000000}"/>
  </hyperlinks>
  <printOptions horizontalCentered="1"/>
  <pageMargins left="0.25" right="0.25" top="1.3" bottom="0.75" header="0.3" footer="0.3"/>
  <pageSetup scale="90" orientation="portrait" r:id="rId5"/>
  <headerFooter alignWithMargins="0">
    <oddHeader xml:space="preserve">&amp;C&amp;"Arial,Bold"&amp;14
DEPARTMENT OF TRANSITIONAL ASSISTANCE
Facts and Figures 
Issue Date: September 2024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H57"/>
  <sheetViews>
    <sheetView showGridLines="0" tabSelected="1" showOutlineSymbols="0" view="pageLayout" zoomScaleNormal="100" workbookViewId="0">
      <selection activeCell="B3" sqref="B3"/>
    </sheetView>
  </sheetViews>
  <sheetFormatPr defaultColWidth="12.453125" defaultRowHeight="15.5"/>
  <cols>
    <col min="1" max="1" width="21.7265625" style="58" customWidth="1"/>
    <col min="2" max="2" width="63.26953125" style="58" customWidth="1"/>
    <col min="3" max="3" width="9.08984375" style="58" customWidth="1"/>
    <col min="4" max="4" width="13.81640625" style="58" bestFit="1" customWidth="1"/>
    <col min="5" max="5" width="3.453125" style="129" customWidth="1"/>
    <col min="6" max="6" width="1.1796875" style="129" customWidth="1"/>
    <col min="7" max="7" width="1.26953125" style="129" customWidth="1"/>
    <col min="8" max="8" width="1.08984375" style="58" customWidth="1"/>
    <col min="9" max="9" width="8.26953125" style="58" customWidth="1"/>
    <col min="10" max="10" width="0.6328125" style="58" customWidth="1"/>
    <col min="11" max="11" width="9.08984375" style="58" customWidth="1"/>
    <col min="12" max="12" width="1.08984375" style="58" customWidth="1"/>
    <col min="13" max="16384" width="12.453125" style="58"/>
  </cols>
  <sheetData>
    <row r="1" spans="1:8" ht="21" customHeight="1" thickBot="1">
      <c r="A1" s="179" t="s">
        <v>96</v>
      </c>
    </row>
    <row r="2" spans="1:8" ht="16" thickTop="1">
      <c r="A2" s="61"/>
      <c r="B2" s="25"/>
      <c r="C2" s="25"/>
      <c r="D2" s="18"/>
      <c r="E2" s="231"/>
      <c r="F2" s="231"/>
      <c r="G2" s="237"/>
    </row>
    <row r="3" spans="1:8">
      <c r="A3" s="62"/>
      <c r="B3" s="13"/>
      <c r="C3" s="13"/>
      <c r="D3" s="13"/>
      <c r="E3" s="232"/>
      <c r="F3" s="232"/>
      <c r="G3" s="238"/>
    </row>
    <row r="4" spans="1:8">
      <c r="A4" s="62"/>
      <c r="B4" s="13"/>
      <c r="C4" s="13"/>
      <c r="D4" s="70" t="s">
        <v>95</v>
      </c>
      <c r="E4" s="232"/>
      <c r="F4" s="239"/>
      <c r="G4" s="238"/>
    </row>
    <row r="5" spans="1:8">
      <c r="A5" s="63" t="s">
        <v>24</v>
      </c>
      <c r="B5" s="9" t="s">
        <v>45</v>
      </c>
      <c r="C5" s="9"/>
      <c r="D5" s="65">
        <v>102344791</v>
      </c>
      <c r="E5" s="233"/>
      <c r="F5" s="233"/>
      <c r="G5" s="146"/>
      <c r="H5" s="88"/>
    </row>
    <row r="6" spans="1:8">
      <c r="A6" s="63"/>
      <c r="B6" s="9" t="s">
        <v>42</v>
      </c>
      <c r="C6" s="9"/>
      <c r="D6" s="65">
        <v>96440102</v>
      </c>
      <c r="E6" s="233"/>
      <c r="F6" s="233"/>
      <c r="G6" s="146"/>
      <c r="H6" s="65"/>
    </row>
    <row r="7" spans="1:8">
      <c r="A7" s="63"/>
      <c r="B7" s="9" t="s">
        <v>48</v>
      </c>
      <c r="C7" s="9"/>
      <c r="D7" s="65">
        <v>5019027</v>
      </c>
      <c r="E7" s="233"/>
      <c r="F7" s="233"/>
      <c r="G7" s="146"/>
      <c r="H7" s="85"/>
    </row>
    <row r="8" spans="1:8" ht="15" customHeight="1">
      <c r="A8" s="63"/>
      <c r="B8" s="9" t="s">
        <v>43</v>
      </c>
      <c r="C8" s="9"/>
      <c r="D8" s="195">
        <v>2194657</v>
      </c>
      <c r="E8" s="233"/>
      <c r="F8" s="240"/>
      <c r="G8" s="146"/>
      <c r="H8" s="85"/>
    </row>
    <row r="9" spans="1:8">
      <c r="A9" s="63"/>
      <c r="B9" s="118" t="s">
        <v>21</v>
      </c>
      <c r="C9" s="120"/>
      <c r="D9" s="147">
        <f>SUM(D5:D8)</f>
        <v>205998577</v>
      </c>
      <c r="E9" s="233"/>
      <c r="F9" s="233"/>
      <c r="G9" s="146"/>
    </row>
    <row r="10" spans="1:8">
      <c r="A10" s="63"/>
      <c r="B10" s="66"/>
      <c r="C10" s="9"/>
      <c r="D10" s="67"/>
      <c r="E10" s="233"/>
      <c r="F10" s="233"/>
      <c r="G10" s="146"/>
    </row>
    <row r="11" spans="1:8">
      <c r="A11" s="63" t="s">
        <v>25</v>
      </c>
      <c r="B11" s="9" t="s">
        <v>5</v>
      </c>
      <c r="C11" s="9"/>
      <c r="D11" s="65">
        <v>496227969</v>
      </c>
      <c r="E11" s="233"/>
      <c r="F11" s="233"/>
      <c r="G11" s="146"/>
      <c r="H11" s="85"/>
    </row>
    <row r="12" spans="1:8">
      <c r="A12" s="63"/>
      <c r="B12" s="90" t="s">
        <v>50</v>
      </c>
      <c r="C12" s="9"/>
      <c r="D12" s="65">
        <v>350000</v>
      </c>
      <c r="E12" s="233"/>
      <c r="F12" s="233"/>
      <c r="G12" s="146"/>
      <c r="H12" s="85"/>
    </row>
    <row r="13" spans="1:8">
      <c r="A13" s="63"/>
      <c r="B13" s="9" t="s">
        <v>62</v>
      </c>
      <c r="C13" s="9"/>
      <c r="D13" s="65">
        <v>13846348</v>
      </c>
      <c r="E13" s="233"/>
      <c r="F13" s="233"/>
      <c r="G13" s="146"/>
      <c r="H13" s="85"/>
    </row>
    <row r="14" spans="1:8">
      <c r="A14" s="63"/>
      <c r="B14" s="9" t="s">
        <v>46</v>
      </c>
      <c r="C14" s="9"/>
      <c r="D14" s="65">
        <v>200832056</v>
      </c>
      <c r="E14" s="233"/>
      <c r="F14" s="233"/>
      <c r="G14" s="146"/>
      <c r="H14" s="85"/>
    </row>
    <row r="15" spans="1:8">
      <c r="A15" s="63"/>
      <c r="B15" s="9" t="s">
        <v>15</v>
      </c>
      <c r="C15" s="9"/>
      <c r="D15" s="65">
        <v>179482092</v>
      </c>
      <c r="E15" s="233"/>
      <c r="F15" s="233"/>
      <c r="G15" s="146"/>
      <c r="H15" s="64"/>
    </row>
    <row r="16" spans="1:8">
      <c r="A16" s="145"/>
      <c r="B16" s="69" t="s">
        <v>73</v>
      </c>
      <c r="C16" s="69"/>
      <c r="D16" s="65">
        <v>500000</v>
      </c>
      <c r="E16" s="234"/>
      <c r="F16" s="233"/>
      <c r="G16" s="146"/>
      <c r="H16" s="64"/>
    </row>
    <row r="17" spans="1:8">
      <c r="A17" s="145"/>
      <c r="B17" s="69" t="s">
        <v>74</v>
      </c>
      <c r="C17" s="69"/>
      <c r="D17" s="65">
        <v>15000000</v>
      </c>
      <c r="E17" s="235"/>
      <c r="F17" s="233"/>
      <c r="G17" s="146"/>
      <c r="H17" s="64"/>
    </row>
    <row r="18" spans="1:8">
      <c r="A18" s="145"/>
      <c r="B18" s="69" t="s">
        <v>76</v>
      </c>
      <c r="C18" s="69"/>
      <c r="D18" s="65">
        <v>2000000</v>
      </c>
      <c r="E18" s="235"/>
      <c r="F18" s="233"/>
      <c r="G18" s="146"/>
      <c r="H18" s="64"/>
    </row>
    <row r="19" spans="1:8">
      <c r="A19" s="63"/>
      <c r="B19" s="9" t="s">
        <v>47</v>
      </c>
      <c r="C19" s="9"/>
      <c r="D19" s="65">
        <v>18888929</v>
      </c>
      <c r="E19" s="233"/>
      <c r="F19" s="233"/>
      <c r="G19" s="146"/>
      <c r="H19" s="85"/>
    </row>
    <row r="20" spans="1:8">
      <c r="A20" s="63"/>
      <c r="B20" s="9" t="s">
        <v>61</v>
      </c>
      <c r="C20" s="9"/>
      <c r="D20" s="65">
        <v>1000073</v>
      </c>
      <c r="E20" s="233"/>
      <c r="F20" s="233"/>
      <c r="G20" s="146"/>
    </row>
    <row r="21" spans="1:8">
      <c r="A21" s="145"/>
      <c r="B21" s="9" t="s">
        <v>67</v>
      </c>
      <c r="C21" s="9"/>
      <c r="D21" s="195">
        <v>5050000</v>
      </c>
      <c r="E21" s="233"/>
      <c r="F21" s="233"/>
      <c r="G21" s="146"/>
    </row>
    <row r="22" spans="1:8">
      <c r="A22" s="63"/>
      <c r="B22" s="118" t="s">
        <v>22</v>
      </c>
      <c r="C22" s="120"/>
      <c r="D22" s="147">
        <f>SUM(D11:D21)</f>
        <v>933177467</v>
      </c>
      <c r="E22" s="233"/>
      <c r="F22" s="241"/>
      <c r="G22" s="146"/>
      <c r="H22" s="85"/>
    </row>
    <row r="23" spans="1:8" s="105" customFormat="1" ht="21" customHeight="1">
      <c r="A23" s="104"/>
      <c r="B23" s="118" t="s">
        <v>23</v>
      </c>
      <c r="C23" s="119"/>
      <c r="D23" s="147">
        <f>+D22+D9</f>
        <v>1139176044</v>
      </c>
      <c r="E23" s="233"/>
      <c r="F23" s="233"/>
      <c r="G23" s="146"/>
      <c r="H23" s="106"/>
    </row>
    <row r="24" spans="1:8" ht="16" thickBot="1">
      <c r="A24" s="84"/>
      <c r="B24" s="86"/>
      <c r="C24" s="59"/>
      <c r="D24" s="68"/>
      <c r="E24" s="236"/>
      <c r="F24" s="236"/>
      <c r="G24" s="242"/>
    </row>
    <row r="25" spans="1:8" ht="12" customHeight="1" thickTop="1">
      <c r="A25" s="204"/>
      <c r="B25" s="108"/>
      <c r="C25" s="9"/>
      <c r="D25" s="64"/>
      <c r="E25" s="60"/>
      <c r="F25" s="14"/>
    </row>
    <row r="26" spans="1:8" s="122" customFormat="1" ht="12" hidden="1" customHeight="1" thickTop="1">
      <c r="A26" s="115"/>
      <c r="B26" s="121"/>
      <c r="C26" s="9"/>
      <c r="D26" s="60"/>
      <c r="E26" s="60"/>
      <c r="F26" s="60"/>
      <c r="G26" s="130"/>
    </row>
    <row r="27" spans="1:8" ht="12" hidden="1" customHeight="1">
      <c r="A27" s="115"/>
      <c r="C27" s="9"/>
      <c r="D27" s="60"/>
      <c r="E27" s="60"/>
      <c r="F27" s="60"/>
    </row>
    <row r="28" spans="1:8" ht="12" hidden="1" customHeight="1">
      <c r="A28" s="115"/>
      <c r="B28" s="107"/>
      <c r="C28" s="9"/>
      <c r="D28" s="60"/>
      <c r="E28" s="60"/>
      <c r="F28" s="60"/>
    </row>
    <row r="29" spans="1:8" ht="12" hidden="1" customHeight="1">
      <c r="A29" s="115"/>
      <c r="B29" s="107"/>
      <c r="C29" s="9"/>
      <c r="D29" s="60"/>
      <c r="E29" s="60"/>
      <c r="F29" s="60"/>
    </row>
    <row r="30" spans="1:8" ht="12" hidden="1" customHeight="1">
      <c r="A30" s="115"/>
      <c r="B30" s="107"/>
      <c r="C30" s="9"/>
      <c r="D30" s="60"/>
      <c r="E30" s="60"/>
      <c r="F30" s="60"/>
    </row>
    <row r="31" spans="1:8" ht="12" hidden="1" customHeight="1">
      <c r="A31" s="115"/>
      <c r="B31" s="107"/>
      <c r="C31" s="9"/>
      <c r="D31" s="60"/>
      <c r="E31" s="60"/>
      <c r="F31" s="60"/>
    </row>
    <row r="32" spans="1:8" ht="12" hidden="1" customHeight="1">
      <c r="A32" s="115"/>
      <c r="B32" s="107"/>
      <c r="C32" s="9"/>
      <c r="D32" s="60"/>
      <c r="E32" s="60"/>
      <c r="F32" s="60"/>
    </row>
    <row r="33" spans="1:8" ht="10" customHeight="1">
      <c r="A33" s="3"/>
      <c r="B33" s="107"/>
      <c r="C33" s="9"/>
      <c r="D33" s="60"/>
      <c r="E33" s="60"/>
      <c r="F33" s="60"/>
    </row>
    <row r="34" spans="1:8" ht="16.5" customHeight="1" thickBot="1">
      <c r="A34" s="213" t="s">
        <v>37</v>
      </c>
      <c r="B34" s="67"/>
      <c r="C34" s="67"/>
      <c r="D34" s="67"/>
      <c r="E34" s="131"/>
      <c r="F34" s="131"/>
      <c r="G34" s="131"/>
    </row>
    <row r="35" spans="1:8" ht="16" customHeight="1" thickTop="1">
      <c r="A35" s="61" t="s">
        <v>26</v>
      </c>
      <c r="B35" s="89"/>
      <c r="C35" s="262" t="s">
        <v>94</v>
      </c>
      <c r="D35" s="262"/>
      <c r="E35" s="262"/>
      <c r="F35" s="262"/>
      <c r="G35" s="263"/>
    </row>
    <row r="36" spans="1:8">
      <c r="A36" s="63" t="s">
        <v>51</v>
      </c>
      <c r="B36" s="73"/>
      <c r="C36" s="220"/>
      <c r="D36" s="221">
        <v>372334217</v>
      </c>
      <c r="E36" s="222"/>
      <c r="F36" s="223"/>
      <c r="G36" s="215"/>
      <c r="H36" s="85"/>
    </row>
    <row r="37" spans="1:8">
      <c r="A37" s="63" t="s">
        <v>82</v>
      </c>
      <c r="B37" s="73"/>
      <c r="C37" s="220"/>
      <c r="D37" s="221">
        <v>0</v>
      </c>
      <c r="E37" s="222"/>
      <c r="F37" s="223"/>
      <c r="G37" s="215"/>
    </row>
    <row r="38" spans="1:8">
      <c r="A38" s="63" t="s">
        <v>38</v>
      </c>
      <c r="B38" s="93"/>
      <c r="C38" s="220"/>
      <c r="D38" s="224">
        <v>5300000</v>
      </c>
      <c r="E38" s="222"/>
      <c r="F38" s="223"/>
      <c r="G38" s="215"/>
    </row>
    <row r="39" spans="1:8">
      <c r="A39" s="63" t="s">
        <v>49</v>
      </c>
      <c r="B39" s="73"/>
      <c r="C39" s="220"/>
      <c r="D39" s="224">
        <v>100362186.7048659</v>
      </c>
      <c r="E39" s="223"/>
      <c r="F39" s="223"/>
      <c r="G39" s="215"/>
    </row>
    <row r="40" spans="1:8">
      <c r="A40" s="63" t="s">
        <v>39</v>
      </c>
      <c r="B40" s="73"/>
      <c r="C40" s="220"/>
      <c r="D40" s="221">
        <v>17084009</v>
      </c>
      <c r="E40" s="223"/>
      <c r="F40" s="223"/>
      <c r="G40" s="215"/>
    </row>
    <row r="41" spans="1:8">
      <c r="A41" s="63" t="s">
        <v>40</v>
      </c>
      <c r="B41" s="73"/>
      <c r="C41" s="220"/>
      <c r="D41" s="224">
        <v>1212000</v>
      </c>
      <c r="E41" s="223"/>
      <c r="F41" s="223"/>
      <c r="G41" s="215"/>
    </row>
    <row r="42" spans="1:8" ht="18.75" customHeight="1">
      <c r="A42" s="63" t="s">
        <v>41</v>
      </c>
      <c r="B42" s="73"/>
      <c r="C42" s="220"/>
      <c r="D42" s="225">
        <v>17600000</v>
      </c>
      <c r="E42" s="222"/>
      <c r="F42" s="226"/>
      <c r="G42" s="215"/>
      <c r="H42" s="85"/>
    </row>
    <row r="43" spans="1:8" ht="19.5" customHeight="1">
      <c r="A43" s="94" t="s">
        <v>27</v>
      </c>
      <c r="B43" s="73"/>
      <c r="C43" s="220"/>
      <c r="D43" s="147">
        <f>SUM(D36:D42)</f>
        <v>513892412.70486593</v>
      </c>
      <c r="E43" s="227"/>
      <c r="F43" s="227"/>
      <c r="G43" s="215"/>
    </row>
    <row r="44" spans="1:8" ht="20.25" customHeight="1">
      <c r="A44" s="63" t="s">
        <v>52</v>
      </c>
      <c r="B44" s="73"/>
      <c r="C44" s="220"/>
      <c r="D44" s="195">
        <v>137355743</v>
      </c>
      <c r="E44" s="222"/>
      <c r="F44" s="226"/>
      <c r="G44" s="215"/>
    </row>
    <row r="45" spans="1:8">
      <c r="A45" s="95" t="s">
        <v>28</v>
      </c>
      <c r="B45" s="73"/>
      <c r="C45" s="73"/>
      <c r="D45" s="147">
        <f>+D44+D43</f>
        <v>651248155.70486593</v>
      </c>
      <c r="E45" s="227"/>
      <c r="F45" s="227"/>
      <c r="G45" s="215"/>
    </row>
    <row r="46" spans="1:8" ht="10" customHeight="1" thickBot="1">
      <c r="A46" s="71"/>
      <c r="B46" s="72"/>
      <c r="C46" s="228"/>
      <c r="D46" s="229"/>
      <c r="E46" s="216"/>
      <c r="F46" s="216"/>
      <c r="G46" s="230"/>
    </row>
    <row r="47" spans="1:8" ht="10" customHeight="1" thickTop="1"/>
    <row r="48" spans="1:8" ht="11" customHeight="1"/>
    <row r="49" spans="1:7" ht="19.5" customHeight="1" thickBot="1">
      <c r="A49" s="179" t="s">
        <v>57</v>
      </c>
      <c r="B49" s="9"/>
      <c r="C49" s="9"/>
      <c r="D49" s="60"/>
      <c r="E49" s="60"/>
      <c r="F49" s="60"/>
      <c r="G49" s="131"/>
    </row>
    <row r="50" spans="1:7" ht="16" thickTop="1">
      <c r="A50" s="61" t="s">
        <v>55</v>
      </c>
      <c r="B50" s="25" t="s">
        <v>87</v>
      </c>
      <c r="C50" s="25"/>
      <c r="D50" s="25"/>
      <c r="E50" s="217"/>
      <c r="F50" s="58"/>
      <c r="G50" s="58"/>
    </row>
    <row r="51" spans="1:7">
      <c r="A51" s="63"/>
      <c r="B51" s="13" t="s">
        <v>85</v>
      </c>
      <c r="C51" s="13"/>
      <c r="D51" s="30"/>
      <c r="E51" s="218"/>
      <c r="F51" s="58"/>
      <c r="G51" s="58"/>
    </row>
    <row r="52" spans="1:7" s="117" customFormat="1" ht="16" thickBot="1">
      <c r="A52" s="112" t="s">
        <v>56</v>
      </c>
      <c r="B52" s="113" t="s">
        <v>86</v>
      </c>
      <c r="C52" s="114"/>
      <c r="D52" s="114"/>
      <c r="E52" s="219"/>
    </row>
    <row r="53" spans="1:7" ht="16" thickTop="1">
      <c r="A53" s="245" t="s">
        <v>53</v>
      </c>
      <c r="B53" s="245"/>
      <c r="C53" s="245"/>
      <c r="D53" s="245"/>
      <c r="E53" s="245"/>
      <c r="F53" s="245"/>
      <c r="G53" s="243"/>
    </row>
    <row r="54" spans="1:7" ht="11.5" customHeight="1">
      <c r="A54" s="244" t="s">
        <v>88</v>
      </c>
      <c r="B54" s="244"/>
      <c r="C54" s="244"/>
      <c r="D54" s="244"/>
      <c r="E54" s="244"/>
      <c r="F54" s="244"/>
      <c r="G54" s="58"/>
    </row>
    <row r="55" spans="1:7">
      <c r="E55" s="58"/>
      <c r="F55" s="58"/>
      <c r="G55" s="58"/>
    </row>
    <row r="56" spans="1:7">
      <c r="E56" s="58"/>
      <c r="F56" s="58"/>
      <c r="G56" s="58"/>
    </row>
    <row r="57" spans="1:7">
      <c r="E57" s="58"/>
      <c r="F57" s="58"/>
      <c r="G57" s="58"/>
    </row>
  </sheetData>
  <mergeCells count="3">
    <mergeCell ref="C35:G35"/>
    <mergeCell ref="A53:F53"/>
    <mergeCell ref="A54:F54"/>
  </mergeCells>
  <phoneticPr fontId="8" type="noConversion"/>
  <printOptions horizontalCentered="1"/>
  <pageMargins left="0.25" right="0.25" top="1" bottom="0.75" header="0.3" footer="0.3"/>
  <pageSetup scale="90" orientation="portrait" r:id="rId1"/>
  <headerFooter alignWithMargins="0">
    <oddHeader xml:space="preserve">&amp;C&amp;"Arial,Bold"&amp;14DEPARTMENT OF TRANSITIONAL ASSISTANCE
Facts and Figures 
Issue Date: September 2024
&amp;"Arial,Regular"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Lo, Shirley (DTA)</cp:lastModifiedBy>
  <cp:lastPrinted>2017-11-17T16:02:24Z</cp:lastPrinted>
  <dcterms:created xsi:type="dcterms:W3CDTF">2005-06-29T14:11:05Z</dcterms:created>
  <dcterms:modified xsi:type="dcterms:W3CDTF">2024-09-20T19:21:11Z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