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D0604\Downloads\"/>
    </mc:Choice>
  </mc:AlternateContent>
  <workbookProtection workbookPassword="DE57" lockStructure="1"/>
  <bookViews>
    <workbookView xWindow="0" yWindow="0" windowWidth="22665" windowHeight="11130"/>
  </bookViews>
  <sheets>
    <sheet name="EV Totals" sheetId="3" r:id="rId1"/>
    <sheet name="Mandate Costs" sheetId="2" r:id="rId2"/>
    <sheet name="Optional Costs" sheetId="1" r:id="rId3"/>
  </sheets>
  <definedNames>
    <definedName name="_xlnm.Print_Titles" localSheetId="1">'Mandate Costs'!$A:$A,'Mandate Costs'!$1:$1</definedName>
    <definedName name="_xlnm.Print_Titles" localSheetId="2">'Optional Costs'!$A:$A,'Optional Costs'!$1:$1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3" i="3" l="1"/>
  <c r="L2" i="3" l="1"/>
  <c r="H353" i="3"/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2" i="3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2" i="1"/>
  <c r="G352" i="1"/>
  <c r="G351" i="1"/>
  <c r="G349" i="1"/>
  <c r="G348" i="1"/>
  <c r="G347" i="1"/>
  <c r="G345" i="1"/>
  <c r="G343" i="1"/>
  <c r="G342" i="1"/>
  <c r="G341" i="1"/>
  <c r="G340" i="1"/>
  <c r="G339" i="1"/>
  <c r="G338" i="1"/>
  <c r="G337" i="1"/>
  <c r="G336" i="1"/>
  <c r="G335" i="1"/>
  <c r="G334" i="1"/>
  <c r="G333" i="1"/>
  <c r="G331" i="1"/>
  <c r="G330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3" i="1"/>
  <c r="G312" i="1"/>
  <c r="G310" i="1"/>
  <c r="G309" i="1"/>
  <c r="G308" i="1"/>
  <c r="G307" i="1"/>
  <c r="G306" i="1"/>
  <c r="G305" i="1"/>
  <c r="G304" i="1"/>
  <c r="G302" i="1"/>
  <c r="G300" i="1"/>
  <c r="G299" i="1"/>
  <c r="G298" i="1"/>
  <c r="G297" i="1"/>
  <c r="G296" i="1"/>
  <c r="G295" i="1"/>
  <c r="G293" i="1"/>
  <c r="G292" i="1"/>
  <c r="G291" i="1"/>
  <c r="G290" i="1"/>
  <c r="G289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5" i="1"/>
  <c r="G254" i="1"/>
  <c r="G253" i="1"/>
  <c r="G252" i="1"/>
  <c r="G249" i="1"/>
  <c r="G248" i="1"/>
  <c r="G247" i="1"/>
  <c r="G246" i="1"/>
  <c r="G245" i="1"/>
  <c r="G244" i="1"/>
  <c r="G243" i="1"/>
  <c r="G242" i="1"/>
  <c r="G241" i="1"/>
  <c r="G240" i="1"/>
  <c r="G239" i="1"/>
  <c r="G237" i="1"/>
  <c r="G236" i="1"/>
  <c r="G235" i="1"/>
  <c r="G233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" i="2"/>
  <c r="G8" i="2"/>
  <c r="G11" i="2"/>
  <c r="G12" i="2"/>
  <c r="G16" i="2"/>
  <c r="G19" i="2"/>
  <c r="G24" i="2"/>
  <c r="G27" i="2"/>
  <c r="G32" i="2"/>
  <c r="G35" i="2"/>
  <c r="G36" i="2"/>
  <c r="G40" i="2"/>
  <c r="G43" i="2"/>
  <c r="G48" i="2"/>
  <c r="G51" i="2"/>
  <c r="G56" i="2"/>
  <c r="G59" i="2"/>
  <c r="G60" i="2"/>
  <c r="G64" i="2"/>
  <c r="G67" i="2"/>
  <c r="G72" i="2"/>
  <c r="G75" i="2"/>
  <c r="G76" i="2"/>
  <c r="G80" i="2"/>
  <c r="G83" i="2"/>
  <c r="G88" i="2"/>
  <c r="G91" i="2"/>
  <c r="G96" i="2"/>
  <c r="G99" i="2"/>
  <c r="G100" i="2"/>
  <c r="G104" i="2"/>
  <c r="G107" i="2"/>
  <c r="G112" i="2"/>
  <c r="G115" i="2"/>
  <c r="G120" i="2"/>
  <c r="G123" i="2"/>
  <c r="G124" i="2"/>
  <c r="G128" i="2"/>
  <c r="G131" i="2"/>
  <c r="G136" i="2"/>
  <c r="G139" i="2"/>
  <c r="G140" i="2"/>
  <c r="G144" i="2"/>
  <c r="G147" i="2"/>
  <c r="G152" i="2"/>
  <c r="G155" i="2"/>
  <c r="G160" i="2"/>
  <c r="G163" i="2"/>
  <c r="G164" i="2"/>
  <c r="G168" i="2"/>
  <c r="G171" i="2"/>
  <c r="G176" i="2"/>
  <c r="G179" i="2"/>
  <c r="G184" i="2"/>
  <c r="G187" i="2"/>
  <c r="G188" i="2"/>
  <c r="G192" i="2"/>
  <c r="G195" i="2"/>
  <c r="G200" i="2"/>
  <c r="G203" i="2"/>
  <c r="G204" i="2"/>
  <c r="G208" i="2"/>
  <c r="G211" i="2"/>
  <c r="G216" i="2"/>
  <c r="G219" i="2"/>
  <c r="G224" i="2"/>
  <c r="G227" i="2"/>
  <c r="G228" i="2"/>
  <c r="G232" i="2"/>
  <c r="G235" i="2"/>
  <c r="G240" i="2"/>
  <c r="G243" i="2"/>
  <c r="G248" i="2"/>
  <c r="G251" i="2"/>
  <c r="G252" i="2"/>
  <c r="G256" i="2"/>
  <c r="G259" i="2"/>
  <c r="G264" i="2"/>
  <c r="G267" i="2"/>
  <c r="G268" i="2"/>
  <c r="G272" i="2"/>
  <c r="G275" i="2"/>
  <c r="G280" i="2"/>
  <c r="G283" i="2"/>
  <c r="G288" i="2"/>
  <c r="G291" i="2"/>
  <c r="G292" i="2"/>
  <c r="G296" i="2"/>
  <c r="G299" i="2"/>
  <c r="G304" i="2"/>
  <c r="G307" i="2"/>
  <c r="G312" i="2"/>
  <c r="G315" i="2"/>
  <c r="G316" i="2"/>
  <c r="G320" i="2"/>
  <c r="G323" i="2"/>
  <c r="G328" i="2"/>
  <c r="G331" i="2"/>
  <c r="G332" i="2"/>
  <c r="G334" i="2"/>
  <c r="G336" i="2"/>
  <c r="G339" i="2"/>
  <c r="G344" i="2"/>
  <c r="G347" i="2"/>
  <c r="G348" i="2"/>
  <c r="G350" i="2"/>
  <c r="G352" i="2"/>
  <c r="E352" i="2"/>
  <c r="E351" i="2"/>
  <c r="G351" i="2" s="1"/>
  <c r="E350" i="2"/>
  <c r="E349" i="2"/>
  <c r="G349" i="2" s="1"/>
  <c r="E348" i="2"/>
  <c r="E347" i="2"/>
  <c r="E346" i="2"/>
  <c r="G346" i="2" s="1"/>
  <c r="E345" i="2"/>
  <c r="G345" i="2" s="1"/>
  <c r="E344" i="2"/>
  <c r="E343" i="2"/>
  <c r="G343" i="2" s="1"/>
  <c r="E342" i="2"/>
  <c r="G342" i="2" s="1"/>
  <c r="E341" i="2"/>
  <c r="G341" i="2" s="1"/>
  <c r="E340" i="2"/>
  <c r="G340" i="2" s="1"/>
  <c r="E339" i="2"/>
  <c r="E338" i="2"/>
  <c r="G338" i="2" s="1"/>
  <c r="E337" i="2"/>
  <c r="G337" i="2" s="1"/>
  <c r="E336" i="2"/>
  <c r="E335" i="2"/>
  <c r="G335" i="2" s="1"/>
  <c r="E334" i="2"/>
  <c r="E333" i="2"/>
  <c r="G333" i="2" s="1"/>
  <c r="E332" i="2"/>
  <c r="E331" i="2"/>
  <c r="E330" i="2"/>
  <c r="G330" i="2" s="1"/>
  <c r="E329" i="2"/>
  <c r="G329" i="2" s="1"/>
  <c r="E328" i="2"/>
  <c r="E327" i="2"/>
  <c r="G327" i="2" s="1"/>
  <c r="E326" i="2"/>
  <c r="G326" i="2" s="1"/>
  <c r="E325" i="2"/>
  <c r="G325" i="2" s="1"/>
  <c r="E324" i="2"/>
  <c r="G324" i="2" s="1"/>
  <c r="E323" i="2"/>
  <c r="E322" i="2"/>
  <c r="G322" i="2" s="1"/>
  <c r="E321" i="2"/>
  <c r="G321" i="2" s="1"/>
  <c r="E320" i="2"/>
  <c r="E319" i="2"/>
  <c r="G319" i="2" s="1"/>
  <c r="E318" i="2"/>
  <c r="G318" i="2" s="1"/>
  <c r="E317" i="2"/>
  <c r="G317" i="2" s="1"/>
  <c r="E316" i="2"/>
  <c r="E315" i="2"/>
  <c r="E314" i="2"/>
  <c r="G314" i="2" s="1"/>
  <c r="E313" i="2"/>
  <c r="G313" i="2" s="1"/>
  <c r="E312" i="2"/>
  <c r="E311" i="2"/>
  <c r="G311" i="2" s="1"/>
  <c r="E310" i="2"/>
  <c r="G310" i="2" s="1"/>
  <c r="E309" i="2"/>
  <c r="G309" i="2" s="1"/>
  <c r="E308" i="2"/>
  <c r="G308" i="2" s="1"/>
  <c r="E307" i="2"/>
  <c r="E306" i="2"/>
  <c r="G306" i="2" s="1"/>
  <c r="E305" i="2"/>
  <c r="G305" i="2" s="1"/>
  <c r="E304" i="2"/>
  <c r="E303" i="2"/>
  <c r="G303" i="2" s="1"/>
  <c r="E302" i="2"/>
  <c r="G302" i="2" s="1"/>
  <c r="E301" i="2"/>
  <c r="G301" i="2" s="1"/>
  <c r="E300" i="2"/>
  <c r="G300" i="2" s="1"/>
  <c r="E299" i="2"/>
  <c r="E298" i="2"/>
  <c r="G298" i="2" s="1"/>
  <c r="E297" i="2"/>
  <c r="G297" i="2" s="1"/>
  <c r="E296" i="2"/>
  <c r="E295" i="2"/>
  <c r="G295" i="2" s="1"/>
  <c r="E294" i="2"/>
  <c r="G294" i="2" s="1"/>
  <c r="E293" i="2"/>
  <c r="G293" i="2" s="1"/>
  <c r="E292" i="2"/>
  <c r="E291" i="2"/>
  <c r="E290" i="2"/>
  <c r="G290" i="2" s="1"/>
  <c r="E289" i="2"/>
  <c r="G289" i="2" s="1"/>
  <c r="E288" i="2"/>
  <c r="E287" i="2"/>
  <c r="G287" i="2" s="1"/>
  <c r="E286" i="2"/>
  <c r="G286" i="2" s="1"/>
  <c r="E285" i="2"/>
  <c r="G285" i="2" s="1"/>
  <c r="E284" i="2"/>
  <c r="G284" i="2" s="1"/>
  <c r="E283" i="2"/>
  <c r="E282" i="2"/>
  <c r="G282" i="2" s="1"/>
  <c r="E281" i="2"/>
  <c r="G281" i="2" s="1"/>
  <c r="E280" i="2"/>
  <c r="E279" i="2"/>
  <c r="G279" i="2" s="1"/>
  <c r="E278" i="2"/>
  <c r="G278" i="2" s="1"/>
  <c r="E277" i="2"/>
  <c r="G277" i="2" s="1"/>
  <c r="E276" i="2"/>
  <c r="G276" i="2" s="1"/>
  <c r="E275" i="2"/>
  <c r="E274" i="2"/>
  <c r="G274" i="2" s="1"/>
  <c r="E273" i="2"/>
  <c r="G273" i="2" s="1"/>
  <c r="E272" i="2"/>
  <c r="E271" i="2"/>
  <c r="G271" i="2" s="1"/>
  <c r="E270" i="2"/>
  <c r="G270" i="2" s="1"/>
  <c r="E269" i="2"/>
  <c r="G269" i="2" s="1"/>
  <c r="E268" i="2"/>
  <c r="E267" i="2"/>
  <c r="E266" i="2"/>
  <c r="G266" i="2" s="1"/>
  <c r="E265" i="2"/>
  <c r="G265" i="2" s="1"/>
  <c r="E264" i="2"/>
  <c r="E263" i="2"/>
  <c r="G263" i="2" s="1"/>
  <c r="E262" i="2"/>
  <c r="G262" i="2" s="1"/>
  <c r="E261" i="2"/>
  <c r="G261" i="2" s="1"/>
  <c r="E260" i="2"/>
  <c r="G260" i="2" s="1"/>
  <c r="E259" i="2"/>
  <c r="E258" i="2"/>
  <c r="G258" i="2" s="1"/>
  <c r="E257" i="2"/>
  <c r="G257" i="2" s="1"/>
  <c r="E256" i="2"/>
  <c r="E255" i="2"/>
  <c r="G255" i="2" s="1"/>
  <c r="E254" i="2"/>
  <c r="G254" i="2" s="1"/>
  <c r="E253" i="2"/>
  <c r="G253" i="2" s="1"/>
  <c r="E252" i="2"/>
  <c r="E251" i="2"/>
  <c r="E250" i="2"/>
  <c r="G250" i="2" s="1"/>
  <c r="E249" i="2"/>
  <c r="G249" i="2" s="1"/>
  <c r="E248" i="2"/>
  <c r="E247" i="2"/>
  <c r="G247" i="2" s="1"/>
  <c r="E246" i="2"/>
  <c r="G246" i="2" s="1"/>
  <c r="E245" i="2"/>
  <c r="G245" i="2" s="1"/>
  <c r="E244" i="2"/>
  <c r="G244" i="2" s="1"/>
  <c r="E243" i="2"/>
  <c r="E242" i="2"/>
  <c r="G242" i="2" s="1"/>
  <c r="E241" i="2"/>
  <c r="G241" i="2" s="1"/>
  <c r="E240" i="2"/>
  <c r="E239" i="2"/>
  <c r="G239" i="2" s="1"/>
  <c r="E238" i="2"/>
  <c r="G238" i="2" s="1"/>
  <c r="E237" i="2"/>
  <c r="G237" i="2" s="1"/>
  <c r="E236" i="2"/>
  <c r="G236" i="2" s="1"/>
  <c r="E235" i="2"/>
  <c r="E234" i="2"/>
  <c r="G234" i="2" s="1"/>
  <c r="E233" i="2"/>
  <c r="G233" i="2" s="1"/>
  <c r="E232" i="2"/>
  <c r="E231" i="2"/>
  <c r="G231" i="2" s="1"/>
  <c r="E230" i="2"/>
  <c r="G230" i="2" s="1"/>
  <c r="E229" i="2"/>
  <c r="G229" i="2" s="1"/>
  <c r="E228" i="2"/>
  <c r="E227" i="2"/>
  <c r="E226" i="2"/>
  <c r="G226" i="2" s="1"/>
  <c r="E225" i="2"/>
  <c r="G225" i="2" s="1"/>
  <c r="E224" i="2"/>
  <c r="E223" i="2"/>
  <c r="G223" i="2" s="1"/>
  <c r="E222" i="2"/>
  <c r="G222" i="2" s="1"/>
  <c r="E221" i="2"/>
  <c r="G221" i="2" s="1"/>
  <c r="E220" i="2"/>
  <c r="G220" i="2" s="1"/>
  <c r="E219" i="2"/>
  <c r="E218" i="2"/>
  <c r="G218" i="2" s="1"/>
  <c r="E217" i="2"/>
  <c r="G217" i="2" s="1"/>
  <c r="E216" i="2"/>
  <c r="E215" i="2"/>
  <c r="G215" i="2" s="1"/>
  <c r="E214" i="2"/>
  <c r="G214" i="2" s="1"/>
  <c r="E213" i="2"/>
  <c r="G213" i="2" s="1"/>
  <c r="E212" i="2"/>
  <c r="G212" i="2" s="1"/>
  <c r="E211" i="2"/>
  <c r="E210" i="2"/>
  <c r="G210" i="2" s="1"/>
  <c r="E209" i="2"/>
  <c r="G209" i="2" s="1"/>
  <c r="E208" i="2"/>
  <c r="E207" i="2"/>
  <c r="G207" i="2" s="1"/>
  <c r="E206" i="2"/>
  <c r="G206" i="2" s="1"/>
  <c r="E205" i="2"/>
  <c r="G205" i="2" s="1"/>
  <c r="E204" i="2"/>
  <c r="E203" i="2"/>
  <c r="E202" i="2"/>
  <c r="G202" i="2" s="1"/>
  <c r="E201" i="2"/>
  <c r="G201" i="2" s="1"/>
  <c r="E200" i="2"/>
  <c r="E199" i="2"/>
  <c r="G199" i="2" s="1"/>
  <c r="E198" i="2"/>
  <c r="G198" i="2" s="1"/>
  <c r="E197" i="2"/>
  <c r="G197" i="2" s="1"/>
  <c r="E196" i="2"/>
  <c r="G196" i="2" s="1"/>
  <c r="E195" i="2"/>
  <c r="E194" i="2"/>
  <c r="G194" i="2" s="1"/>
  <c r="E193" i="2"/>
  <c r="G193" i="2" s="1"/>
  <c r="E192" i="2"/>
  <c r="E191" i="2"/>
  <c r="G191" i="2" s="1"/>
  <c r="E190" i="2"/>
  <c r="G190" i="2" s="1"/>
  <c r="E189" i="2"/>
  <c r="G189" i="2" s="1"/>
  <c r="E188" i="2"/>
  <c r="E187" i="2"/>
  <c r="E186" i="2"/>
  <c r="G186" i="2" s="1"/>
  <c r="E185" i="2"/>
  <c r="G185" i="2" s="1"/>
  <c r="E184" i="2"/>
  <c r="E183" i="2"/>
  <c r="G183" i="2" s="1"/>
  <c r="E182" i="2"/>
  <c r="G182" i="2" s="1"/>
  <c r="E181" i="2"/>
  <c r="G181" i="2" s="1"/>
  <c r="E180" i="2"/>
  <c r="G180" i="2" s="1"/>
  <c r="E179" i="2"/>
  <c r="E178" i="2"/>
  <c r="G178" i="2" s="1"/>
  <c r="E177" i="2"/>
  <c r="G177" i="2" s="1"/>
  <c r="E176" i="2"/>
  <c r="E175" i="2"/>
  <c r="G175" i="2" s="1"/>
  <c r="E174" i="2"/>
  <c r="G174" i="2" s="1"/>
  <c r="E173" i="2"/>
  <c r="G173" i="2" s="1"/>
  <c r="E172" i="2"/>
  <c r="G172" i="2" s="1"/>
  <c r="E171" i="2"/>
  <c r="E170" i="2"/>
  <c r="G170" i="2" s="1"/>
  <c r="E169" i="2"/>
  <c r="G169" i="2" s="1"/>
  <c r="E168" i="2"/>
  <c r="E167" i="2"/>
  <c r="G167" i="2" s="1"/>
  <c r="E166" i="2"/>
  <c r="G166" i="2" s="1"/>
  <c r="E165" i="2"/>
  <c r="G165" i="2" s="1"/>
  <c r="E164" i="2"/>
  <c r="E163" i="2"/>
  <c r="E162" i="2"/>
  <c r="G162" i="2" s="1"/>
  <c r="E161" i="2"/>
  <c r="G161" i="2" s="1"/>
  <c r="E160" i="2"/>
  <c r="E159" i="2"/>
  <c r="G159" i="2" s="1"/>
  <c r="E158" i="2"/>
  <c r="G158" i="2" s="1"/>
  <c r="E157" i="2"/>
  <c r="G157" i="2" s="1"/>
  <c r="E156" i="2"/>
  <c r="G156" i="2" s="1"/>
  <c r="E155" i="2"/>
  <c r="E154" i="2"/>
  <c r="G154" i="2" s="1"/>
  <c r="E153" i="2"/>
  <c r="G153" i="2" s="1"/>
  <c r="E152" i="2"/>
  <c r="E151" i="2"/>
  <c r="G151" i="2" s="1"/>
  <c r="E150" i="2"/>
  <c r="G150" i="2" s="1"/>
  <c r="E149" i="2"/>
  <c r="G149" i="2" s="1"/>
  <c r="E148" i="2"/>
  <c r="G148" i="2" s="1"/>
  <c r="E147" i="2"/>
  <c r="E146" i="2"/>
  <c r="G146" i="2" s="1"/>
  <c r="E145" i="2"/>
  <c r="G145" i="2" s="1"/>
  <c r="E144" i="2"/>
  <c r="E143" i="2"/>
  <c r="G143" i="2" s="1"/>
  <c r="E142" i="2"/>
  <c r="G142" i="2" s="1"/>
  <c r="E141" i="2"/>
  <c r="G141" i="2" s="1"/>
  <c r="E140" i="2"/>
  <c r="E139" i="2"/>
  <c r="E138" i="2"/>
  <c r="G138" i="2" s="1"/>
  <c r="E137" i="2"/>
  <c r="G137" i="2" s="1"/>
  <c r="E136" i="2"/>
  <c r="E135" i="2"/>
  <c r="G135" i="2" s="1"/>
  <c r="E134" i="2"/>
  <c r="G134" i="2" s="1"/>
  <c r="E133" i="2"/>
  <c r="G133" i="2" s="1"/>
  <c r="E132" i="2"/>
  <c r="G132" i="2" s="1"/>
  <c r="E131" i="2"/>
  <c r="E130" i="2"/>
  <c r="G130" i="2" s="1"/>
  <c r="E129" i="2"/>
  <c r="G129" i="2" s="1"/>
  <c r="E128" i="2"/>
  <c r="E127" i="2"/>
  <c r="G127" i="2" s="1"/>
  <c r="E126" i="2"/>
  <c r="G126" i="2" s="1"/>
  <c r="E125" i="2"/>
  <c r="G125" i="2" s="1"/>
  <c r="E124" i="2"/>
  <c r="E123" i="2"/>
  <c r="E122" i="2"/>
  <c r="G122" i="2" s="1"/>
  <c r="E121" i="2"/>
  <c r="G121" i="2" s="1"/>
  <c r="E120" i="2"/>
  <c r="E119" i="2"/>
  <c r="G119" i="2" s="1"/>
  <c r="E118" i="2"/>
  <c r="G118" i="2" s="1"/>
  <c r="E117" i="2"/>
  <c r="G117" i="2" s="1"/>
  <c r="E116" i="2"/>
  <c r="G116" i="2" s="1"/>
  <c r="E115" i="2"/>
  <c r="E114" i="2"/>
  <c r="G114" i="2" s="1"/>
  <c r="E113" i="2"/>
  <c r="G113" i="2" s="1"/>
  <c r="E112" i="2"/>
  <c r="E111" i="2"/>
  <c r="G111" i="2" s="1"/>
  <c r="E110" i="2"/>
  <c r="G110" i="2" s="1"/>
  <c r="E109" i="2"/>
  <c r="G109" i="2" s="1"/>
  <c r="E108" i="2"/>
  <c r="G108" i="2" s="1"/>
  <c r="E107" i="2"/>
  <c r="E106" i="2"/>
  <c r="G106" i="2" s="1"/>
  <c r="E105" i="2"/>
  <c r="G105" i="2" s="1"/>
  <c r="E104" i="2"/>
  <c r="E103" i="2"/>
  <c r="G103" i="2" s="1"/>
  <c r="E102" i="2"/>
  <c r="G102" i="2" s="1"/>
  <c r="E101" i="2"/>
  <c r="G101" i="2" s="1"/>
  <c r="E100" i="2"/>
  <c r="E99" i="2"/>
  <c r="E98" i="2"/>
  <c r="G98" i="2" s="1"/>
  <c r="E97" i="2"/>
  <c r="G97" i="2" s="1"/>
  <c r="E96" i="2"/>
  <c r="E95" i="2"/>
  <c r="G95" i="2" s="1"/>
  <c r="E94" i="2"/>
  <c r="G94" i="2" s="1"/>
  <c r="E93" i="2"/>
  <c r="G93" i="2" s="1"/>
  <c r="E92" i="2"/>
  <c r="G92" i="2" s="1"/>
  <c r="E91" i="2"/>
  <c r="E90" i="2"/>
  <c r="G90" i="2" s="1"/>
  <c r="E89" i="2"/>
  <c r="G89" i="2" s="1"/>
  <c r="E88" i="2"/>
  <c r="E87" i="2"/>
  <c r="G87" i="2" s="1"/>
  <c r="E86" i="2"/>
  <c r="G86" i="2" s="1"/>
  <c r="E85" i="2"/>
  <c r="G85" i="2" s="1"/>
  <c r="E84" i="2"/>
  <c r="G84" i="2" s="1"/>
  <c r="E83" i="2"/>
  <c r="E82" i="2"/>
  <c r="G82" i="2" s="1"/>
  <c r="E81" i="2"/>
  <c r="G81" i="2" s="1"/>
  <c r="E80" i="2"/>
  <c r="E79" i="2"/>
  <c r="G79" i="2" s="1"/>
  <c r="E78" i="2"/>
  <c r="G78" i="2" s="1"/>
  <c r="E77" i="2"/>
  <c r="G77" i="2" s="1"/>
  <c r="E76" i="2"/>
  <c r="E75" i="2"/>
  <c r="E74" i="2"/>
  <c r="G74" i="2" s="1"/>
  <c r="E73" i="2"/>
  <c r="G73" i="2" s="1"/>
  <c r="E72" i="2"/>
  <c r="E71" i="2"/>
  <c r="G71" i="2" s="1"/>
  <c r="E70" i="2"/>
  <c r="G70" i="2" s="1"/>
  <c r="E69" i="2"/>
  <c r="G69" i="2" s="1"/>
  <c r="E68" i="2"/>
  <c r="G68" i="2" s="1"/>
  <c r="E67" i="2"/>
  <c r="E66" i="2"/>
  <c r="G66" i="2" s="1"/>
  <c r="E65" i="2"/>
  <c r="G65" i="2" s="1"/>
  <c r="E64" i="2"/>
  <c r="E63" i="2"/>
  <c r="G63" i="2" s="1"/>
  <c r="E62" i="2"/>
  <c r="G62" i="2" s="1"/>
  <c r="E61" i="2"/>
  <c r="G61" i="2" s="1"/>
  <c r="E60" i="2"/>
  <c r="E59" i="2"/>
  <c r="E58" i="2"/>
  <c r="G58" i="2" s="1"/>
  <c r="E57" i="2"/>
  <c r="G57" i="2" s="1"/>
  <c r="E56" i="2"/>
  <c r="E55" i="2"/>
  <c r="G55" i="2" s="1"/>
  <c r="E54" i="2"/>
  <c r="G54" i="2" s="1"/>
  <c r="E53" i="2"/>
  <c r="G53" i="2" s="1"/>
  <c r="E52" i="2"/>
  <c r="G52" i="2" s="1"/>
  <c r="E51" i="2"/>
  <c r="E50" i="2"/>
  <c r="G50" i="2" s="1"/>
  <c r="E49" i="2"/>
  <c r="G49" i="2" s="1"/>
  <c r="E48" i="2"/>
  <c r="E47" i="2"/>
  <c r="G47" i="2" s="1"/>
  <c r="E46" i="2"/>
  <c r="G46" i="2" s="1"/>
  <c r="E45" i="2"/>
  <c r="G45" i="2" s="1"/>
  <c r="E44" i="2"/>
  <c r="G44" i="2" s="1"/>
  <c r="E43" i="2"/>
  <c r="E42" i="2"/>
  <c r="G42" i="2" s="1"/>
  <c r="E41" i="2"/>
  <c r="G41" i="2" s="1"/>
  <c r="E40" i="2"/>
  <c r="E39" i="2"/>
  <c r="G39" i="2" s="1"/>
  <c r="E38" i="2"/>
  <c r="G38" i="2" s="1"/>
  <c r="E37" i="2"/>
  <c r="G37" i="2" s="1"/>
  <c r="E36" i="2"/>
  <c r="E35" i="2"/>
  <c r="E34" i="2"/>
  <c r="G34" i="2" s="1"/>
  <c r="E33" i="2"/>
  <c r="G33" i="2" s="1"/>
  <c r="E32" i="2"/>
  <c r="E31" i="2"/>
  <c r="G31" i="2" s="1"/>
  <c r="E30" i="2"/>
  <c r="G30" i="2" s="1"/>
  <c r="E29" i="2"/>
  <c r="G29" i="2" s="1"/>
  <c r="E28" i="2"/>
  <c r="G28" i="2" s="1"/>
  <c r="E27" i="2"/>
  <c r="E26" i="2"/>
  <c r="G26" i="2" s="1"/>
  <c r="E25" i="2"/>
  <c r="G25" i="2" s="1"/>
  <c r="E24" i="2"/>
  <c r="E23" i="2"/>
  <c r="G23" i="2" s="1"/>
  <c r="E22" i="2"/>
  <c r="G22" i="2" s="1"/>
  <c r="E21" i="2"/>
  <c r="G21" i="2" s="1"/>
  <c r="E20" i="2"/>
  <c r="G20" i="2" s="1"/>
  <c r="E19" i="2"/>
  <c r="E18" i="2"/>
  <c r="G18" i="2" s="1"/>
  <c r="E17" i="2"/>
  <c r="G17" i="2" s="1"/>
  <c r="E16" i="2"/>
  <c r="E15" i="2"/>
  <c r="G15" i="2" s="1"/>
  <c r="E14" i="2"/>
  <c r="G14" i="2" s="1"/>
  <c r="E13" i="2"/>
  <c r="G13" i="2" s="1"/>
  <c r="E12" i="2"/>
  <c r="E11" i="2"/>
  <c r="E10" i="2"/>
  <c r="G10" i="2" s="1"/>
  <c r="E9" i="2"/>
  <c r="G9" i="2" s="1"/>
  <c r="E8" i="2"/>
  <c r="E7" i="2"/>
  <c r="G7" i="2" s="1"/>
  <c r="E6" i="2"/>
  <c r="G6" i="2" s="1"/>
  <c r="E5" i="2"/>
  <c r="G5" i="2" s="1"/>
  <c r="E4" i="2"/>
  <c r="G4" i="2" s="1"/>
  <c r="E3" i="2"/>
  <c r="E2" i="2"/>
  <c r="G2" i="2" s="1"/>
  <c r="R353" i="3"/>
  <c r="Q353" i="3"/>
  <c r="P353" i="3"/>
  <c r="O353" i="3"/>
  <c r="N353" i="3"/>
  <c r="M353" i="3"/>
  <c r="K353" i="3"/>
  <c r="J353" i="3"/>
  <c r="G353" i="3"/>
  <c r="L353" i="3" l="1"/>
  <c r="L355" i="3" s="1"/>
  <c r="L356" i="3" s="1"/>
  <c r="I353" i="3"/>
  <c r="I355" i="3" s="1"/>
  <c r="I356" i="3" s="1"/>
</calcChain>
</file>

<file path=xl/sharedStrings.xml><?xml version="1.0" encoding="utf-8"?>
<sst xmlns="http://schemas.openxmlformats.org/spreadsheetml/2006/main" count="1457" uniqueCount="405">
  <si>
    <t>Municipality</t>
  </si>
  <si>
    <t>County</t>
  </si>
  <si>
    <t>2010 Census Pop.</t>
  </si>
  <si>
    <t>Total Registered Voters</t>
  </si>
  <si>
    <t>Early voting in person</t>
  </si>
  <si>
    <t>Early voting by mail</t>
  </si>
  <si>
    <t>Total Mandated Costs Personnel</t>
  </si>
  <si>
    <t>Total Optional Costs - Personnel</t>
  </si>
  <si>
    <t>Secretary of State Original Funding for Weekend Grant</t>
  </si>
  <si>
    <t>Secretary of State Grant Funding Due to Voter Registration Increase</t>
  </si>
  <si>
    <t>Secretaru pf State Central Tabulation Facility Additional Voting Machine Rental</t>
  </si>
  <si>
    <t>SEC E-Poll Book Reimbursement to Communities Purchased Individually (1K per e-Poll Book)</t>
  </si>
  <si>
    <t>E-Poll Book Funding for Group Rental (# of e-poll books rented)</t>
  </si>
  <si>
    <t>E-Poll Book Funding From Electec</t>
  </si>
  <si>
    <t>Abington</t>
  </si>
  <si>
    <t>Plymouth</t>
  </si>
  <si>
    <t>Acton</t>
  </si>
  <si>
    <t>Middlesex</t>
  </si>
  <si>
    <t>Acushnet</t>
  </si>
  <si>
    <t>Bristol</t>
  </si>
  <si>
    <t>Adams</t>
  </si>
  <si>
    <t>Berkshire</t>
  </si>
  <si>
    <t>Agawam</t>
  </si>
  <si>
    <t>Hampden</t>
  </si>
  <si>
    <t>Alford</t>
  </si>
  <si>
    <t>Bershire</t>
  </si>
  <si>
    <t>Amesbury</t>
  </si>
  <si>
    <t>Essex</t>
  </si>
  <si>
    <t>Amherst</t>
  </si>
  <si>
    <t>Hampshire</t>
  </si>
  <si>
    <t>Andover</t>
  </si>
  <si>
    <t>Aquinnah</t>
  </si>
  <si>
    <t>Dukes</t>
  </si>
  <si>
    <t>Arlington</t>
  </si>
  <si>
    <t>Ashburnham</t>
  </si>
  <si>
    <t>Worcester</t>
  </si>
  <si>
    <t>Ashby</t>
  </si>
  <si>
    <t>Ashfield</t>
  </si>
  <si>
    <t>Franklin</t>
  </si>
  <si>
    <t>Ashland</t>
  </si>
  <si>
    <t>Athol</t>
  </si>
  <si>
    <t>Attleboro</t>
  </si>
  <si>
    <t>Auburn</t>
  </si>
  <si>
    <t>Avon</t>
  </si>
  <si>
    <t>Norfolk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</si>
  <si>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</si>
  <si>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</si>
  <si>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</si>
  <si>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</si>
  <si>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</si>
  <si>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</si>
  <si>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</si>
  <si>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</si>
  <si>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</si>
  <si>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</si>
  <si>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</si>
  <si>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</si>
  <si>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</si>
  <si>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</si>
  <si>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</si>
  <si>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</si>
  <si>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</si>
  <si>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Suffolk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</si>
  <si>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</si>
  <si>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</si>
  <si>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</si>
  <si>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</si>
  <si>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</si>
  <si>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</si>
  <si>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</si>
  <si>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</si>
  <si>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</si>
  <si>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</si>
  <si>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</si>
  <si>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</si>
  <si>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</si>
  <si>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</si>
  <si>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</si>
  <si>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</si>
  <si>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</si>
  <si>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</si>
  <si>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</si>
  <si>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</si>
  <si>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</si>
  <si>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</si>
  <si>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</si>
  <si>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</si>
  <si>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</si>
  <si>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</si>
  <si>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</si>
  <si>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</si>
  <si>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</si>
  <si>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</si>
  <si>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</si>
  <si>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</si>
  <si>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</si>
  <si>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</si>
  <si>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</si>
  <si>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</si>
  <si>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</si>
  <si>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</si>
  <si>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</si>
  <si>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</si>
  <si>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</si>
  <si>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</si>
  <si>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</si>
  <si>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</si>
  <si>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</si>
  <si>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</si>
  <si>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</si>
  <si>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</si>
  <si>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</si>
  <si>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</si>
  <si>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</si>
  <si>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</si>
  <si>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</si>
  <si>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</si>
  <si>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</si>
  <si>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</si>
  <si>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</si>
  <si>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</si>
  <si>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</si>
  <si>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</si>
  <si>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</si>
  <si>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</si>
  <si>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</si>
  <si>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</si>
  <si>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</si>
  <si>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</si>
  <si>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</si>
  <si>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</si>
  <si>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</si>
  <si>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</si>
  <si>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</si>
  <si>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</si>
  <si>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</si>
  <si>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</si>
  <si>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</si>
  <si>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</si>
  <si>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</si>
  <si>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</si>
  <si>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</si>
  <si>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</si>
  <si>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</si>
  <si>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</si>
  <si>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</si>
  <si>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</si>
  <si>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</si>
  <si>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</si>
  <si>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</si>
  <si>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</si>
  <si>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</si>
  <si>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</si>
  <si>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</si>
  <si>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</si>
  <si>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</si>
  <si>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</si>
  <si>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</si>
  <si>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</si>
  <si>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</si>
  <si>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</si>
  <si>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</si>
  <si>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</si>
  <si>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</si>
  <si>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</si>
  <si>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</si>
  <si>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</si>
  <si>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</si>
  <si>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</si>
  <si>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</si>
  <si>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</si>
  <si>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</si>
  <si>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</si>
  <si>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</si>
  <si>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</si>
  <si>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</si>
  <si>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</si>
  <si>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</si>
  <si>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</si>
  <si>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</si>
  <si>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</si>
  <si>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</si>
  <si>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</si>
  <si>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</si>
  <si>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</si>
  <si>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</si>
  <si>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</si>
  <si>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</si>
  <si>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</si>
  <si>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Manchester-by-the-Sea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</si>
  <si>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</si>
  <si>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</si>
  <si>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</si>
  <si>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</si>
  <si>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</si>
  <si>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</si>
  <si>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</si>
  <si>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</si>
  <si>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</si>
  <si>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</si>
  <si>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</si>
  <si>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</si>
  <si>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</si>
  <si>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</si>
  <si>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</si>
  <si>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</si>
  <si>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</si>
  <si>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</si>
  <si>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</si>
  <si>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</si>
  <si>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</si>
  <si>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</si>
  <si>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</si>
  <si>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</si>
  <si>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</si>
  <si>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</si>
  <si>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</si>
  <si>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</si>
  <si>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</si>
  <si>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</si>
  <si>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</si>
  <si>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</si>
  <si>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</si>
  <si>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</si>
  <si>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</si>
  <si>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</si>
  <si>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</si>
  <si>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</si>
  <si>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</si>
  <si>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</si>
  <si>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</si>
  <si>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</si>
  <si>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</si>
  <si>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</si>
  <si>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</si>
  <si>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</si>
  <si>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</si>
  <si>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</si>
  <si>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</si>
  <si>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</si>
  <si>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</si>
  <si>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</si>
  <si>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</si>
  <si>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</si>
  <si>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</si>
  <si>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</si>
  <si>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</si>
  <si>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</si>
  <si>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</si>
  <si>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</si>
  <si>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</si>
  <si>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</si>
  <si>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</si>
  <si>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</si>
  <si>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</si>
  <si>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</si>
  <si>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</si>
  <si>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</si>
  <si>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</si>
  <si>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</si>
  <si>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</si>
  <si>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</si>
  <si>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</si>
  <si>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</si>
  <si>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</si>
  <si>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</si>
  <si>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</si>
  <si>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</si>
  <si>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</si>
  <si>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</si>
  <si>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</si>
  <si>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</si>
  <si>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</si>
  <si>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</si>
  <si>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</si>
  <si>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</si>
  <si>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</si>
  <si>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</si>
  <si>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</si>
  <si>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</si>
  <si>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</si>
  <si>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</si>
  <si>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</si>
  <si>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</si>
  <si>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</si>
  <si>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</si>
  <si>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</si>
  <si>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</si>
  <si>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</si>
  <si>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</si>
  <si>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</si>
  <si>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</si>
  <si>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</si>
  <si>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</si>
  <si>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</si>
  <si>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</si>
  <si>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</si>
  <si>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</si>
  <si>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</si>
  <si>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</si>
  <si>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</si>
  <si>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</si>
  <si>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</si>
  <si>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</si>
  <si>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</si>
  <si>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</si>
  <si>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</si>
  <si>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</si>
  <si>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</si>
  <si>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</si>
  <si>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</si>
  <si>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</si>
  <si>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</si>
  <si>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</si>
  <si>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</si>
  <si>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</si>
  <si>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</si>
  <si>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</si>
  <si>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</si>
  <si>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</si>
  <si>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</si>
  <si>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</si>
  <si>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</si>
  <si>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</si>
  <si>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</si>
  <si>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</si>
  <si>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</si>
  <si>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</si>
  <si>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</si>
  <si>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</si>
  <si>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</si>
  <si>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</si>
  <si>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</si>
  <si>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</si>
  <si>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</si>
  <si>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</si>
  <si>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</si>
  <si>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</si>
  <si>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</si>
  <si>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</si>
  <si>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</si>
  <si>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</si>
  <si>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</si>
  <si>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</si>
  <si>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</si>
  <si>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</si>
  <si>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</si>
  <si>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</si>
  <si>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</si>
  <si>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</si>
  <si>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</si>
  <si>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</si>
  <si>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</si>
  <si>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</si>
  <si>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</si>
  <si>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</si>
  <si>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</si>
  <si>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</si>
  <si>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</si>
  <si>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</si>
  <si>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</si>
  <si>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</si>
  <si>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</si>
  <si>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</si>
  <si>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</si>
  <si>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</si>
  <si>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</si>
  <si>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</si>
  <si>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</si>
  <si>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Worthington</t>
  </si>
  <si>
    <t>Wrentham</t>
  </si>
  <si>
    <t>Yarmouth</t>
  </si>
  <si>
    <t>Total Other Optional Costs (includes postage and newspaper)</t>
  </si>
  <si>
    <t>Total Mandate Expenses</t>
  </si>
  <si>
    <t>Total Optional Expenses</t>
  </si>
  <si>
    <t>Checkers</t>
  </si>
  <si>
    <t>Ballot Box Attendants</t>
  </si>
  <si>
    <t>Total Other Personnel</t>
  </si>
  <si>
    <t>Total Mandate Personnel Costs</t>
  </si>
  <si>
    <t>Other Mandated Costs - Voting Booth/Privacy Screens</t>
  </si>
  <si>
    <t>Total Mandated Expenses</t>
  </si>
  <si>
    <t>City/Town</t>
  </si>
  <si>
    <t>Police Officers/Constable</t>
  </si>
  <si>
    <t>Central Tabulation Facility Personnel Costs</t>
  </si>
  <si>
    <t>Total Optional Personnel Costs</t>
  </si>
  <si>
    <t>Poll Rental</t>
  </si>
  <si>
    <t>Voting Booths/Stantions</t>
  </si>
  <si>
    <t>Ballot Boxes/Bags/Seals</t>
  </si>
  <si>
    <t>Signage</t>
  </si>
  <si>
    <t xml:space="preserve">E Poll Books  </t>
  </si>
  <si>
    <t>Other Electronics</t>
  </si>
  <si>
    <t>Supplies</t>
  </si>
  <si>
    <t>Non-EV Ballot Mailing</t>
  </si>
  <si>
    <t>Training</t>
  </si>
  <si>
    <t>Transportation</t>
  </si>
  <si>
    <t>Set Up/ Break Down</t>
  </si>
  <si>
    <t>Tabulator Prg</t>
  </si>
  <si>
    <t>Central Tabulation Facility - Tabulator Rental or Sale</t>
  </si>
  <si>
    <t>Postage Costs</t>
  </si>
  <si>
    <t>Ads (Other than Required Newspaper)</t>
  </si>
  <si>
    <t>Required Newspaper Ads</t>
  </si>
  <si>
    <t>Total Other Optional Costs</t>
  </si>
  <si>
    <t>Total Other Mandated Costs - Voting Booths</t>
  </si>
  <si>
    <t>per person cost</t>
  </si>
  <si>
    <t>est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</si>
</sst>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.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1"/>
      <color theme="1"/>
      <name val="Tw Cen MT"/>
      <family val="2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5" fillId="2" borderId="1" xfId="2" applyNumberFormat="1" applyFont="1" applyFill="1" applyBorder="1" applyAlignment="1">
      <alignment horizontal="center" wrapText="1"/>
    </xf>
    <xf numFmtId="3" fontId="5" fillId="2" borderId="3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  <xf numFmtId="164" fontId="5" fillId="2" borderId="3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0" fontId="6" fillId="0" borderId="2" xfId="1" applyFont="1" applyFill="1" applyBorder="1" applyAlignment="1"/>
    <xf numFmtId="165" fontId="6" fillId="0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6" fillId="3" borderId="1" xfId="1" applyFont="1" applyFill="1" applyBorder="1" applyAlignment="1">
      <alignment wrapText="1"/>
    </xf>
    <xf numFmtId="0" fontId="6" fillId="3" borderId="2" xfId="1" applyFont="1" applyFill="1" applyBorder="1" applyAlignment="1"/>
    <xf numFmtId="165" fontId="6" fillId="3" borderId="1" xfId="2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wrapText="1"/>
    </xf>
    <xf numFmtId="164" fontId="7" fillId="4" borderId="3" xfId="0" applyNumberFormat="1" applyFont="1" applyFill="1" applyBorder="1" applyAlignment="1">
      <alignment wrapText="1"/>
    </xf>
    <xf numFmtId="164" fontId="7" fillId="4" borderId="1" xfId="0" applyNumberFormat="1" applyFont="1" applyFill="1" applyBorder="1" applyAlignment="1">
      <alignment wrapText="1"/>
    </xf>
    <xf numFmtId="164" fontId="7" fillId="4" borderId="4" xfId="0" applyNumberFormat="1" applyFont="1" applyFill="1" applyBorder="1" applyAlignment="1">
      <alignment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164" fontId="8" fillId="0" borderId="3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Fill="1" applyBorder="1" applyAlignment="1">
      <alignment wrapText="1"/>
    </xf>
    <xf numFmtId="164" fontId="7" fillId="3" borderId="3" xfId="0" applyNumberFormat="1" applyFont="1" applyFill="1" applyBorder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164" fontId="7" fillId="3" borderId="4" xfId="0" applyNumberFormat="1" applyFont="1" applyFill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4" xfId="0" applyNumberFormat="1" applyFont="1" applyFill="1" applyBorder="1" applyAlignment="1">
      <alignment wrapText="1"/>
    </xf>
    <xf numFmtId="164" fontId="9" fillId="0" borderId="3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wrapText="1"/>
    </xf>
    <xf numFmtId="164" fontId="9" fillId="0" borderId="4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164" fontId="7" fillId="5" borderId="1" xfId="0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7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wrapText="1"/>
    </xf>
    <xf numFmtId="164" fontId="7" fillId="6" borderId="0" xfId="0" applyNumberFormat="1" applyFont="1" applyFill="1" applyBorder="1" applyAlignment="1">
      <alignment wrapText="1"/>
    </xf>
    <xf numFmtId="164" fontId="7" fillId="6" borderId="5" xfId="0" applyNumberFormat="1" applyFont="1" applyFill="1" applyBorder="1" applyAlignment="1">
      <alignment wrapText="1"/>
    </xf>
    <xf numFmtId="0" fontId="7" fillId="6" borderId="1" xfId="0" applyFont="1" applyFill="1" applyBorder="1"/>
    <xf numFmtId="164" fontId="7" fillId="6" borderId="0" xfId="0" applyNumberFormat="1" applyFont="1" applyFill="1"/>
    <xf numFmtId="164" fontId="5" fillId="2" borderId="6" xfId="0" applyNumberFormat="1" applyFont="1" applyFill="1" applyBorder="1" applyAlignment="1">
      <alignment horizontal="center" wrapText="1"/>
    </xf>
    <xf numFmtId="164" fontId="7" fillId="4" borderId="6" xfId="0" applyNumberFormat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wrapText="1"/>
    </xf>
    <xf numFmtId="0" fontId="6" fillId="0" borderId="1" xfId="1" applyFont="1" applyFill="1" applyBorder="1" applyAlignment="1"/>
    <xf numFmtId="164" fontId="0" fillId="0" borderId="1" xfId="0" applyNumberFormat="1" applyBorder="1" applyAlignment="1"/>
    <xf numFmtId="164" fontId="0" fillId="7" borderId="1" xfId="0" applyNumberFormat="1" applyFill="1" applyBorder="1" applyAlignment="1"/>
    <xf numFmtId="0" fontId="6" fillId="3" borderId="1" xfId="1" applyFont="1" applyFill="1" applyBorder="1" applyAlignment="1"/>
    <xf numFmtId="164" fontId="0" fillId="4" borderId="1" xfId="0" applyNumberFormat="1" applyFill="1" applyBorder="1" applyAlignment="1"/>
    <xf numFmtId="164" fontId="0" fillId="0" borderId="1" xfId="0" applyNumberFormat="1" applyFill="1" applyBorder="1" applyAlignment="1"/>
    <xf numFmtId="164" fontId="0" fillId="0" borderId="0" xfId="0" applyNumberFormat="1"/>
    <xf numFmtId="164" fontId="0" fillId="0" borderId="1" xfId="0" applyNumberFormat="1" applyBorder="1"/>
    <xf numFmtId="164" fontId="0" fillId="4" borderId="1" xfId="0" applyNumberFormat="1" applyFill="1" applyBorder="1"/>
    <xf numFmtId="164" fontId="0" fillId="7" borderId="1" xfId="0" applyNumberFormat="1" applyFill="1" applyBorder="1"/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7" fillId="7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/>
    <xf numFmtId="164" fontId="0" fillId="0" borderId="0" xfId="0" applyNumberFormat="1" applyFont="1" applyBorder="1" applyAlignment="1">
      <alignment wrapText="1"/>
    </xf>
    <xf numFmtId="164" fontId="10" fillId="2" borderId="1" xfId="1" applyNumberFormat="1" applyFont="1" applyFill="1" applyBorder="1" applyAlignment="1">
      <alignment wrapText="1"/>
    </xf>
    <xf numFmtId="164" fontId="2" fillId="4" borderId="1" xfId="1" applyNumberFormat="1" applyFill="1" applyBorder="1"/>
    <xf numFmtId="164" fontId="7" fillId="0" borderId="1" xfId="0" applyNumberFormat="1" applyFont="1" applyFill="1" applyBorder="1" applyAlignment="1"/>
    <xf numFmtId="164" fontId="0" fillId="0" borderId="1" xfId="0" applyNumberFormat="1" applyFill="1" applyBorder="1"/>
    <xf numFmtId="43" fontId="0" fillId="0" borderId="1" xfId="2" applyFont="1" applyFill="1" applyBorder="1"/>
    <xf numFmtId="164" fontId="7" fillId="4" borderId="1" xfId="0" applyNumberFormat="1" applyFont="1" applyFill="1" applyBorder="1" applyAlignment="1"/>
    <xf numFmtId="164" fontId="7" fillId="7" borderId="6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4" borderId="1" xfId="1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</cellXfs>
  <cellStyles count="3">
    <cellStyle name="Comma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9.42578125" customWidth="1"/>
    <col min="2" max="2" width="14.7109375" customWidth="1"/>
    <col min="3" max="3" width="11.5703125" customWidth="1"/>
    <col min="4" max="4" width="11.42578125" customWidth="1"/>
    <col min="5" max="5" width="10.7109375" customWidth="1"/>
    <col min="6" max="6" width="11.140625" customWidth="1"/>
    <col min="7" max="7" width="12.42578125" customWidth="1"/>
    <col min="8" max="8" width="13.42578125" customWidth="1"/>
    <col min="9" max="9" width="16" customWidth="1"/>
    <col min="10" max="10" width="12.5703125" customWidth="1"/>
    <col min="11" max="11" width="13.7109375" customWidth="1"/>
    <col min="12" max="12" width="17.28515625" customWidth="1"/>
    <col min="13" max="13" width="14.140625" customWidth="1"/>
    <col min="14" max="14" width="14.28515625" customWidth="1"/>
    <col min="15" max="15" width="15" customWidth="1"/>
    <col min="16" max="16" width="13.85546875" customWidth="1"/>
    <col min="17" max="17" width="13.7109375" customWidth="1"/>
    <col min="18" max="18" width="15.85546875" customWidth="1"/>
  </cols>
  <sheetData>
    <row r="1" spans="1:18" ht="141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7" t="s">
        <v>402</v>
      </c>
      <c r="I1" s="7" t="s">
        <v>373</v>
      </c>
      <c r="J1" s="7" t="s">
        <v>7</v>
      </c>
      <c r="K1" s="7" t="s">
        <v>372</v>
      </c>
      <c r="L1" s="51" t="s">
        <v>374</v>
      </c>
      <c r="M1" s="8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13</v>
      </c>
    </row>
    <row r="2" spans="1:18" ht="15.75" x14ac:dyDescent="0.25">
      <c r="A2" s="9" t="s">
        <v>14</v>
      </c>
      <c r="B2" s="10" t="s">
        <v>15</v>
      </c>
      <c r="C2" s="11">
        <v>15985</v>
      </c>
      <c r="D2" s="12">
        <v>11048</v>
      </c>
      <c r="E2" s="12">
        <v>3751</v>
      </c>
      <c r="F2" s="12">
        <v>31</v>
      </c>
      <c r="G2" s="13">
        <v>2387.5</v>
      </c>
      <c r="H2" s="56"/>
      <c r="I2" s="67">
        <f>G2+H2</f>
        <v>2387.5</v>
      </c>
      <c r="J2" s="14">
        <v>0</v>
      </c>
      <c r="K2" s="14">
        <v>0</v>
      </c>
      <c r="L2" s="76">
        <f>J2+K2</f>
        <v>0</v>
      </c>
      <c r="M2" s="15">
        <v>1000</v>
      </c>
      <c r="N2" s="14"/>
      <c r="O2" s="14"/>
      <c r="P2" s="14"/>
      <c r="Q2" s="16"/>
      <c r="R2" s="17"/>
    </row>
    <row r="3" spans="1:18" ht="15.75" x14ac:dyDescent="0.25">
      <c r="A3" s="18" t="s">
        <v>16</v>
      </c>
      <c r="B3" s="19" t="s">
        <v>17</v>
      </c>
      <c r="C3" s="20">
        <v>21924</v>
      </c>
      <c r="D3" s="21"/>
      <c r="E3" s="21"/>
      <c r="F3" s="21"/>
      <c r="G3" s="22"/>
      <c r="H3" s="59"/>
      <c r="I3" s="23">
        <f t="shared" ref="I3:I66" si="0">G3+H3</f>
        <v>0</v>
      </c>
      <c r="J3" s="23"/>
      <c r="K3" s="23">
        <v>0</v>
      </c>
      <c r="L3" s="52">
        <f t="shared" ref="L3:L66" si="1">J3+K3</f>
        <v>0</v>
      </c>
      <c r="M3" s="24">
        <v>1200</v>
      </c>
      <c r="N3" s="23"/>
      <c r="O3" s="23"/>
      <c r="P3" s="23"/>
      <c r="Q3" s="25"/>
      <c r="R3" s="26"/>
    </row>
    <row r="4" spans="1:18" ht="15.75" x14ac:dyDescent="0.25">
      <c r="A4" s="9" t="s">
        <v>18</v>
      </c>
      <c r="B4" s="10" t="s">
        <v>19</v>
      </c>
      <c r="C4" s="11">
        <v>10303</v>
      </c>
      <c r="D4" s="12">
        <v>7493</v>
      </c>
      <c r="E4" s="12">
        <v>1718</v>
      </c>
      <c r="F4" s="12">
        <v>7</v>
      </c>
      <c r="G4" s="27">
        <v>5530.1</v>
      </c>
      <c r="H4" s="56"/>
      <c r="I4" s="67">
        <f t="shared" si="0"/>
        <v>5530.1</v>
      </c>
      <c r="J4" s="14">
        <v>0</v>
      </c>
      <c r="K4" s="28">
        <v>917.04</v>
      </c>
      <c r="L4" s="76">
        <f t="shared" si="1"/>
        <v>917.04</v>
      </c>
      <c r="M4" s="29"/>
      <c r="N4" s="28"/>
      <c r="O4" s="28"/>
      <c r="P4" s="28"/>
      <c r="Q4" s="16"/>
      <c r="R4" s="17"/>
    </row>
    <row r="5" spans="1:18" ht="15.75" x14ac:dyDescent="0.25">
      <c r="A5" s="9" t="s">
        <v>20</v>
      </c>
      <c r="B5" s="10" t="s">
        <v>21</v>
      </c>
      <c r="C5" s="11">
        <v>8485</v>
      </c>
      <c r="D5" s="12">
        <v>6002</v>
      </c>
      <c r="E5" s="12">
        <v>657</v>
      </c>
      <c r="F5" s="12">
        <v>9</v>
      </c>
      <c r="G5" s="13">
        <v>430</v>
      </c>
      <c r="H5" s="56"/>
      <c r="I5" s="67">
        <f t="shared" si="0"/>
        <v>430</v>
      </c>
      <c r="J5" s="14">
        <v>0</v>
      </c>
      <c r="K5" s="14">
        <v>125</v>
      </c>
      <c r="L5" s="76">
        <f t="shared" si="1"/>
        <v>125</v>
      </c>
      <c r="M5" s="15">
        <v>500</v>
      </c>
      <c r="N5" s="14"/>
      <c r="O5" s="14"/>
      <c r="P5" s="14"/>
      <c r="Q5" s="16"/>
      <c r="R5" s="17"/>
    </row>
    <row r="6" spans="1:18" ht="15.75" x14ac:dyDescent="0.25">
      <c r="A6" s="9" t="s">
        <v>22</v>
      </c>
      <c r="B6" s="10" t="s">
        <v>23</v>
      </c>
      <c r="C6" s="11">
        <v>28438</v>
      </c>
      <c r="D6" s="12">
        <v>21484</v>
      </c>
      <c r="E6" s="12">
        <v>3943</v>
      </c>
      <c r="F6" s="12">
        <v>25</v>
      </c>
      <c r="G6" s="13">
        <v>1368</v>
      </c>
      <c r="H6" s="56"/>
      <c r="I6" s="67">
        <f t="shared" si="0"/>
        <v>1368</v>
      </c>
      <c r="J6" s="14">
        <v>144</v>
      </c>
      <c r="K6" s="14">
        <v>0</v>
      </c>
      <c r="L6" s="76">
        <f t="shared" si="1"/>
        <v>144</v>
      </c>
      <c r="M6" s="15">
        <v>1500</v>
      </c>
      <c r="N6" s="14"/>
      <c r="O6" s="14"/>
      <c r="P6" s="14"/>
      <c r="Q6" s="16"/>
      <c r="R6" s="17"/>
    </row>
    <row r="7" spans="1:18" ht="15.75" x14ac:dyDescent="0.25">
      <c r="A7" s="18" t="s">
        <v>24</v>
      </c>
      <c r="B7" s="19" t="s">
        <v>25</v>
      </c>
      <c r="C7" s="20">
        <v>494</v>
      </c>
      <c r="D7" s="21"/>
      <c r="E7" s="21"/>
      <c r="F7" s="21"/>
      <c r="G7" s="22"/>
      <c r="H7" s="59"/>
      <c r="I7" s="23">
        <f t="shared" si="0"/>
        <v>0</v>
      </c>
      <c r="J7" s="23"/>
      <c r="K7" s="23">
        <v>0</v>
      </c>
      <c r="L7" s="52">
        <f t="shared" si="1"/>
        <v>0</v>
      </c>
      <c r="M7" s="24">
        <v>250</v>
      </c>
      <c r="N7" s="23"/>
      <c r="O7" s="23"/>
      <c r="P7" s="23"/>
      <c r="Q7" s="25"/>
      <c r="R7" s="26"/>
    </row>
    <row r="8" spans="1:18" ht="15.75" x14ac:dyDescent="0.25">
      <c r="A8" s="9" t="s">
        <v>26</v>
      </c>
      <c r="B8" s="10" t="s">
        <v>27</v>
      </c>
      <c r="C8" s="11">
        <v>16283</v>
      </c>
      <c r="D8" s="12">
        <v>11951</v>
      </c>
      <c r="E8" s="12">
        <v>3701</v>
      </c>
      <c r="F8" s="12">
        <v>23</v>
      </c>
      <c r="G8" s="30">
        <v>1813.5</v>
      </c>
      <c r="H8" s="56"/>
      <c r="I8" s="67">
        <f t="shared" si="0"/>
        <v>1813.5</v>
      </c>
      <c r="J8" s="14">
        <v>0</v>
      </c>
      <c r="K8" s="14">
        <v>308.09999999999997</v>
      </c>
      <c r="L8" s="76">
        <f t="shared" si="1"/>
        <v>308.09999999999997</v>
      </c>
      <c r="M8" s="15"/>
      <c r="N8" s="14"/>
      <c r="O8" s="14"/>
      <c r="P8" s="14"/>
      <c r="Q8" s="16"/>
      <c r="R8" s="17"/>
    </row>
    <row r="9" spans="1:18" ht="15.75" x14ac:dyDescent="0.25">
      <c r="A9" s="9" t="s">
        <v>28</v>
      </c>
      <c r="B9" s="10" t="s">
        <v>29</v>
      </c>
      <c r="C9" s="11">
        <v>37819</v>
      </c>
      <c r="D9" s="12">
        <v>21836</v>
      </c>
      <c r="E9" s="12">
        <v>5703</v>
      </c>
      <c r="F9" s="12">
        <v>34</v>
      </c>
      <c r="G9" s="13">
        <v>3740</v>
      </c>
      <c r="H9" s="56">
        <v>85.23</v>
      </c>
      <c r="I9" s="67">
        <f t="shared" si="0"/>
        <v>3825.23</v>
      </c>
      <c r="J9" s="14">
        <v>2234.3200000000002</v>
      </c>
      <c r="K9" s="14">
        <v>903.2</v>
      </c>
      <c r="L9" s="76">
        <f t="shared" si="1"/>
        <v>3137.5200000000004</v>
      </c>
      <c r="M9" s="15">
        <v>1100</v>
      </c>
      <c r="N9" s="14">
        <v>650</v>
      </c>
      <c r="O9" s="14">
        <v>1300</v>
      </c>
      <c r="P9" s="14"/>
      <c r="Q9" s="16">
        <v>2</v>
      </c>
      <c r="R9" s="17"/>
    </row>
    <row r="10" spans="1:18" ht="15.75" x14ac:dyDescent="0.25">
      <c r="A10" s="9" t="s">
        <v>30</v>
      </c>
      <c r="B10" s="10" t="s">
        <v>27</v>
      </c>
      <c r="C10" s="11">
        <v>33201</v>
      </c>
      <c r="D10" s="12">
        <v>24254</v>
      </c>
      <c r="E10" s="12">
        <v>8593</v>
      </c>
      <c r="F10" s="12">
        <v>30</v>
      </c>
      <c r="G10" s="13">
        <v>5562.375</v>
      </c>
      <c r="H10" s="56"/>
      <c r="I10" s="67">
        <f t="shared" si="0"/>
        <v>5562.375</v>
      </c>
      <c r="J10" s="14">
        <v>1200.6600000000001</v>
      </c>
      <c r="K10" s="14">
        <v>6076</v>
      </c>
      <c r="L10" s="76">
        <f t="shared" si="1"/>
        <v>7276.66</v>
      </c>
      <c r="M10" s="15">
        <v>1750</v>
      </c>
      <c r="N10" s="14"/>
      <c r="O10" s="14">
        <v>1300</v>
      </c>
      <c r="P10" s="14"/>
      <c r="Q10" s="16"/>
      <c r="R10" s="17"/>
    </row>
    <row r="11" spans="1:18" ht="15.75" x14ac:dyDescent="0.25">
      <c r="A11" s="9" t="s">
        <v>31</v>
      </c>
      <c r="B11" s="10" t="s">
        <v>32</v>
      </c>
      <c r="C11" s="11">
        <v>311</v>
      </c>
      <c r="D11" s="12">
        <v>347</v>
      </c>
      <c r="E11" s="12">
        <v>54</v>
      </c>
      <c r="F11" s="12">
        <v>0</v>
      </c>
      <c r="G11" s="13">
        <v>0</v>
      </c>
      <c r="H11" s="56"/>
      <c r="I11" s="67">
        <f t="shared" si="0"/>
        <v>0</v>
      </c>
      <c r="J11" s="14">
        <v>0</v>
      </c>
      <c r="K11" s="14">
        <v>0</v>
      </c>
      <c r="L11" s="76">
        <f t="shared" si="1"/>
        <v>0</v>
      </c>
      <c r="M11" s="15"/>
      <c r="N11" s="14"/>
      <c r="O11" s="14"/>
      <c r="P11" s="14"/>
      <c r="Q11" s="16"/>
      <c r="R11" s="17"/>
    </row>
    <row r="12" spans="1:18" ht="15.75" x14ac:dyDescent="0.25">
      <c r="A12" s="9" t="s">
        <v>33</v>
      </c>
      <c r="B12" s="10" t="s">
        <v>17</v>
      </c>
      <c r="C12" s="11">
        <v>42844</v>
      </c>
      <c r="D12" s="12">
        <v>32291</v>
      </c>
      <c r="E12" s="12">
        <v>9665</v>
      </c>
      <c r="F12" s="12">
        <v>75</v>
      </c>
      <c r="G12" s="13">
        <v>19850.099999999999</v>
      </c>
      <c r="H12" s="56"/>
      <c r="I12" s="67">
        <f t="shared" si="0"/>
        <v>19850.099999999999</v>
      </c>
      <c r="J12" s="14">
        <v>1842.04</v>
      </c>
      <c r="K12" s="14">
        <v>342.5</v>
      </c>
      <c r="L12" s="76">
        <f t="shared" si="1"/>
        <v>2184.54</v>
      </c>
      <c r="M12" s="15">
        <v>2000</v>
      </c>
      <c r="N12" s="14"/>
      <c r="O12" s="14"/>
      <c r="P12" s="14"/>
      <c r="Q12" s="16"/>
      <c r="R12" s="17"/>
    </row>
    <row r="13" spans="1:18" ht="15.75" x14ac:dyDescent="0.25">
      <c r="A13" s="9" t="s">
        <v>34</v>
      </c>
      <c r="B13" s="10" t="s">
        <v>35</v>
      </c>
      <c r="C13" s="11">
        <v>6081</v>
      </c>
      <c r="D13" s="12">
        <v>4346</v>
      </c>
      <c r="E13" s="12">
        <v>812</v>
      </c>
      <c r="F13" s="12">
        <v>3</v>
      </c>
      <c r="G13" s="13">
        <v>391</v>
      </c>
      <c r="H13" s="56"/>
      <c r="I13" s="67">
        <f t="shared" si="0"/>
        <v>391</v>
      </c>
      <c r="J13" s="14">
        <v>0</v>
      </c>
      <c r="K13" s="14">
        <v>40</v>
      </c>
      <c r="L13" s="76">
        <f t="shared" si="1"/>
        <v>40</v>
      </c>
      <c r="M13" s="15"/>
      <c r="N13" s="14"/>
      <c r="O13" s="14"/>
      <c r="P13" s="14"/>
      <c r="Q13" s="16"/>
      <c r="R13" s="17"/>
    </row>
    <row r="14" spans="1:18" ht="15.75" x14ac:dyDescent="0.25">
      <c r="A14" s="9" t="s">
        <v>36</v>
      </c>
      <c r="B14" s="10" t="s">
        <v>17</v>
      </c>
      <c r="C14" s="11">
        <v>3074</v>
      </c>
      <c r="D14" s="12">
        <v>2291</v>
      </c>
      <c r="E14" s="12">
        <v>318</v>
      </c>
      <c r="F14" s="12">
        <v>0</v>
      </c>
      <c r="G14" s="13">
        <v>814.2</v>
      </c>
      <c r="H14" s="56"/>
      <c r="I14" s="67">
        <f t="shared" si="0"/>
        <v>814.2</v>
      </c>
      <c r="J14" s="14">
        <v>108.56</v>
      </c>
      <c r="K14" s="14">
        <v>200</v>
      </c>
      <c r="L14" s="76">
        <f t="shared" si="1"/>
        <v>308.56</v>
      </c>
      <c r="M14" s="15">
        <v>250</v>
      </c>
      <c r="N14" s="14"/>
      <c r="O14" s="14"/>
      <c r="P14" s="14"/>
      <c r="Q14" s="16"/>
      <c r="R14" s="17"/>
    </row>
    <row r="15" spans="1:18" ht="15.75" x14ac:dyDescent="0.25">
      <c r="A15" s="9" t="s">
        <v>37</v>
      </c>
      <c r="B15" s="10" t="s">
        <v>38</v>
      </c>
      <c r="C15" s="11">
        <v>1737</v>
      </c>
      <c r="D15" s="12">
        <v>1400</v>
      </c>
      <c r="E15" s="12">
        <v>286</v>
      </c>
      <c r="F15" s="12">
        <v>4</v>
      </c>
      <c r="G15" s="13">
        <v>0</v>
      </c>
      <c r="H15" s="56"/>
      <c r="I15" s="67">
        <f t="shared" si="0"/>
        <v>0</v>
      </c>
      <c r="J15" s="14">
        <v>0</v>
      </c>
      <c r="K15" s="14">
        <v>77.88</v>
      </c>
      <c r="L15" s="76">
        <f t="shared" si="1"/>
        <v>77.88</v>
      </c>
      <c r="M15" s="15">
        <v>250</v>
      </c>
      <c r="N15" s="14"/>
      <c r="O15" s="14"/>
      <c r="P15" s="14"/>
      <c r="Q15" s="16"/>
      <c r="R15" s="17"/>
    </row>
    <row r="16" spans="1:18" ht="15.75" x14ac:dyDescent="0.25">
      <c r="A16" s="9" t="s">
        <v>39</v>
      </c>
      <c r="B16" s="10" t="s">
        <v>17</v>
      </c>
      <c r="C16" s="11">
        <v>16593</v>
      </c>
      <c r="D16" s="12">
        <v>11367</v>
      </c>
      <c r="E16" s="12">
        <v>4455</v>
      </c>
      <c r="F16" s="12">
        <v>36</v>
      </c>
      <c r="G16" s="13">
        <v>1680</v>
      </c>
      <c r="H16" s="56"/>
      <c r="I16" s="67">
        <f t="shared" si="0"/>
        <v>1680</v>
      </c>
      <c r="J16" s="14">
        <v>0</v>
      </c>
      <c r="K16" s="14">
        <v>496</v>
      </c>
      <c r="L16" s="76">
        <f t="shared" si="1"/>
        <v>496</v>
      </c>
      <c r="M16" s="15">
        <v>1000</v>
      </c>
      <c r="N16" s="14"/>
      <c r="O16" s="14"/>
      <c r="P16" s="14"/>
      <c r="Q16" s="16"/>
      <c r="R16" s="17"/>
    </row>
    <row r="17" spans="1:18" ht="15.75" x14ac:dyDescent="0.25">
      <c r="A17" s="9" t="s">
        <v>40</v>
      </c>
      <c r="B17" s="10" t="s">
        <v>35</v>
      </c>
      <c r="C17" s="11">
        <v>11584</v>
      </c>
      <c r="D17" s="12">
        <v>6775</v>
      </c>
      <c r="E17" s="12">
        <v>2025</v>
      </c>
      <c r="F17" s="12">
        <v>1</v>
      </c>
      <c r="G17" s="13">
        <v>2220</v>
      </c>
      <c r="H17" s="56">
        <v>1131</v>
      </c>
      <c r="I17" s="67">
        <f t="shared" si="0"/>
        <v>3351</v>
      </c>
      <c r="J17" s="14">
        <v>420</v>
      </c>
      <c r="K17" s="14">
        <v>0</v>
      </c>
      <c r="L17" s="76">
        <f t="shared" si="1"/>
        <v>420</v>
      </c>
      <c r="M17" s="15">
        <v>550</v>
      </c>
      <c r="N17" s="14"/>
      <c r="O17" s="14"/>
      <c r="P17" s="14"/>
      <c r="Q17" s="16"/>
      <c r="R17" s="17"/>
    </row>
    <row r="18" spans="1:18" ht="15.75" x14ac:dyDescent="0.25">
      <c r="A18" s="9" t="s">
        <v>41</v>
      </c>
      <c r="B18" s="10" t="s">
        <v>19</v>
      </c>
      <c r="C18" s="11">
        <v>43593</v>
      </c>
      <c r="D18" s="12">
        <v>29142</v>
      </c>
      <c r="E18" s="12">
        <v>6001</v>
      </c>
      <c r="F18" s="12">
        <v>14</v>
      </c>
      <c r="G18" s="13">
        <v>8291.5400000000009</v>
      </c>
      <c r="H18" s="56"/>
      <c r="I18" s="67">
        <f t="shared" si="0"/>
        <v>8291.5400000000009</v>
      </c>
      <c r="J18" s="14">
        <v>70</v>
      </c>
      <c r="K18" s="14">
        <v>1229.46</v>
      </c>
      <c r="L18" s="76">
        <f t="shared" si="1"/>
        <v>1299.46</v>
      </c>
      <c r="M18" s="15">
        <v>1500</v>
      </c>
      <c r="N18" s="14"/>
      <c r="O18" s="14"/>
      <c r="P18" s="14"/>
      <c r="Q18" s="16"/>
      <c r="R18" s="17"/>
    </row>
    <row r="19" spans="1:18" ht="15.75" x14ac:dyDescent="0.25">
      <c r="A19" s="9" t="s">
        <v>42</v>
      </c>
      <c r="B19" s="10" t="s">
        <v>35</v>
      </c>
      <c r="C19" s="11">
        <v>16188</v>
      </c>
      <c r="D19" s="12">
        <v>11875</v>
      </c>
      <c r="E19" s="12">
        <v>3345</v>
      </c>
      <c r="F19" s="12">
        <v>10</v>
      </c>
      <c r="G19" s="13">
        <v>675</v>
      </c>
      <c r="H19" s="56"/>
      <c r="I19" s="67">
        <f t="shared" si="0"/>
        <v>675</v>
      </c>
      <c r="J19" s="14">
        <v>54</v>
      </c>
      <c r="K19" s="14">
        <v>3905.5</v>
      </c>
      <c r="L19" s="76">
        <f t="shared" si="1"/>
        <v>3959.5</v>
      </c>
      <c r="M19" s="15">
        <v>1100</v>
      </c>
      <c r="N19" s="14"/>
      <c r="O19" s="14"/>
      <c r="P19" s="14">
        <v>2000</v>
      </c>
      <c r="Q19" s="16"/>
      <c r="R19" s="17"/>
    </row>
    <row r="20" spans="1:18" ht="15.75" x14ac:dyDescent="0.25">
      <c r="A20" s="9" t="s">
        <v>43</v>
      </c>
      <c r="B20" s="10" t="s">
        <v>44</v>
      </c>
      <c r="C20" s="11">
        <v>4356</v>
      </c>
      <c r="D20" s="12">
        <v>3200</v>
      </c>
      <c r="E20" s="12">
        <v>802</v>
      </c>
      <c r="F20" s="12">
        <v>1</v>
      </c>
      <c r="G20" s="13">
        <v>0</v>
      </c>
      <c r="H20" s="56"/>
      <c r="I20" s="67">
        <f t="shared" si="0"/>
        <v>0</v>
      </c>
      <c r="J20" s="14">
        <v>91</v>
      </c>
      <c r="K20" s="14">
        <v>35.369999999999997</v>
      </c>
      <c r="L20" s="76">
        <f t="shared" si="1"/>
        <v>126.37</v>
      </c>
      <c r="M20" s="15">
        <v>250</v>
      </c>
      <c r="N20" s="14"/>
      <c r="O20" s="14"/>
      <c r="P20" s="14"/>
      <c r="Q20" s="16"/>
      <c r="R20" s="17"/>
    </row>
    <row r="21" spans="1:18" ht="15.75" x14ac:dyDescent="0.25">
      <c r="A21" s="9" t="s">
        <v>45</v>
      </c>
      <c r="B21" s="10" t="s">
        <v>17</v>
      </c>
      <c r="C21" s="11">
        <v>7427</v>
      </c>
      <c r="D21" s="12">
        <v>5491</v>
      </c>
      <c r="E21" s="12">
        <v>1610</v>
      </c>
      <c r="F21" s="12">
        <v>2</v>
      </c>
      <c r="G21" s="13">
        <v>600</v>
      </c>
      <c r="H21" s="56"/>
      <c r="I21" s="67">
        <f t="shared" si="0"/>
        <v>600</v>
      </c>
      <c r="J21" s="14">
        <v>0</v>
      </c>
      <c r="K21" s="62">
        <v>1.35</v>
      </c>
      <c r="L21" s="76">
        <f t="shared" si="1"/>
        <v>1.35</v>
      </c>
      <c r="M21" s="15">
        <v>500</v>
      </c>
      <c r="N21" s="14"/>
      <c r="O21" s="14"/>
      <c r="P21" s="14"/>
      <c r="Q21" s="16"/>
      <c r="R21" s="17"/>
    </row>
    <row r="22" spans="1:18" ht="15.75" x14ac:dyDescent="0.25">
      <c r="A22" s="9" t="s">
        <v>46</v>
      </c>
      <c r="B22" s="10" t="s">
        <v>46</v>
      </c>
      <c r="C22" s="11">
        <v>45193</v>
      </c>
      <c r="D22" s="12">
        <v>33945</v>
      </c>
      <c r="E22" s="12">
        <v>7073</v>
      </c>
      <c r="F22" s="12">
        <v>199</v>
      </c>
      <c r="G22" s="13">
        <v>4000</v>
      </c>
      <c r="H22" s="56"/>
      <c r="I22" s="67">
        <f t="shared" si="0"/>
        <v>4000</v>
      </c>
      <c r="J22" s="14">
        <v>980</v>
      </c>
      <c r="K22" s="14">
        <v>293.63</v>
      </c>
      <c r="L22" s="76">
        <f t="shared" si="1"/>
        <v>1273.6300000000001</v>
      </c>
      <c r="M22" s="15">
        <v>1750</v>
      </c>
      <c r="N22" s="14"/>
      <c r="O22" s="14">
        <v>1300</v>
      </c>
      <c r="P22" s="14"/>
      <c r="Q22" s="31">
        <v>2</v>
      </c>
      <c r="R22" s="17"/>
    </row>
    <row r="23" spans="1:18" ht="15.75" x14ac:dyDescent="0.25">
      <c r="A23" s="9" t="s">
        <v>47</v>
      </c>
      <c r="B23" s="10" t="s">
        <v>35</v>
      </c>
      <c r="C23" s="11">
        <v>5398</v>
      </c>
      <c r="D23" s="12">
        <v>3771</v>
      </c>
      <c r="E23" s="12">
        <v>592</v>
      </c>
      <c r="F23" s="12">
        <v>1</v>
      </c>
      <c r="G23" s="13">
        <v>2447.375</v>
      </c>
      <c r="H23" s="56">
        <v>543.9</v>
      </c>
      <c r="I23" s="67">
        <f t="shared" si="0"/>
        <v>2991.2750000000001</v>
      </c>
      <c r="J23" s="14">
        <v>1623.44</v>
      </c>
      <c r="K23" s="14">
        <v>169.5</v>
      </c>
      <c r="L23" s="76">
        <f t="shared" si="1"/>
        <v>1792.94</v>
      </c>
      <c r="M23" s="15">
        <v>250</v>
      </c>
      <c r="N23" s="14"/>
      <c r="O23" s="14"/>
      <c r="P23" s="14"/>
      <c r="Q23" s="16"/>
      <c r="R23" s="17"/>
    </row>
    <row r="24" spans="1:18" ht="15.75" x14ac:dyDescent="0.25">
      <c r="A24" s="18" t="s">
        <v>48</v>
      </c>
      <c r="B24" s="19" t="s">
        <v>21</v>
      </c>
      <c r="C24" s="20">
        <v>1779</v>
      </c>
      <c r="D24" s="21"/>
      <c r="E24" s="21"/>
      <c r="F24" s="21"/>
      <c r="G24" s="22"/>
      <c r="H24" s="59"/>
      <c r="I24" s="23">
        <f t="shared" si="0"/>
        <v>0</v>
      </c>
      <c r="J24" s="23"/>
      <c r="K24" s="23">
        <v>0</v>
      </c>
      <c r="L24" s="52">
        <f t="shared" si="1"/>
        <v>0</v>
      </c>
      <c r="M24" s="24"/>
      <c r="N24" s="23"/>
      <c r="O24" s="23"/>
      <c r="P24" s="23"/>
      <c r="Q24" s="25"/>
      <c r="R24" s="26"/>
    </row>
    <row r="25" spans="1:18" ht="15.75" x14ac:dyDescent="0.25">
      <c r="A25" s="18" t="s">
        <v>49</v>
      </c>
      <c r="B25" s="19" t="s">
        <v>17</v>
      </c>
      <c r="C25" s="20">
        <v>13320</v>
      </c>
      <c r="D25" s="21"/>
      <c r="E25" s="21"/>
      <c r="F25" s="21"/>
      <c r="G25" s="22"/>
      <c r="H25" s="59"/>
      <c r="I25" s="23">
        <f t="shared" si="0"/>
        <v>0</v>
      </c>
      <c r="J25" s="23"/>
      <c r="K25" s="23">
        <v>0</v>
      </c>
      <c r="L25" s="52">
        <f t="shared" si="1"/>
        <v>0</v>
      </c>
      <c r="M25" s="24"/>
      <c r="N25" s="23"/>
      <c r="O25" s="23"/>
      <c r="P25" s="23"/>
      <c r="Q25" s="25"/>
      <c r="R25" s="26"/>
    </row>
    <row r="26" spans="1:18" ht="15.75" x14ac:dyDescent="0.25">
      <c r="A26" s="18" t="s">
        <v>50</v>
      </c>
      <c r="B26" s="19" t="s">
        <v>29</v>
      </c>
      <c r="C26" s="20">
        <v>14649</v>
      </c>
      <c r="D26" s="21"/>
      <c r="E26" s="21"/>
      <c r="F26" s="21"/>
      <c r="G26" s="22"/>
      <c r="H26" s="59"/>
      <c r="I26" s="23">
        <f t="shared" si="0"/>
        <v>0</v>
      </c>
      <c r="J26" s="23"/>
      <c r="K26" s="23">
        <v>0</v>
      </c>
      <c r="L26" s="52">
        <f t="shared" si="1"/>
        <v>0</v>
      </c>
      <c r="M26" s="24">
        <v>1000</v>
      </c>
      <c r="N26" s="23"/>
      <c r="O26" s="23"/>
      <c r="P26" s="23"/>
      <c r="Q26" s="25"/>
      <c r="R26" s="26"/>
    </row>
    <row r="27" spans="1:18" ht="15.75" x14ac:dyDescent="0.25">
      <c r="A27" s="9" t="s">
        <v>51</v>
      </c>
      <c r="B27" s="10" t="s">
        <v>44</v>
      </c>
      <c r="C27" s="11">
        <v>16332</v>
      </c>
      <c r="D27" s="12">
        <v>10534</v>
      </c>
      <c r="E27" s="12">
        <v>2921</v>
      </c>
      <c r="F27" s="12">
        <v>20</v>
      </c>
      <c r="G27" s="13">
        <v>2431</v>
      </c>
      <c r="H27" s="60"/>
      <c r="I27" s="67">
        <f t="shared" si="0"/>
        <v>2431</v>
      </c>
      <c r="J27" s="14">
        <v>0</v>
      </c>
      <c r="K27" s="14">
        <v>133.75</v>
      </c>
      <c r="L27" s="76">
        <f t="shared" si="1"/>
        <v>133.75</v>
      </c>
      <c r="M27" s="15">
        <v>1000</v>
      </c>
      <c r="N27" s="14"/>
      <c r="O27" s="14"/>
      <c r="P27" s="14"/>
      <c r="Q27" s="16"/>
      <c r="R27" s="17"/>
    </row>
    <row r="28" spans="1:18" ht="15.75" x14ac:dyDescent="0.25">
      <c r="A28" s="9" t="s">
        <v>52</v>
      </c>
      <c r="B28" s="10" t="s">
        <v>17</v>
      </c>
      <c r="C28" s="11">
        <v>24729</v>
      </c>
      <c r="D28" s="12">
        <v>17826</v>
      </c>
      <c r="E28" s="12">
        <v>6106</v>
      </c>
      <c r="F28" s="12">
        <v>18</v>
      </c>
      <c r="G28" s="13">
        <v>2400</v>
      </c>
      <c r="H28" s="56"/>
      <c r="I28" s="67">
        <f t="shared" si="0"/>
        <v>2400</v>
      </c>
      <c r="J28" s="14">
        <v>2170</v>
      </c>
      <c r="K28" s="14">
        <v>3400</v>
      </c>
      <c r="L28" s="76">
        <f t="shared" si="1"/>
        <v>5570</v>
      </c>
      <c r="M28" s="15">
        <v>1100</v>
      </c>
      <c r="N28" s="14"/>
      <c r="O28" s="14">
        <v>1300</v>
      </c>
      <c r="P28" s="14"/>
      <c r="Q28" s="16"/>
      <c r="R28" s="17"/>
    </row>
    <row r="29" spans="1:18" ht="15.75" x14ac:dyDescent="0.25">
      <c r="A29" s="9" t="s">
        <v>53</v>
      </c>
      <c r="B29" s="10" t="s">
        <v>19</v>
      </c>
      <c r="C29" s="11">
        <v>6411</v>
      </c>
      <c r="D29" s="12">
        <v>4752</v>
      </c>
      <c r="E29" s="12">
        <v>1028</v>
      </c>
      <c r="F29" s="12">
        <v>3</v>
      </c>
      <c r="G29" s="13">
        <v>650</v>
      </c>
      <c r="H29" s="56"/>
      <c r="I29" s="67">
        <f t="shared" si="0"/>
        <v>650</v>
      </c>
      <c r="J29" s="14">
        <v>0</v>
      </c>
      <c r="K29" s="14">
        <v>421.35</v>
      </c>
      <c r="L29" s="76">
        <f t="shared" si="1"/>
        <v>421.35</v>
      </c>
      <c r="M29" s="15">
        <v>250</v>
      </c>
      <c r="N29" s="14"/>
      <c r="O29" s="14"/>
      <c r="P29" s="14"/>
      <c r="Q29" s="16"/>
      <c r="R29" s="17"/>
    </row>
    <row r="30" spans="1:18" ht="15.75" x14ac:dyDescent="0.25">
      <c r="A30" s="9" t="s">
        <v>54</v>
      </c>
      <c r="B30" s="10" t="s">
        <v>35</v>
      </c>
      <c r="C30" s="11">
        <v>2866</v>
      </c>
      <c r="D30" s="12">
        <v>2245</v>
      </c>
      <c r="E30" s="12">
        <v>586</v>
      </c>
      <c r="F30" s="12">
        <v>2</v>
      </c>
      <c r="G30" s="13">
        <v>0</v>
      </c>
      <c r="H30" s="56"/>
      <c r="I30" s="67">
        <f t="shared" si="0"/>
        <v>0</v>
      </c>
      <c r="J30" s="14">
        <v>0</v>
      </c>
      <c r="K30" s="14">
        <v>50</v>
      </c>
      <c r="L30" s="76">
        <f t="shared" si="1"/>
        <v>50</v>
      </c>
      <c r="M30" s="15">
        <v>250</v>
      </c>
      <c r="N30" s="14"/>
      <c r="O30" s="14"/>
      <c r="P30" s="14"/>
      <c r="Q30" s="16"/>
      <c r="R30" s="17"/>
    </row>
    <row r="31" spans="1:18" ht="15.75" x14ac:dyDescent="0.25">
      <c r="A31" s="9" t="s">
        <v>55</v>
      </c>
      <c r="B31" s="10" t="s">
        <v>38</v>
      </c>
      <c r="C31" s="11">
        <v>2129</v>
      </c>
      <c r="D31" s="12">
        <v>1576</v>
      </c>
      <c r="E31" s="12">
        <v>275</v>
      </c>
      <c r="F31" s="12">
        <v>0</v>
      </c>
      <c r="G31" s="13">
        <v>1700</v>
      </c>
      <c r="H31" s="56"/>
      <c r="I31" s="67">
        <f t="shared" si="0"/>
        <v>1700</v>
      </c>
      <c r="J31" s="14">
        <v>0</v>
      </c>
      <c r="K31" s="14">
        <v>45</v>
      </c>
      <c r="L31" s="76">
        <f t="shared" si="1"/>
        <v>45</v>
      </c>
      <c r="M31" s="15"/>
      <c r="N31" s="14"/>
      <c r="O31" s="14"/>
      <c r="P31" s="14"/>
      <c r="Q31" s="16"/>
      <c r="R31" s="17"/>
    </row>
    <row r="32" spans="1:18" ht="15.75" x14ac:dyDescent="0.25">
      <c r="A32" s="9" t="s">
        <v>56</v>
      </c>
      <c r="B32" s="10" t="s">
        <v>27</v>
      </c>
      <c r="C32" s="11">
        <v>39502</v>
      </c>
      <c r="D32" s="12">
        <v>28282</v>
      </c>
      <c r="E32" s="12">
        <v>6699</v>
      </c>
      <c r="F32" s="12">
        <v>46</v>
      </c>
      <c r="G32" s="13">
        <v>1480</v>
      </c>
      <c r="H32" s="56"/>
      <c r="I32" s="67">
        <f t="shared" si="0"/>
        <v>1480</v>
      </c>
      <c r="J32" s="14">
        <v>0</v>
      </c>
      <c r="K32" s="14">
        <v>1881.14</v>
      </c>
      <c r="L32" s="76">
        <f t="shared" si="1"/>
        <v>1881.14</v>
      </c>
      <c r="M32" s="15">
        <v>1500</v>
      </c>
      <c r="N32" s="14"/>
      <c r="O32" s="14"/>
      <c r="P32" s="14"/>
      <c r="Q32" s="16"/>
      <c r="R32" s="17"/>
    </row>
    <row r="33" spans="1:18" ht="15.75" x14ac:dyDescent="0.25">
      <c r="A33" s="9" t="s">
        <v>57</v>
      </c>
      <c r="B33" s="10" t="s">
        <v>17</v>
      </c>
      <c r="C33" s="11">
        <v>40243</v>
      </c>
      <c r="D33" s="12">
        <v>28281</v>
      </c>
      <c r="E33" s="12">
        <v>5340</v>
      </c>
      <c r="F33" s="12">
        <v>24</v>
      </c>
      <c r="G33" s="13">
        <v>1596.25</v>
      </c>
      <c r="H33" s="56"/>
      <c r="I33" s="67">
        <f t="shared" si="0"/>
        <v>1596.25</v>
      </c>
      <c r="J33" s="14">
        <v>2840</v>
      </c>
      <c r="K33" s="14">
        <v>28.56</v>
      </c>
      <c r="L33" s="76">
        <f t="shared" si="1"/>
        <v>2868.56</v>
      </c>
      <c r="M33" s="15">
        <v>1500</v>
      </c>
      <c r="N33" s="14"/>
      <c r="O33" s="14"/>
      <c r="P33" s="14"/>
      <c r="Q33" s="16"/>
      <c r="R33" s="17"/>
    </row>
    <row r="34" spans="1:18" ht="15.75" x14ac:dyDescent="0.25">
      <c r="A34" s="18" t="s">
        <v>58</v>
      </c>
      <c r="B34" s="19" t="s">
        <v>35</v>
      </c>
      <c r="C34" s="20">
        <v>9026</v>
      </c>
      <c r="D34" s="21"/>
      <c r="E34" s="21"/>
      <c r="F34" s="21"/>
      <c r="G34" s="22"/>
      <c r="H34" s="59"/>
      <c r="I34" s="23">
        <f t="shared" si="0"/>
        <v>0</v>
      </c>
      <c r="J34" s="23"/>
      <c r="K34" s="23">
        <v>0</v>
      </c>
      <c r="L34" s="52">
        <f t="shared" si="1"/>
        <v>0</v>
      </c>
      <c r="M34" s="24">
        <v>500</v>
      </c>
      <c r="N34" s="23"/>
      <c r="O34" s="23"/>
      <c r="P34" s="23"/>
      <c r="Q34" s="25"/>
      <c r="R34" s="26"/>
    </row>
    <row r="35" spans="1:18" ht="15.75" x14ac:dyDescent="0.25">
      <c r="A35" s="18" t="s">
        <v>59</v>
      </c>
      <c r="B35" s="19" t="s">
        <v>23</v>
      </c>
      <c r="C35" s="20">
        <v>1233</v>
      </c>
      <c r="D35" s="21"/>
      <c r="E35" s="21"/>
      <c r="F35" s="21"/>
      <c r="G35" s="22"/>
      <c r="H35" s="59"/>
      <c r="I35" s="23">
        <f t="shared" si="0"/>
        <v>0</v>
      </c>
      <c r="J35" s="23"/>
      <c r="K35" s="23">
        <v>0</v>
      </c>
      <c r="L35" s="52">
        <f t="shared" si="1"/>
        <v>0</v>
      </c>
      <c r="M35" s="24"/>
      <c r="N35" s="23"/>
      <c r="O35" s="23"/>
      <c r="P35" s="23"/>
      <c r="Q35" s="25"/>
      <c r="R35" s="26"/>
    </row>
    <row r="36" spans="1:18" ht="15.75" x14ac:dyDescent="0.25">
      <c r="A36" s="9" t="s">
        <v>60</v>
      </c>
      <c r="B36" s="10" t="s">
        <v>35</v>
      </c>
      <c r="C36" s="11">
        <v>4897</v>
      </c>
      <c r="D36" s="12">
        <v>3889</v>
      </c>
      <c r="E36" s="12">
        <v>1214</v>
      </c>
      <c r="F36" s="12">
        <v>0</v>
      </c>
      <c r="G36" s="13">
        <v>336</v>
      </c>
      <c r="H36" s="56">
        <v>110</v>
      </c>
      <c r="I36" s="67">
        <f t="shared" si="0"/>
        <v>446</v>
      </c>
      <c r="J36" s="14">
        <v>0</v>
      </c>
      <c r="K36" s="14">
        <v>0</v>
      </c>
      <c r="L36" s="76">
        <f t="shared" si="1"/>
        <v>0</v>
      </c>
      <c r="M36" s="15">
        <v>250</v>
      </c>
      <c r="N36" s="14"/>
      <c r="O36" s="14"/>
      <c r="P36" s="14"/>
      <c r="Q36" s="16"/>
      <c r="R36" s="17"/>
    </row>
    <row r="37" spans="1:18" ht="15.75" x14ac:dyDescent="0.25">
      <c r="A37" s="9" t="s">
        <v>61</v>
      </c>
      <c r="B37" s="10" t="s">
        <v>62</v>
      </c>
      <c r="C37" s="11">
        <v>617594</v>
      </c>
      <c r="D37" s="12">
        <v>415536</v>
      </c>
      <c r="E37" s="12">
        <v>47909</v>
      </c>
      <c r="F37" s="12">
        <v>1500</v>
      </c>
      <c r="G37" s="13">
        <v>570</v>
      </c>
      <c r="H37" s="56"/>
      <c r="I37" s="67">
        <f t="shared" si="0"/>
        <v>570</v>
      </c>
      <c r="J37" s="14">
        <v>10732.75</v>
      </c>
      <c r="K37" s="14">
        <v>382737</v>
      </c>
      <c r="L37" s="76">
        <f t="shared" si="1"/>
        <v>393469.75</v>
      </c>
      <c r="M37" s="15">
        <v>2000</v>
      </c>
      <c r="N37" s="14"/>
      <c r="O37" s="14"/>
      <c r="P37" s="14"/>
      <c r="Q37" s="16"/>
      <c r="R37" s="17"/>
    </row>
    <row r="38" spans="1:18" ht="15.75" x14ac:dyDescent="0.25">
      <c r="A38" s="9" t="s">
        <v>63</v>
      </c>
      <c r="B38" s="10" t="s">
        <v>46</v>
      </c>
      <c r="C38" s="11">
        <v>19754</v>
      </c>
      <c r="D38" s="12">
        <v>13951</v>
      </c>
      <c r="E38" s="12">
        <v>3608</v>
      </c>
      <c r="F38" s="12">
        <v>10</v>
      </c>
      <c r="G38" s="13">
        <v>3793.8560000000002</v>
      </c>
      <c r="H38" s="56"/>
      <c r="I38" s="67">
        <f t="shared" si="0"/>
        <v>3793.8560000000002</v>
      </c>
      <c r="J38" s="14">
        <v>3003.518</v>
      </c>
      <c r="K38" s="14">
        <v>405.76</v>
      </c>
      <c r="L38" s="76">
        <f t="shared" si="1"/>
        <v>3409.2780000000002</v>
      </c>
      <c r="M38" s="15">
        <v>1200</v>
      </c>
      <c r="N38" s="14"/>
      <c r="O38" s="14"/>
      <c r="P38" s="14"/>
      <c r="Q38" s="16"/>
      <c r="R38" s="17"/>
    </row>
    <row r="39" spans="1:18" ht="15.75" x14ac:dyDescent="0.25">
      <c r="A39" s="9" t="s">
        <v>64</v>
      </c>
      <c r="B39" s="10" t="s">
        <v>17</v>
      </c>
      <c r="C39" s="11">
        <v>4996</v>
      </c>
      <c r="D39" s="12">
        <v>3717</v>
      </c>
      <c r="E39" s="12">
        <v>1105</v>
      </c>
      <c r="F39" s="12">
        <v>2</v>
      </c>
      <c r="G39" s="13">
        <v>127.68</v>
      </c>
      <c r="H39" s="56">
        <v>200</v>
      </c>
      <c r="I39" s="67">
        <f t="shared" si="0"/>
        <v>327.68</v>
      </c>
      <c r="J39" s="14">
        <v>0</v>
      </c>
      <c r="K39" s="14">
        <v>1.38</v>
      </c>
      <c r="L39" s="76">
        <f t="shared" si="1"/>
        <v>1.38</v>
      </c>
      <c r="M39" s="15">
        <v>250</v>
      </c>
      <c r="N39" s="14"/>
      <c r="O39" s="14"/>
      <c r="P39" s="14"/>
      <c r="Q39" s="16"/>
      <c r="R39" s="17"/>
    </row>
    <row r="40" spans="1:18" ht="15.75" x14ac:dyDescent="0.25">
      <c r="A40" s="9" t="s">
        <v>65</v>
      </c>
      <c r="B40" s="10" t="s">
        <v>27</v>
      </c>
      <c r="C40" s="11">
        <v>7965</v>
      </c>
      <c r="D40" s="12">
        <v>6252</v>
      </c>
      <c r="E40" s="12">
        <v>2452</v>
      </c>
      <c r="F40" s="12">
        <v>4</v>
      </c>
      <c r="G40" s="13">
        <v>697</v>
      </c>
      <c r="H40" s="56"/>
      <c r="I40" s="67">
        <f t="shared" si="0"/>
        <v>697</v>
      </c>
      <c r="J40" s="14">
        <v>451</v>
      </c>
      <c r="K40" s="14">
        <v>153.97</v>
      </c>
      <c r="L40" s="76">
        <f t="shared" si="1"/>
        <v>604.97</v>
      </c>
      <c r="M40" s="15">
        <v>600</v>
      </c>
      <c r="N40" s="14"/>
      <c r="O40" s="14"/>
      <c r="P40" s="14"/>
      <c r="Q40" s="16"/>
      <c r="R40" s="17"/>
    </row>
    <row r="41" spans="1:18" ht="15.75" x14ac:dyDescent="0.25">
      <c r="A41" s="18" t="s">
        <v>66</v>
      </c>
      <c r="B41" s="19" t="s">
        <v>35</v>
      </c>
      <c r="C41" s="20">
        <v>4355</v>
      </c>
      <c r="D41" s="21"/>
      <c r="E41" s="21"/>
      <c r="F41" s="21"/>
      <c r="G41" s="22"/>
      <c r="H41" s="59"/>
      <c r="I41" s="23">
        <f t="shared" si="0"/>
        <v>0</v>
      </c>
      <c r="J41" s="23"/>
      <c r="K41" s="23">
        <v>0</v>
      </c>
      <c r="L41" s="52">
        <f t="shared" si="1"/>
        <v>0</v>
      </c>
      <c r="M41" s="24">
        <v>250</v>
      </c>
      <c r="N41" s="23"/>
      <c r="O41" s="23"/>
      <c r="P41" s="23"/>
      <c r="Q41" s="25"/>
      <c r="R41" s="26"/>
    </row>
    <row r="42" spans="1:18" ht="15.75" x14ac:dyDescent="0.25">
      <c r="A42" s="9" t="s">
        <v>67</v>
      </c>
      <c r="B42" s="10" t="s">
        <v>44</v>
      </c>
      <c r="C42" s="11">
        <v>35744</v>
      </c>
      <c r="D42" s="12">
        <v>27357</v>
      </c>
      <c r="E42" s="12">
        <v>6897</v>
      </c>
      <c r="F42" s="12">
        <v>15</v>
      </c>
      <c r="G42" s="13">
        <v>3125.1</v>
      </c>
      <c r="H42" s="56"/>
      <c r="I42" s="67">
        <f t="shared" si="0"/>
        <v>3125.1</v>
      </c>
      <c r="J42" s="14">
        <v>2617</v>
      </c>
      <c r="K42" s="14">
        <v>4575</v>
      </c>
      <c r="L42" s="76">
        <f t="shared" si="1"/>
        <v>7192</v>
      </c>
      <c r="M42" s="15">
        <v>1500</v>
      </c>
      <c r="N42" s="14"/>
      <c r="O42" s="14"/>
      <c r="P42" s="14"/>
      <c r="Q42" s="16"/>
      <c r="R42" s="17"/>
    </row>
    <row r="43" spans="1:18" ht="15.75" x14ac:dyDescent="0.25">
      <c r="A43" s="9" t="s">
        <v>68</v>
      </c>
      <c r="B43" s="10" t="s">
        <v>46</v>
      </c>
      <c r="C43" s="11">
        <v>9820</v>
      </c>
      <c r="D43" s="12">
        <v>8081</v>
      </c>
      <c r="E43" s="12">
        <v>3000</v>
      </c>
      <c r="F43" s="12">
        <v>18</v>
      </c>
      <c r="G43" s="13">
        <v>1540</v>
      </c>
      <c r="H43" s="56"/>
      <c r="I43" s="67">
        <f t="shared" si="0"/>
        <v>1540</v>
      </c>
      <c r="J43" s="14">
        <v>812</v>
      </c>
      <c r="K43" s="14">
        <v>1214.5999999999999</v>
      </c>
      <c r="L43" s="76">
        <f t="shared" si="1"/>
        <v>2026.6</v>
      </c>
      <c r="M43" s="15">
        <v>500</v>
      </c>
      <c r="N43" s="14"/>
      <c r="O43" s="14">
        <v>1300</v>
      </c>
      <c r="P43" s="14"/>
      <c r="Q43" s="16"/>
      <c r="R43" s="17"/>
    </row>
    <row r="44" spans="1:18" ht="15.75" x14ac:dyDescent="0.25">
      <c r="A44" s="9" t="s">
        <v>69</v>
      </c>
      <c r="B44" s="10" t="s">
        <v>15</v>
      </c>
      <c r="C44" s="11">
        <v>26563</v>
      </c>
      <c r="D44" s="12">
        <v>16603</v>
      </c>
      <c r="E44" s="12">
        <v>4789</v>
      </c>
      <c r="F44" s="12">
        <v>20</v>
      </c>
      <c r="G44" s="13">
        <v>0</v>
      </c>
      <c r="H44" s="56">
        <v>849</v>
      </c>
      <c r="I44" s="67">
        <f t="shared" si="0"/>
        <v>849</v>
      </c>
      <c r="J44" s="14">
        <v>520</v>
      </c>
      <c r="K44" s="14">
        <v>0</v>
      </c>
      <c r="L44" s="76">
        <f t="shared" si="1"/>
        <v>520</v>
      </c>
      <c r="M44" s="15">
        <v>1000</v>
      </c>
      <c r="N44" s="14"/>
      <c r="O44" s="14"/>
      <c r="P44" s="14"/>
      <c r="Q44" s="16"/>
      <c r="R44" s="17"/>
    </row>
    <row r="45" spans="1:18" ht="15.75" x14ac:dyDescent="0.25">
      <c r="A45" s="9" t="s">
        <v>70</v>
      </c>
      <c r="B45" s="10" t="s">
        <v>23</v>
      </c>
      <c r="C45" s="11">
        <v>3609</v>
      </c>
      <c r="D45" s="12">
        <v>2756</v>
      </c>
      <c r="E45" s="12">
        <v>386</v>
      </c>
      <c r="F45" s="12">
        <v>2</v>
      </c>
      <c r="G45" s="13">
        <v>104.9</v>
      </c>
      <c r="H45" s="56"/>
      <c r="I45" s="67">
        <f t="shared" si="0"/>
        <v>104.9</v>
      </c>
      <c r="J45" s="14">
        <v>0</v>
      </c>
      <c r="K45" s="14">
        <v>87.5</v>
      </c>
      <c r="L45" s="76">
        <f t="shared" si="1"/>
        <v>87.5</v>
      </c>
      <c r="M45" s="15">
        <v>250</v>
      </c>
      <c r="N45" s="14"/>
      <c r="O45" s="14"/>
      <c r="P45" s="14"/>
      <c r="Q45" s="16"/>
      <c r="R45" s="17"/>
    </row>
    <row r="46" spans="1:18" ht="15.75" x14ac:dyDescent="0.25">
      <c r="A46" s="9" t="s">
        <v>71</v>
      </c>
      <c r="B46" s="10" t="s">
        <v>15</v>
      </c>
      <c r="C46" s="11">
        <v>93810</v>
      </c>
      <c r="D46" s="12">
        <v>54811</v>
      </c>
      <c r="E46" s="12">
        <v>9375</v>
      </c>
      <c r="F46" s="12">
        <v>24</v>
      </c>
      <c r="G46" s="13">
        <v>2125.85</v>
      </c>
      <c r="H46" s="56"/>
      <c r="I46" s="67">
        <f t="shared" si="0"/>
        <v>2125.85</v>
      </c>
      <c r="J46" s="14">
        <v>13882.03</v>
      </c>
      <c r="K46" s="14">
        <v>3741.54</v>
      </c>
      <c r="L46" s="76">
        <f t="shared" si="1"/>
        <v>17623.57</v>
      </c>
      <c r="M46" s="15">
        <v>2000</v>
      </c>
      <c r="N46" s="14"/>
      <c r="O46" s="14"/>
      <c r="P46" s="14"/>
      <c r="Q46" s="16">
        <v>9</v>
      </c>
      <c r="R46" s="17"/>
    </row>
    <row r="47" spans="1:18" ht="15.75" x14ac:dyDescent="0.25">
      <c r="A47" s="9" t="s">
        <v>72</v>
      </c>
      <c r="B47" s="10" t="s">
        <v>35</v>
      </c>
      <c r="C47" s="11">
        <v>3390</v>
      </c>
      <c r="D47" s="12">
        <v>2336</v>
      </c>
      <c r="E47" s="12">
        <v>463</v>
      </c>
      <c r="F47" s="12">
        <v>4</v>
      </c>
      <c r="G47" s="13">
        <v>0</v>
      </c>
      <c r="H47" s="56"/>
      <c r="I47" s="67">
        <f t="shared" si="0"/>
        <v>0</v>
      </c>
      <c r="J47" s="14">
        <v>0</v>
      </c>
      <c r="K47" s="14">
        <v>0</v>
      </c>
      <c r="L47" s="76">
        <f t="shared" si="1"/>
        <v>0</v>
      </c>
      <c r="M47" s="15"/>
      <c r="N47" s="14"/>
      <c r="O47" s="14"/>
      <c r="P47" s="14"/>
      <c r="Q47" s="16"/>
      <c r="R47" s="17"/>
    </row>
    <row r="48" spans="1:18" ht="15.75" x14ac:dyDescent="0.25">
      <c r="A48" s="9" t="s">
        <v>73</v>
      </c>
      <c r="B48" s="10" t="s">
        <v>44</v>
      </c>
      <c r="C48" s="11">
        <v>58732</v>
      </c>
      <c r="D48" s="12">
        <v>39069</v>
      </c>
      <c r="E48" s="12">
        <v>11812</v>
      </c>
      <c r="F48" s="12">
        <v>65</v>
      </c>
      <c r="G48" s="13">
        <v>6002</v>
      </c>
      <c r="H48" s="56"/>
      <c r="I48" s="67">
        <f t="shared" si="0"/>
        <v>6002</v>
      </c>
      <c r="J48" s="14">
        <v>16430.7</v>
      </c>
      <c r="K48" s="14">
        <v>6748.05</v>
      </c>
      <c r="L48" s="76">
        <f t="shared" si="1"/>
        <v>23178.75</v>
      </c>
      <c r="M48" s="15">
        <v>2000</v>
      </c>
      <c r="N48" s="14"/>
      <c r="O48" s="14">
        <v>1300</v>
      </c>
      <c r="P48" s="14"/>
      <c r="Q48" s="16">
        <v>3</v>
      </c>
      <c r="R48" s="17"/>
    </row>
    <row r="49" spans="1:18" ht="15.75" x14ac:dyDescent="0.25">
      <c r="A49" s="18" t="s">
        <v>74</v>
      </c>
      <c r="B49" s="19" t="s">
        <v>38</v>
      </c>
      <c r="C49" s="20">
        <v>1902</v>
      </c>
      <c r="D49" s="21"/>
      <c r="E49" s="21"/>
      <c r="F49" s="21"/>
      <c r="G49" s="22"/>
      <c r="H49" s="59"/>
      <c r="I49" s="23">
        <f t="shared" si="0"/>
        <v>0</v>
      </c>
      <c r="J49" s="23"/>
      <c r="K49" s="23">
        <v>0</v>
      </c>
      <c r="L49" s="52">
        <f t="shared" si="1"/>
        <v>0</v>
      </c>
      <c r="M49" s="24">
        <v>250</v>
      </c>
      <c r="N49" s="23"/>
      <c r="O49" s="23"/>
      <c r="P49" s="23"/>
      <c r="Q49" s="25"/>
      <c r="R49" s="26"/>
    </row>
    <row r="50" spans="1:18" ht="15.75" x14ac:dyDescent="0.25">
      <c r="A50" s="9" t="s">
        <v>75</v>
      </c>
      <c r="B50" s="10" t="s">
        <v>17</v>
      </c>
      <c r="C50" s="11">
        <v>24498</v>
      </c>
      <c r="D50" s="12">
        <v>17919</v>
      </c>
      <c r="E50" s="12">
        <v>6853</v>
      </c>
      <c r="F50" s="12">
        <v>32</v>
      </c>
      <c r="G50" s="13">
        <v>4039.88</v>
      </c>
      <c r="H50" s="56"/>
      <c r="I50" s="67">
        <f t="shared" si="0"/>
        <v>4039.88</v>
      </c>
      <c r="J50" s="14">
        <v>0</v>
      </c>
      <c r="K50" s="14">
        <v>1100</v>
      </c>
      <c r="L50" s="76">
        <f t="shared" si="1"/>
        <v>1100</v>
      </c>
      <c r="M50" s="15"/>
      <c r="N50" s="14"/>
      <c r="O50" s="14"/>
      <c r="P50" s="14"/>
      <c r="Q50" s="16"/>
      <c r="R50" s="17"/>
    </row>
    <row r="51" spans="1:18" ht="15.75" x14ac:dyDescent="0.25">
      <c r="A51" s="9" t="s">
        <v>76</v>
      </c>
      <c r="B51" s="10" t="s">
        <v>17</v>
      </c>
      <c r="C51" s="11">
        <v>105162</v>
      </c>
      <c r="D51" s="12">
        <v>71333</v>
      </c>
      <c r="E51" s="12">
        <v>19900</v>
      </c>
      <c r="F51" s="12">
        <v>394</v>
      </c>
      <c r="G51" s="13">
        <v>564</v>
      </c>
      <c r="H51" s="56"/>
      <c r="I51" s="67">
        <f t="shared" si="0"/>
        <v>564</v>
      </c>
      <c r="J51" s="14">
        <v>8424.2749999999996</v>
      </c>
      <c r="K51" s="14">
        <v>67062.649999999994</v>
      </c>
      <c r="L51" s="76">
        <f t="shared" si="1"/>
        <v>75486.924999999988</v>
      </c>
      <c r="M51" s="15">
        <v>2000</v>
      </c>
      <c r="N51" s="14"/>
      <c r="O51" s="14"/>
      <c r="P51" s="14"/>
      <c r="Q51" s="16"/>
      <c r="R51" s="17"/>
    </row>
    <row r="52" spans="1:18" ht="15.75" x14ac:dyDescent="0.25">
      <c r="A52" s="9" t="s">
        <v>77</v>
      </c>
      <c r="B52" s="10" t="s">
        <v>44</v>
      </c>
      <c r="C52" s="11">
        <v>21561</v>
      </c>
      <c r="D52" s="12">
        <v>16401</v>
      </c>
      <c r="E52" s="12">
        <v>5057</v>
      </c>
      <c r="F52" s="12">
        <v>53</v>
      </c>
      <c r="G52" s="13">
        <v>880</v>
      </c>
      <c r="H52" s="56">
        <v>97</v>
      </c>
      <c r="I52" s="67">
        <f t="shared" si="0"/>
        <v>977</v>
      </c>
      <c r="J52" s="14">
        <v>0</v>
      </c>
      <c r="K52" s="14">
        <v>170.89</v>
      </c>
      <c r="L52" s="76">
        <f t="shared" si="1"/>
        <v>170.89</v>
      </c>
      <c r="M52" s="15">
        <v>1000</v>
      </c>
      <c r="N52" s="14"/>
      <c r="O52" s="14"/>
      <c r="P52" s="14"/>
      <c r="Q52" s="16"/>
      <c r="R52" s="17"/>
    </row>
    <row r="53" spans="1:18" ht="15.75" x14ac:dyDescent="0.25">
      <c r="A53" s="18" t="s">
        <v>78</v>
      </c>
      <c r="B53" s="19" t="s">
        <v>17</v>
      </c>
      <c r="C53" s="20">
        <v>4852</v>
      </c>
      <c r="D53" s="21"/>
      <c r="E53" s="21"/>
      <c r="F53" s="21"/>
      <c r="G53" s="22"/>
      <c r="H53" s="59"/>
      <c r="I53" s="23">
        <f t="shared" si="0"/>
        <v>0</v>
      </c>
      <c r="J53" s="23"/>
      <c r="K53" s="23">
        <v>0</v>
      </c>
      <c r="L53" s="52">
        <f t="shared" si="1"/>
        <v>0</v>
      </c>
      <c r="M53" s="24">
        <v>250</v>
      </c>
      <c r="N53" s="23"/>
      <c r="O53" s="23"/>
      <c r="P53" s="23"/>
      <c r="Q53" s="25"/>
      <c r="R53" s="26"/>
    </row>
    <row r="54" spans="1:18" ht="15.75" x14ac:dyDescent="0.25">
      <c r="A54" s="9" t="s">
        <v>79</v>
      </c>
      <c r="B54" s="10" t="s">
        <v>15</v>
      </c>
      <c r="C54" s="11">
        <v>11509</v>
      </c>
      <c r="D54" s="12">
        <v>8258</v>
      </c>
      <c r="E54" s="12">
        <v>2402</v>
      </c>
      <c r="F54" s="12">
        <v>5</v>
      </c>
      <c r="G54" s="13">
        <v>1548.22</v>
      </c>
      <c r="H54" s="56"/>
      <c r="I54" s="67">
        <f t="shared" si="0"/>
        <v>1548.22</v>
      </c>
      <c r="J54" s="14">
        <v>1703.49</v>
      </c>
      <c r="K54" s="14">
        <v>206.95</v>
      </c>
      <c r="L54" s="76">
        <f t="shared" si="1"/>
        <v>1910.44</v>
      </c>
      <c r="M54" s="15">
        <v>550</v>
      </c>
      <c r="N54" s="14"/>
      <c r="O54" s="14"/>
      <c r="P54" s="14"/>
      <c r="Q54" s="16"/>
      <c r="R54" s="17"/>
    </row>
    <row r="55" spans="1:18" ht="15.75" x14ac:dyDescent="0.25">
      <c r="A55" s="18" t="s">
        <v>80</v>
      </c>
      <c r="B55" s="19" t="s">
        <v>38</v>
      </c>
      <c r="C55" s="20">
        <v>1266</v>
      </c>
      <c r="D55" s="21"/>
      <c r="E55" s="21"/>
      <c r="F55" s="21"/>
      <c r="G55" s="22"/>
      <c r="H55" s="59"/>
      <c r="I55" s="23">
        <f t="shared" si="0"/>
        <v>0</v>
      </c>
      <c r="J55" s="23"/>
      <c r="K55" s="23">
        <v>0</v>
      </c>
      <c r="L55" s="52">
        <f t="shared" si="1"/>
        <v>0</v>
      </c>
      <c r="M55" s="24">
        <v>250</v>
      </c>
      <c r="N55" s="23"/>
      <c r="O55" s="23"/>
      <c r="P55" s="23"/>
      <c r="Q55" s="25"/>
      <c r="R55" s="26"/>
    </row>
    <row r="56" spans="1:18" ht="15.75" x14ac:dyDescent="0.25">
      <c r="A56" s="9" t="s">
        <v>81</v>
      </c>
      <c r="B56" s="10" t="s">
        <v>35</v>
      </c>
      <c r="C56" s="11">
        <v>12981</v>
      </c>
      <c r="D56" s="12">
        <v>9564</v>
      </c>
      <c r="E56" s="12">
        <v>2438</v>
      </c>
      <c r="F56" s="12">
        <v>19</v>
      </c>
      <c r="G56" s="13">
        <v>60</v>
      </c>
      <c r="H56" s="56">
        <v>117</v>
      </c>
      <c r="I56" s="67">
        <f t="shared" si="0"/>
        <v>177</v>
      </c>
      <c r="J56" s="14">
        <v>233.04</v>
      </c>
      <c r="K56" s="14">
        <v>242.45</v>
      </c>
      <c r="L56" s="76">
        <f t="shared" si="1"/>
        <v>475.49</v>
      </c>
      <c r="M56" s="15">
        <v>500</v>
      </c>
      <c r="N56" s="14"/>
      <c r="O56" s="14"/>
      <c r="P56" s="14"/>
      <c r="Q56" s="16"/>
      <c r="R56" s="17"/>
    </row>
    <row r="57" spans="1:18" ht="15.75" x14ac:dyDescent="0.25">
      <c r="A57" s="9" t="s">
        <v>82</v>
      </c>
      <c r="B57" s="10" t="s">
        <v>46</v>
      </c>
      <c r="C57" s="11">
        <v>6125</v>
      </c>
      <c r="D57" s="12">
        <v>5638</v>
      </c>
      <c r="E57" s="12">
        <v>1632</v>
      </c>
      <c r="F57" s="12">
        <v>27</v>
      </c>
      <c r="G57" s="13">
        <v>242</v>
      </c>
      <c r="H57" s="56"/>
      <c r="I57" s="67">
        <f t="shared" si="0"/>
        <v>242</v>
      </c>
      <c r="J57" s="14">
        <v>0</v>
      </c>
      <c r="K57" s="14">
        <v>1716</v>
      </c>
      <c r="L57" s="76">
        <f t="shared" si="1"/>
        <v>1716</v>
      </c>
      <c r="M57" s="15">
        <v>500</v>
      </c>
      <c r="N57" s="14"/>
      <c r="O57" s="14"/>
      <c r="P57" s="14"/>
      <c r="Q57" s="16"/>
      <c r="R57" s="17"/>
    </row>
    <row r="58" spans="1:18" ht="15.75" x14ac:dyDescent="0.25">
      <c r="A58" s="9" t="s">
        <v>83</v>
      </c>
      <c r="B58" s="10" t="s">
        <v>17</v>
      </c>
      <c r="C58" s="11">
        <v>33802</v>
      </c>
      <c r="D58" s="12">
        <v>25011</v>
      </c>
      <c r="E58" s="12">
        <v>9700</v>
      </c>
      <c r="F58" s="12">
        <v>51</v>
      </c>
      <c r="G58" s="13">
        <v>2685</v>
      </c>
      <c r="H58" s="56">
        <v>444.3</v>
      </c>
      <c r="I58" s="67">
        <f t="shared" si="0"/>
        <v>3129.3</v>
      </c>
      <c r="J58" s="32">
        <v>3132.5</v>
      </c>
      <c r="K58" s="14">
        <v>2749.62</v>
      </c>
      <c r="L58" s="76">
        <f t="shared" si="1"/>
        <v>5882.12</v>
      </c>
      <c r="M58" s="15">
        <v>2000</v>
      </c>
      <c r="N58" s="14"/>
      <c r="O58" s="14"/>
      <c r="P58" s="14"/>
      <c r="Q58" s="16"/>
      <c r="R58" s="17"/>
    </row>
    <row r="59" spans="1:18" ht="15.75" x14ac:dyDescent="0.25">
      <c r="A59" s="18" t="s">
        <v>84</v>
      </c>
      <c r="B59" s="19" t="s">
        <v>62</v>
      </c>
      <c r="C59" s="20">
        <v>35177</v>
      </c>
      <c r="D59" s="21"/>
      <c r="E59" s="21"/>
      <c r="F59" s="21"/>
      <c r="G59" s="22"/>
      <c r="H59" s="59"/>
      <c r="I59" s="23">
        <f t="shared" si="0"/>
        <v>0</v>
      </c>
      <c r="J59" s="23"/>
      <c r="K59" s="23">
        <v>0</v>
      </c>
      <c r="L59" s="52">
        <f t="shared" si="1"/>
        <v>0</v>
      </c>
      <c r="M59" s="24">
        <v>1000</v>
      </c>
      <c r="N59" s="23"/>
      <c r="O59" s="23"/>
      <c r="P59" s="23"/>
      <c r="Q59" s="25"/>
      <c r="R59" s="26"/>
    </row>
    <row r="60" spans="1:18" ht="15.75" x14ac:dyDescent="0.25">
      <c r="A60" s="9" t="s">
        <v>85</v>
      </c>
      <c r="B60" s="10" t="s">
        <v>21</v>
      </c>
      <c r="C60" s="11">
        <v>3235</v>
      </c>
      <c r="D60" s="12">
        <v>2420</v>
      </c>
      <c r="E60" s="12">
        <v>328</v>
      </c>
      <c r="F60" s="12">
        <v>3</v>
      </c>
      <c r="G60" s="13">
        <v>0</v>
      </c>
      <c r="H60" s="56"/>
      <c r="I60" s="67">
        <f t="shared" si="0"/>
        <v>0</v>
      </c>
      <c r="J60" s="14">
        <v>483.12</v>
      </c>
      <c r="K60" s="14">
        <v>104.41000000000001</v>
      </c>
      <c r="L60" s="76">
        <f t="shared" si="1"/>
        <v>587.53</v>
      </c>
      <c r="M60" s="15">
        <v>250</v>
      </c>
      <c r="N60" s="14"/>
      <c r="O60" s="14"/>
      <c r="P60" s="14"/>
      <c r="Q60" s="16"/>
      <c r="R60" s="17"/>
    </row>
    <row r="61" spans="1:18" ht="15.75" x14ac:dyDescent="0.25">
      <c r="A61" s="9" t="s">
        <v>86</v>
      </c>
      <c r="B61" s="10" t="s">
        <v>23</v>
      </c>
      <c r="C61" s="11">
        <v>1337</v>
      </c>
      <c r="D61" s="12">
        <v>910</v>
      </c>
      <c r="E61" s="12">
        <v>159</v>
      </c>
      <c r="F61" s="12">
        <v>5</v>
      </c>
      <c r="G61" s="13">
        <v>50</v>
      </c>
      <c r="H61" s="56">
        <v>159</v>
      </c>
      <c r="I61" s="67">
        <f t="shared" si="0"/>
        <v>209</v>
      </c>
      <c r="J61" s="14">
        <v>43.59</v>
      </c>
      <c r="K61" s="14">
        <v>890</v>
      </c>
      <c r="L61" s="76">
        <f t="shared" si="1"/>
        <v>933.59</v>
      </c>
      <c r="M61" s="15">
        <v>250</v>
      </c>
      <c r="N61" s="14"/>
      <c r="O61" s="14"/>
      <c r="P61" s="14"/>
      <c r="Q61" s="16"/>
      <c r="R61" s="17"/>
    </row>
    <row r="62" spans="1:18" ht="15.75" x14ac:dyDescent="0.25">
      <c r="A62" s="18" t="s">
        <v>87</v>
      </c>
      <c r="B62" s="19" t="s">
        <v>29</v>
      </c>
      <c r="C62" s="20">
        <v>1222</v>
      </c>
      <c r="D62" s="21"/>
      <c r="E62" s="21"/>
      <c r="F62" s="21"/>
      <c r="G62" s="22"/>
      <c r="H62" s="59"/>
      <c r="I62" s="23">
        <f t="shared" si="0"/>
        <v>0</v>
      </c>
      <c r="J62" s="23"/>
      <c r="K62" s="23">
        <v>0</v>
      </c>
      <c r="L62" s="52">
        <f t="shared" si="1"/>
        <v>0</v>
      </c>
      <c r="M62" s="24">
        <v>250</v>
      </c>
      <c r="N62" s="23"/>
      <c r="O62" s="23"/>
      <c r="P62" s="23"/>
      <c r="Q62" s="25"/>
      <c r="R62" s="26"/>
    </row>
    <row r="63" spans="1:18" ht="15.75" x14ac:dyDescent="0.25">
      <c r="A63" s="9" t="s">
        <v>88</v>
      </c>
      <c r="B63" s="10" t="s">
        <v>23</v>
      </c>
      <c r="C63" s="11">
        <v>55298</v>
      </c>
      <c r="D63" s="12">
        <v>37110</v>
      </c>
      <c r="E63" s="12">
        <v>3574</v>
      </c>
      <c r="F63" s="12">
        <v>55</v>
      </c>
      <c r="G63" s="13">
        <v>1215</v>
      </c>
      <c r="H63" s="56"/>
      <c r="I63" s="67">
        <f t="shared" si="0"/>
        <v>1215</v>
      </c>
      <c r="J63" s="14">
        <v>0</v>
      </c>
      <c r="K63" s="14">
        <v>68.8</v>
      </c>
      <c r="L63" s="76">
        <f t="shared" si="1"/>
        <v>68.8</v>
      </c>
      <c r="M63" s="15">
        <v>1500</v>
      </c>
      <c r="N63" s="14"/>
      <c r="O63" s="14"/>
      <c r="P63" s="14"/>
      <c r="Q63" s="16"/>
      <c r="R63" s="17"/>
    </row>
    <row r="64" spans="1:18" ht="15.75" x14ac:dyDescent="0.25">
      <c r="A64" s="9" t="s">
        <v>89</v>
      </c>
      <c r="B64" s="10" t="s">
        <v>32</v>
      </c>
      <c r="C64" s="11">
        <v>866</v>
      </c>
      <c r="D64" s="12">
        <v>974</v>
      </c>
      <c r="E64" s="12">
        <v>163</v>
      </c>
      <c r="F64" s="12">
        <v>1</v>
      </c>
      <c r="G64" s="13">
        <v>455</v>
      </c>
      <c r="H64" s="56">
        <v>39.799999999999997</v>
      </c>
      <c r="I64" s="67">
        <f t="shared" si="0"/>
        <v>494.8</v>
      </c>
      <c r="J64" s="14">
        <v>0</v>
      </c>
      <c r="K64" s="14">
        <v>0.64</v>
      </c>
      <c r="L64" s="76">
        <f t="shared" si="1"/>
        <v>0.64</v>
      </c>
      <c r="M64" s="15"/>
      <c r="N64" s="14"/>
      <c r="O64" s="14"/>
      <c r="P64" s="14"/>
      <c r="Q64" s="16"/>
      <c r="R64" s="17"/>
    </row>
    <row r="65" spans="1:18" ht="15.75" x14ac:dyDescent="0.25">
      <c r="A65" s="9" t="s">
        <v>90</v>
      </c>
      <c r="B65" s="10" t="s">
        <v>21</v>
      </c>
      <c r="C65" s="11">
        <v>1702</v>
      </c>
      <c r="D65" s="12">
        <v>1135</v>
      </c>
      <c r="E65" s="12">
        <v>79</v>
      </c>
      <c r="F65" s="12">
        <v>1</v>
      </c>
      <c r="G65" s="13">
        <v>120</v>
      </c>
      <c r="H65" s="56"/>
      <c r="I65" s="67">
        <f t="shared" si="0"/>
        <v>120</v>
      </c>
      <c r="J65" s="14">
        <v>0</v>
      </c>
      <c r="K65" s="14">
        <v>103.33</v>
      </c>
      <c r="L65" s="76">
        <f t="shared" si="1"/>
        <v>103.33</v>
      </c>
      <c r="M65" s="15">
        <v>250</v>
      </c>
      <c r="N65" s="14"/>
      <c r="O65" s="14"/>
      <c r="P65" s="14"/>
      <c r="Q65" s="16"/>
      <c r="R65" s="17"/>
    </row>
    <row r="66" spans="1:18" ht="15.75" x14ac:dyDescent="0.25">
      <c r="A66" s="9" t="s">
        <v>91</v>
      </c>
      <c r="B66" s="10" t="s">
        <v>35</v>
      </c>
      <c r="C66" s="11">
        <v>13606</v>
      </c>
      <c r="D66" s="12">
        <v>9826</v>
      </c>
      <c r="E66" s="12">
        <v>2204</v>
      </c>
      <c r="F66" s="12">
        <v>24</v>
      </c>
      <c r="G66" s="13">
        <v>2100</v>
      </c>
      <c r="H66" s="56"/>
      <c r="I66" s="67">
        <f t="shared" si="0"/>
        <v>2100</v>
      </c>
      <c r="J66" s="14">
        <v>0</v>
      </c>
      <c r="K66" s="14">
        <v>60</v>
      </c>
      <c r="L66" s="76">
        <f t="shared" si="1"/>
        <v>60</v>
      </c>
      <c r="M66" s="15"/>
      <c r="N66" s="14"/>
      <c r="O66" s="14"/>
      <c r="P66" s="14"/>
      <c r="Q66" s="16"/>
      <c r="R66" s="17"/>
    </row>
    <row r="67" spans="1:18" ht="15.75" x14ac:dyDescent="0.25">
      <c r="A67" s="9" t="s">
        <v>92</v>
      </c>
      <c r="B67" s="10" t="s">
        <v>44</v>
      </c>
      <c r="C67" s="11">
        <v>7542</v>
      </c>
      <c r="D67" s="12">
        <v>6097</v>
      </c>
      <c r="E67" s="12">
        <v>2023</v>
      </c>
      <c r="F67" s="12">
        <v>41</v>
      </c>
      <c r="G67" s="13">
        <v>2398.5</v>
      </c>
      <c r="H67" s="56"/>
      <c r="I67" s="67">
        <f t="shared" ref="I67:I130" si="2">G67+H67</f>
        <v>2398.5</v>
      </c>
      <c r="J67" s="14">
        <v>0</v>
      </c>
      <c r="K67" s="14">
        <v>116.68</v>
      </c>
      <c r="L67" s="76">
        <f t="shared" ref="L67:L130" si="3">J67+K67</f>
        <v>116.68</v>
      </c>
      <c r="M67" s="15">
        <v>550</v>
      </c>
      <c r="N67" s="14"/>
      <c r="O67" s="14"/>
      <c r="P67" s="14"/>
      <c r="Q67" s="16"/>
      <c r="R67" s="17"/>
    </row>
    <row r="68" spans="1:18" ht="15.75" x14ac:dyDescent="0.25">
      <c r="A68" s="9" t="s">
        <v>93</v>
      </c>
      <c r="B68" s="10" t="s">
        <v>38</v>
      </c>
      <c r="C68" s="11">
        <v>1671</v>
      </c>
      <c r="D68" s="12">
        <v>1186</v>
      </c>
      <c r="E68" s="12">
        <v>194</v>
      </c>
      <c r="F68" s="12">
        <v>2</v>
      </c>
      <c r="G68" s="13">
        <v>0</v>
      </c>
      <c r="H68" s="56"/>
      <c r="I68" s="67">
        <f t="shared" si="2"/>
        <v>0</v>
      </c>
      <c r="J68" s="14">
        <v>0</v>
      </c>
      <c r="K68" s="14">
        <v>27.2</v>
      </c>
      <c r="L68" s="76">
        <f t="shared" si="3"/>
        <v>27.2</v>
      </c>
      <c r="M68" s="15">
        <v>250</v>
      </c>
      <c r="N68" s="14"/>
      <c r="O68" s="14"/>
      <c r="P68" s="14"/>
      <c r="Q68" s="16"/>
      <c r="R68" s="17"/>
    </row>
    <row r="69" spans="1:18" ht="15.75" x14ac:dyDescent="0.25">
      <c r="A69" s="9" t="s">
        <v>94</v>
      </c>
      <c r="B69" s="10" t="s">
        <v>17</v>
      </c>
      <c r="C69" s="11">
        <v>17668</v>
      </c>
      <c r="D69" s="12">
        <v>13396</v>
      </c>
      <c r="E69" s="12">
        <v>5431</v>
      </c>
      <c r="F69" s="12">
        <v>125</v>
      </c>
      <c r="G69" s="13">
        <v>2521.875</v>
      </c>
      <c r="H69" s="56"/>
      <c r="I69" s="67">
        <f t="shared" si="2"/>
        <v>2521.875</v>
      </c>
      <c r="J69" s="14">
        <v>1067.4000000000001</v>
      </c>
      <c r="K69" s="14">
        <v>178.38</v>
      </c>
      <c r="L69" s="76">
        <f t="shared" si="3"/>
        <v>1245.7800000000002</v>
      </c>
      <c r="M69" s="15">
        <v>1000</v>
      </c>
      <c r="N69" s="14"/>
      <c r="O69" s="14"/>
      <c r="P69" s="14"/>
      <c r="Q69" s="16"/>
      <c r="R69" s="17"/>
    </row>
    <row r="70" spans="1:18" ht="15.75" x14ac:dyDescent="0.25">
      <c r="A70" s="18" t="s">
        <v>95</v>
      </c>
      <c r="B70" s="19" t="s">
        <v>38</v>
      </c>
      <c r="C70" s="20">
        <v>1897</v>
      </c>
      <c r="D70" s="21"/>
      <c r="E70" s="21"/>
      <c r="F70" s="21"/>
      <c r="G70" s="33"/>
      <c r="H70" s="59"/>
      <c r="I70" s="23">
        <f t="shared" si="2"/>
        <v>0</v>
      </c>
      <c r="J70" s="34"/>
      <c r="K70" s="34">
        <v>0</v>
      </c>
      <c r="L70" s="52">
        <f t="shared" si="3"/>
        <v>0</v>
      </c>
      <c r="M70" s="35">
        <v>250</v>
      </c>
      <c r="N70" s="34"/>
      <c r="O70" s="34"/>
      <c r="P70" s="34"/>
      <c r="Q70" s="25"/>
      <c r="R70" s="26"/>
    </row>
    <row r="71" spans="1:18" ht="15.75" x14ac:dyDescent="0.25">
      <c r="A71" s="9" t="s">
        <v>96</v>
      </c>
      <c r="B71" s="10" t="s">
        <v>29</v>
      </c>
      <c r="C71" s="11">
        <v>872</v>
      </c>
      <c r="D71" s="12">
        <v>743</v>
      </c>
      <c r="E71" s="12">
        <v>80</v>
      </c>
      <c r="F71" s="12">
        <v>0</v>
      </c>
      <c r="G71" s="13">
        <v>0</v>
      </c>
      <c r="H71" s="56"/>
      <c r="I71" s="67">
        <f t="shared" si="2"/>
        <v>0</v>
      </c>
      <c r="J71" s="14">
        <v>0</v>
      </c>
      <c r="K71" s="14">
        <v>0</v>
      </c>
      <c r="L71" s="76">
        <f t="shared" si="3"/>
        <v>0</v>
      </c>
      <c r="M71" s="15">
        <v>250</v>
      </c>
      <c r="N71" s="14"/>
      <c r="O71" s="14"/>
      <c r="P71" s="14"/>
      <c r="Q71" s="16"/>
      <c r="R71" s="17"/>
    </row>
    <row r="72" spans="1:18" ht="15.75" x14ac:dyDescent="0.25">
      <c r="A72" s="9" t="s">
        <v>97</v>
      </c>
      <c r="B72" s="10" t="s">
        <v>21</v>
      </c>
      <c r="C72" s="11">
        <v>6756</v>
      </c>
      <c r="D72" s="12">
        <v>4771</v>
      </c>
      <c r="E72" s="12">
        <v>641</v>
      </c>
      <c r="F72" s="12">
        <v>6</v>
      </c>
      <c r="G72" s="36">
        <v>0</v>
      </c>
      <c r="H72" s="56"/>
      <c r="I72" s="67">
        <f t="shared" si="2"/>
        <v>0</v>
      </c>
      <c r="J72" s="14">
        <v>0</v>
      </c>
      <c r="K72" s="14">
        <v>131.49</v>
      </c>
      <c r="L72" s="76">
        <f t="shared" si="3"/>
        <v>131.49</v>
      </c>
      <c r="M72" s="15"/>
      <c r="N72" s="14"/>
      <c r="O72" s="14"/>
      <c r="P72" s="14"/>
      <c r="Q72" s="16"/>
      <c r="R72" s="17"/>
    </row>
    <row r="73" spans="1:18" ht="15.75" x14ac:dyDescent="0.25">
      <c r="A73" s="9" t="s">
        <v>98</v>
      </c>
      <c r="B73" s="10" t="s">
        <v>27</v>
      </c>
      <c r="C73" s="11">
        <v>26493</v>
      </c>
      <c r="D73" s="12">
        <v>20031</v>
      </c>
      <c r="E73" s="12">
        <v>6976</v>
      </c>
      <c r="F73" s="12">
        <v>27</v>
      </c>
      <c r="G73" s="13">
        <v>3680</v>
      </c>
      <c r="H73" s="56"/>
      <c r="I73" s="67">
        <f t="shared" si="2"/>
        <v>3680</v>
      </c>
      <c r="J73" s="14">
        <v>238.98</v>
      </c>
      <c r="K73" s="14">
        <v>238.79</v>
      </c>
      <c r="L73" s="76">
        <f t="shared" si="3"/>
        <v>477.77</v>
      </c>
      <c r="M73" s="15">
        <v>1000</v>
      </c>
      <c r="N73" s="14">
        <v>500</v>
      </c>
      <c r="O73" s="14"/>
      <c r="P73" s="14"/>
      <c r="Q73" s="16"/>
      <c r="R73" s="17"/>
    </row>
    <row r="74" spans="1:18" ht="15.75" x14ac:dyDescent="0.25">
      <c r="A74" s="9" t="s">
        <v>99</v>
      </c>
      <c r="B74" s="10" t="s">
        <v>19</v>
      </c>
      <c r="C74" s="11">
        <v>34032</v>
      </c>
      <c r="D74" s="12">
        <v>22736</v>
      </c>
      <c r="E74" s="12">
        <v>4300</v>
      </c>
      <c r="F74" s="12">
        <v>21</v>
      </c>
      <c r="G74" s="13">
        <v>4157.5</v>
      </c>
      <c r="H74" s="56"/>
      <c r="I74" s="67">
        <f t="shared" si="2"/>
        <v>4157.5</v>
      </c>
      <c r="J74" s="14">
        <v>1300</v>
      </c>
      <c r="K74" s="14">
        <v>788.96</v>
      </c>
      <c r="L74" s="76">
        <f t="shared" si="3"/>
        <v>2088.96</v>
      </c>
      <c r="M74" s="15">
        <v>1750</v>
      </c>
      <c r="N74" s="14"/>
      <c r="O74" s="14"/>
      <c r="P74" s="14"/>
      <c r="Q74" s="16">
        <v>2</v>
      </c>
      <c r="R74" s="17"/>
    </row>
    <row r="75" spans="1:18" ht="15.75" x14ac:dyDescent="0.25">
      <c r="A75" s="9" t="s">
        <v>100</v>
      </c>
      <c r="B75" s="10" t="s">
        <v>44</v>
      </c>
      <c r="C75" s="11">
        <v>24729</v>
      </c>
      <c r="D75" s="12">
        <v>18924</v>
      </c>
      <c r="E75" s="12">
        <v>5230</v>
      </c>
      <c r="F75" s="12">
        <v>14</v>
      </c>
      <c r="G75" s="13">
        <v>3740</v>
      </c>
      <c r="H75" s="56">
        <v>189</v>
      </c>
      <c r="I75" s="67">
        <f t="shared" si="2"/>
        <v>3929</v>
      </c>
      <c r="J75" s="14">
        <v>594</v>
      </c>
      <c r="K75" s="14">
        <v>306.58000000000004</v>
      </c>
      <c r="L75" s="76">
        <f t="shared" si="3"/>
        <v>900.58</v>
      </c>
      <c r="M75" s="15">
        <v>1200</v>
      </c>
      <c r="N75" s="14"/>
      <c r="O75" s="14"/>
      <c r="P75" s="14"/>
      <c r="Q75" s="16"/>
      <c r="R75" s="17"/>
    </row>
    <row r="76" spans="1:18" ht="15.75" x14ac:dyDescent="0.25">
      <c r="A76" s="9" t="s">
        <v>101</v>
      </c>
      <c r="B76" s="10" t="s">
        <v>38</v>
      </c>
      <c r="C76" s="11">
        <v>5125</v>
      </c>
      <c r="D76" s="12">
        <v>3808</v>
      </c>
      <c r="E76" s="12">
        <v>1134</v>
      </c>
      <c r="F76" s="12">
        <v>15</v>
      </c>
      <c r="G76" s="13">
        <v>600</v>
      </c>
      <c r="H76" s="56"/>
      <c r="I76" s="67">
        <f t="shared" si="2"/>
        <v>600</v>
      </c>
      <c r="J76" s="14">
        <v>0</v>
      </c>
      <c r="K76" s="14">
        <v>45</v>
      </c>
      <c r="L76" s="76">
        <f t="shared" si="3"/>
        <v>45</v>
      </c>
      <c r="M76" s="15">
        <v>250</v>
      </c>
      <c r="N76" s="14"/>
      <c r="O76" s="14"/>
      <c r="P76" s="14"/>
      <c r="Q76" s="16"/>
      <c r="R76" s="17"/>
    </row>
    <row r="77" spans="1:18" ht="15.75" x14ac:dyDescent="0.25">
      <c r="A77" s="9" t="s">
        <v>102</v>
      </c>
      <c r="B77" s="10" t="s">
        <v>46</v>
      </c>
      <c r="C77" s="11">
        <v>14207</v>
      </c>
      <c r="D77" s="12">
        <v>12035</v>
      </c>
      <c r="E77" s="12">
        <v>3639</v>
      </c>
      <c r="F77" s="12">
        <v>32</v>
      </c>
      <c r="G77" s="13">
        <v>1845</v>
      </c>
      <c r="H77" s="56"/>
      <c r="I77" s="67">
        <f t="shared" si="2"/>
        <v>1845</v>
      </c>
      <c r="J77" s="14">
        <v>348.5</v>
      </c>
      <c r="K77" s="14">
        <v>1521.6</v>
      </c>
      <c r="L77" s="76">
        <f t="shared" si="3"/>
        <v>1870.1</v>
      </c>
      <c r="M77" s="15">
        <v>1000</v>
      </c>
      <c r="N77" s="14"/>
      <c r="O77" s="14"/>
      <c r="P77" s="14"/>
      <c r="Q77" s="16"/>
      <c r="R77" s="17"/>
    </row>
    <row r="78" spans="1:18" ht="15.75" x14ac:dyDescent="0.25">
      <c r="A78" s="9" t="s">
        <v>103</v>
      </c>
      <c r="B78" s="10" t="s">
        <v>19</v>
      </c>
      <c r="C78" s="11">
        <v>7086</v>
      </c>
      <c r="D78" s="12">
        <v>5293</v>
      </c>
      <c r="E78" s="12">
        <v>1025</v>
      </c>
      <c r="F78" s="12">
        <v>1</v>
      </c>
      <c r="G78" s="13">
        <v>1400</v>
      </c>
      <c r="H78" s="56"/>
      <c r="I78" s="67">
        <f t="shared" si="2"/>
        <v>1400</v>
      </c>
      <c r="J78" s="14">
        <v>1716.05</v>
      </c>
      <c r="K78" s="14">
        <v>0.69</v>
      </c>
      <c r="L78" s="76">
        <f t="shared" si="3"/>
        <v>1716.74</v>
      </c>
      <c r="M78" s="15"/>
      <c r="N78" s="14"/>
      <c r="O78" s="14"/>
      <c r="P78" s="14"/>
      <c r="Q78" s="16"/>
      <c r="R78" s="17"/>
    </row>
    <row r="79" spans="1:18" ht="15.75" x14ac:dyDescent="0.25">
      <c r="A79" s="18" t="s">
        <v>104</v>
      </c>
      <c r="B79" s="19" t="s">
        <v>35</v>
      </c>
      <c r="C79" s="20">
        <v>8471</v>
      </c>
      <c r="D79" s="21"/>
      <c r="E79" s="21"/>
      <c r="F79" s="21"/>
      <c r="G79" s="33"/>
      <c r="H79" s="59"/>
      <c r="I79" s="23">
        <f t="shared" si="2"/>
        <v>0</v>
      </c>
      <c r="J79" s="34"/>
      <c r="K79" s="34">
        <v>0</v>
      </c>
      <c r="L79" s="52">
        <f t="shared" si="3"/>
        <v>0</v>
      </c>
      <c r="M79" s="35">
        <v>550</v>
      </c>
      <c r="N79" s="34"/>
      <c r="O79" s="34"/>
      <c r="P79" s="34"/>
      <c r="Q79" s="25"/>
      <c r="R79" s="26"/>
    </row>
    <row r="80" spans="1:18" ht="15.75" x14ac:dyDescent="0.25">
      <c r="A80" s="9" t="s">
        <v>105</v>
      </c>
      <c r="B80" s="10" t="s">
        <v>44</v>
      </c>
      <c r="C80" s="11">
        <v>5589</v>
      </c>
      <c r="D80" s="12">
        <v>6279</v>
      </c>
      <c r="E80" s="12">
        <v>4293</v>
      </c>
      <c r="F80" s="12">
        <v>1</v>
      </c>
      <c r="G80" s="13">
        <v>880.15</v>
      </c>
      <c r="H80" s="56"/>
      <c r="I80" s="67">
        <f t="shared" si="2"/>
        <v>880.15</v>
      </c>
      <c r="J80" s="32">
        <v>0</v>
      </c>
      <c r="K80" s="32">
        <v>0</v>
      </c>
      <c r="L80" s="76">
        <f t="shared" si="3"/>
        <v>0</v>
      </c>
      <c r="M80" s="37"/>
      <c r="N80" s="32"/>
      <c r="O80" s="32"/>
      <c r="P80" s="32"/>
      <c r="Q80" s="16"/>
      <c r="R80" s="17"/>
    </row>
    <row r="81" spans="1:18" ht="15.75" x14ac:dyDescent="0.25">
      <c r="A81" s="9" t="s">
        <v>106</v>
      </c>
      <c r="B81" s="10" t="s">
        <v>17</v>
      </c>
      <c r="C81" s="11">
        <v>29457</v>
      </c>
      <c r="D81" s="12">
        <v>21889</v>
      </c>
      <c r="E81" s="12">
        <v>5958</v>
      </c>
      <c r="F81" s="12">
        <v>28</v>
      </c>
      <c r="G81" s="13">
        <v>1005.6</v>
      </c>
      <c r="H81" s="56"/>
      <c r="I81" s="67">
        <f t="shared" si="2"/>
        <v>1005.6</v>
      </c>
      <c r="J81" s="14">
        <v>1344.1849999999999</v>
      </c>
      <c r="K81" s="14">
        <v>599.26</v>
      </c>
      <c r="L81" s="76">
        <f t="shared" si="3"/>
        <v>1943.4449999999999</v>
      </c>
      <c r="M81" s="15">
        <v>1500</v>
      </c>
      <c r="N81" s="14"/>
      <c r="O81" s="14"/>
      <c r="P81" s="14"/>
      <c r="Q81" s="16"/>
      <c r="R81" s="17"/>
    </row>
    <row r="82" spans="1:18" ht="15.75" x14ac:dyDescent="0.25">
      <c r="A82" s="9" t="s">
        <v>107</v>
      </c>
      <c r="B82" s="10" t="s">
        <v>35</v>
      </c>
      <c r="C82" s="11">
        <v>11390</v>
      </c>
      <c r="D82" s="12">
        <v>7317</v>
      </c>
      <c r="E82" s="12">
        <v>2001</v>
      </c>
      <c r="F82" s="12">
        <v>2</v>
      </c>
      <c r="G82" s="36">
        <v>1331.74</v>
      </c>
      <c r="H82" s="56">
        <v>169</v>
      </c>
      <c r="I82" s="67">
        <f t="shared" si="2"/>
        <v>1500.74</v>
      </c>
      <c r="J82" s="32">
        <v>222.46</v>
      </c>
      <c r="K82" s="32">
        <v>231</v>
      </c>
      <c r="L82" s="76">
        <f t="shared" si="3"/>
        <v>453.46000000000004</v>
      </c>
      <c r="M82" s="37">
        <v>500</v>
      </c>
      <c r="N82" s="32"/>
      <c r="O82" s="32"/>
      <c r="P82" s="32"/>
      <c r="Q82" s="16"/>
      <c r="R82" s="17"/>
    </row>
    <row r="83" spans="1:18" ht="15.75" x14ac:dyDescent="0.25">
      <c r="A83" s="9" t="s">
        <v>108</v>
      </c>
      <c r="B83" s="10" t="s">
        <v>17</v>
      </c>
      <c r="C83" s="11">
        <v>3179</v>
      </c>
      <c r="D83" s="12">
        <v>2407</v>
      </c>
      <c r="E83" s="12">
        <v>426</v>
      </c>
      <c r="F83" s="12">
        <v>5</v>
      </c>
      <c r="G83" s="36">
        <v>713</v>
      </c>
      <c r="H83" s="56"/>
      <c r="I83" s="67">
        <f t="shared" si="2"/>
        <v>713</v>
      </c>
      <c r="J83" s="32">
        <v>0</v>
      </c>
      <c r="K83" s="32">
        <v>0</v>
      </c>
      <c r="L83" s="76">
        <f t="shared" si="3"/>
        <v>0</v>
      </c>
      <c r="M83" s="37"/>
      <c r="N83" s="32"/>
      <c r="O83" s="32"/>
      <c r="P83" s="32"/>
      <c r="Q83" s="16"/>
      <c r="R83" s="17"/>
    </row>
    <row r="84" spans="1:18" ht="15.75" x14ac:dyDescent="0.25">
      <c r="A84" s="9" t="s">
        <v>109</v>
      </c>
      <c r="B84" s="10" t="s">
        <v>15</v>
      </c>
      <c r="C84" s="11">
        <v>15059</v>
      </c>
      <c r="D84" s="12">
        <v>12144</v>
      </c>
      <c r="E84" s="12">
        <v>4280</v>
      </c>
      <c r="F84" s="12">
        <v>3</v>
      </c>
      <c r="G84" s="36">
        <v>5600</v>
      </c>
      <c r="H84" s="56"/>
      <c r="I84" s="67">
        <f t="shared" si="2"/>
        <v>5600</v>
      </c>
      <c r="J84" s="32">
        <v>168</v>
      </c>
      <c r="K84" s="32">
        <v>5</v>
      </c>
      <c r="L84" s="76">
        <f t="shared" si="3"/>
        <v>173</v>
      </c>
      <c r="M84" s="37">
        <v>1100</v>
      </c>
      <c r="N84" s="32"/>
      <c r="O84" s="32">
        <v>3500</v>
      </c>
      <c r="P84" s="32"/>
      <c r="Q84" s="16">
        <v>1</v>
      </c>
      <c r="R84" s="17"/>
    </row>
    <row r="85" spans="1:18" ht="15.75" x14ac:dyDescent="0.25">
      <c r="A85" s="9" t="s">
        <v>110</v>
      </c>
      <c r="B85" s="10" t="s">
        <v>15</v>
      </c>
      <c r="C85" s="11">
        <v>13794</v>
      </c>
      <c r="D85" s="12">
        <v>10092</v>
      </c>
      <c r="E85" s="12">
        <v>3197</v>
      </c>
      <c r="F85" s="12">
        <v>9</v>
      </c>
      <c r="G85" s="38">
        <v>1616</v>
      </c>
      <c r="H85" s="56">
        <v>110</v>
      </c>
      <c r="I85" s="67">
        <f t="shared" si="2"/>
        <v>1726</v>
      </c>
      <c r="J85" s="32">
        <v>0</v>
      </c>
      <c r="K85" s="32">
        <v>172.08</v>
      </c>
      <c r="L85" s="76">
        <f t="shared" si="3"/>
        <v>172.08</v>
      </c>
      <c r="M85" s="37">
        <v>1000</v>
      </c>
      <c r="N85" s="32"/>
      <c r="O85" s="32"/>
      <c r="P85" s="32"/>
      <c r="Q85" s="16"/>
      <c r="R85" s="17"/>
    </row>
    <row r="86" spans="1:18" ht="15.75" x14ac:dyDescent="0.25">
      <c r="A86" s="18" t="s">
        <v>111</v>
      </c>
      <c r="B86" s="19" t="s">
        <v>35</v>
      </c>
      <c r="C86" s="20">
        <v>2183</v>
      </c>
      <c r="D86" s="21"/>
      <c r="E86" s="21"/>
      <c r="F86" s="21"/>
      <c r="G86" s="33"/>
      <c r="H86" s="59"/>
      <c r="I86" s="23">
        <f t="shared" si="2"/>
        <v>0</v>
      </c>
      <c r="J86" s="34"/>
      <c r="K86" s="34">
        <v>0</v>
      </c>
      <c r="L86" s="52">
        <f t="shared" si="3"/>
        <v>0</v>
      </c>
      <c r="M86" s="35">
        <v>250</v>
      </c>
      <c r="N86" s="34"/>
      <c r="O86" s="34"/>
      <c r="P86" s="34"/>
      <c r="Q86" s="25"/>
      <c r="R86" s="26"/>
    </row>
    <row r="87" spans="1:18" ht="15.75" x14ac:dyDescent="0.25">
      <c r="A87" s="9" t="s">
        <v>112</v>
      </c>
      <c r="B87" s="10" t="s">
        <v>23</v>
      </c>
      <c r="C87" s="11">
        <v>15720</v>
      </c>
      <c r="D87" s="12">
        <v>11800</v>
      </c>
      <c r="E87" s="12">
        <v>3711</v>
      </c>
      <c r="F87" s="12">
        <v>10</v>
      </c>
      <c r="G87" s="36">
        <v>2652.2950000000001</v>
      </c>
      <c r="H87" s="56"/>
      <c r="I87" s="67">
        <f t="shared" si="2"/>
        <v>2652.2950000000001</v>
      </c>
      <c r="J87" s="32">
        <v>130.06</v>
      </c>
      <c r="K87" s="32">
        <v>35</v>
      </c>
      <c r="L87" s="76">
        <f t="shared" si="3"/>
        <v>165.06</v>
      </c>
      <c r="M87" s="37">
        <v>1000</v>
      </c>
      <c r="N87" s="32"/>
      <c r="O87" s="32"/>
      <c r="P87" s="32"/>
      <c r="Q87" s="16"/>
      <c r="R87" s="17"/>
    </row>
    <row r="88" spans="1:18" ht="15.75" x14ac:dyDescent="0.25">
      <c r="A88" s="18" t="s">
        <v>113</v>
      </c>
      <c r="B88" s="19" t="s">
        <v>46</v>
      </c>
      <c r="C88" s="20">
        <v>4956</v>
      </c>
      <c r="D88" s="21"/>
      <c r="E88" s="21"/>
      <c r="F88" s="21"/>
      <c r="G88" s="33"/>
      <c r="H88" s="59"/>
      <c r="I88" s="23">
        <f t="shared" si="2"/>
        <v>0</v>
      </c>
      <c r="J88" s="34"/>
      <c r="K88" s="34">
        <v>0</v>
      </c>
      <c r="L88" s="52">
        <f t="shared" si="3"/>
        <v>0</v>
      </c>
      <c r="M88" s="35">
        <v>250</v>
      </c>
      <c r="N88" s="34"/>
      <c r="O88" s="34"/>
      <c r="P88" s="34"/>
      <c r="Q88" s="25"/>
      <c r="R88" s="26"/>
    </row>
    <row r="89" spans="1:18" ht="15.75" x14ac:dyDescent="0.25">
      <c r="A89" s="9" t="s">
        <v>114</v>
      </c>
      <c r="B89" s="10" t="s">
        <v>29</v>
      </c>
      <c r="C89" s="11">
        <v>16053</v>
      </c>
      <c r="D89" s="12">
        <v>12228</v>
      </c>
      <c r="E89" s="12">
        <v>2797</v>
      </c>
      <c r="F89" s="12">
        <v>21</v>
      </c>
      <c r="G89" s="36">
        <v>720</v>
      </c>
      <c r="H89" s="56"/>
      <c r="I89" s="67">
        <f t="shared" si="2"/>
        <v>720</v>
      </c>
      <c r="J89" s="32">
        <v>0</v>
      </c>
      <c r="K89" s="32">
        <v>444.28</v>
      </c>
      <c r="L89" s="76">
        <f t="shared" si="3"/>
        <v>444.28</v>
      </c>
      <c r="M89" s="37">
        <v>1000</v>
      </c>
      <c r="N89" s="32"/>
      <c r="O89" s="32"/>
      <c r="P89" s="32"/>
      <c r="Q89" s="16"/>
      <c r="R89" s="17"/>
    </row>
    <row r="90" spans="1:18" ht="15.75" x14ac:dyDescent="0.25">
      <c r="A90" s="18" t="s">
        <v>115</v>
      </c>
      <c r="B90" s="19" t="s">
        <v>19</v>
      </c>
      <c r="C90" s="20">
        <v>23112</v>
      </c>
      <c r="D90" s="21"/>
      <c r="E90" s="21"/>
      <c r="F90" s="21"/>
      <c r="G90" s="33"/>
      <c r="H90" s="59"/>
      <c r="I90" s="23">
        <f t="shared" si="2"/>
        <v>0</v>
      </c>
      <c r="J90" s="34"/>
      <c r="K90" s="34">
        <v>0</v>
      </c>
      <c r="L90" s="52">
        <f t="shared" si="3"/>
        <v>0</v>
      </c>
      <c r="M90" s="35">
        <v>1000</v>
      </c>
      <c r="N90" s="34"/>
      <c r="O90" s="34">
        <v>3500</v>
      </c>
      <c r="P90" s="34"/>
      <c r="Q90" s="25"/>
      <c r="R90" s="26"/>
    </row>
    <row r="91" spans="1:18" ht="15.75" x14ac:dyDescent="0.25">
      <c r="A91" s="18" t="s">
        <v>116</v>
      </c>
      <c r="B91" s="19" t="s">
        <v>32</v>
      </c>
      <c r="C91" s="20">
        <v>4067</v>
      </c>
      <c r="D91" s="21"/>
      <c r="E91" s="21"/>
      <c r="F91" s="21"/>
      <c r="G91" s="33"/>
      <c r="H91" s="59"/>
      <c r="I91" s="23">
        <f t="shared" si="2"/>
        <v>0</v>
      </c>
      <c r="J91" s="34"/>
      <c r="K91" s="34">
        <v>0</v>
      </c>
      <c r="L91" s="52">
        <f t="shared" si="3"/>
        <v>0</v>
      </c>
      <c r="M91" s="35">
        <v>250</v>
      </c>
      <c r="N91" s="34"/>
      <c r="O91" s="34"/>
      <c r="P91" s="34"/>
      <c r="Q91" s="25"/>
      <c r="R91" s="26"/>
    </row>
    <row r="92" spans="1:18" ht="15.75" x14ac:dyDescent="0.25">
      <c r="A92" s="9" t="s">
        <v>117</v>
      </c>
      <c r="B92" s="10" t="s">
        <v>21</v>
      </c>
      <c r="C92" s="11">
        <v>1225</v>
      </c>
      <c r="D92" s="12">
        <v>1029</v>
      </c>
      <c r="E92" s="12">
        <v>208</v>
      </c>
      <c r="F92" s="12">
        <v>0</v>
      </c>
      <c r="G92" s="36">
        <v>0</v>
      </c>
      <c r="H92" s="56"/>
      <c r="I92" s="67">
        <f t="shared" si="2"/>
        <v>0</v>
      </c>
      <c r="J92" s="32">
        <v>0</v>
      </c>
      <c r="K92" s="32">
        <v>0</v>
      </c>
      <c r="L92" s="76">
        <f t="shared" si="3"/>
        <v>0</v>
      </c>
      <c r="M92" s="37">
        <v>250</v>
      </c>
      <c r="N92" s="32"/>
      <c r="O92" s="32"/>
      <c r="P92" s="32"/>
      <c r="Q92" s="16"/>
      <c r="R92" s="17"/>
    </row>
    <row r="93" spans="1:18" ht="15.75" x14ac:dyDescent="0.25">
      <c r="A93" s="9" t="s">
        <v>118</v>
      </c>
      <c r="B93" s="10" t="s">
        <v>38</v>
      </c>
      <c r="C93" s="11">
        <v>1800</v>
      </c>
      <c r="D93" s="12">
        <v>1114</v>
      </c>
      <c r="E93" s="12">
        <v>263</v>
      </c>
      <c r="F93" s="12">
        <v>0</v>
      </c>
      <c r="G93" s="36">
        <v>880</v>
      </c>
      <c r="H93" s="56"/>
      <c r="I93" s="67">
        <f t="shared" si="2"/>
        <v>880</v>
      </c>
      <c r="J93" s="32">
        <v>0</v>
      </c>
      <c r="K93" s="32">
        <v>80</v>
      </c>
      <c r="L93" s="76">
        <f t="shared" si="3"/>
        <v>80</v>
      </c>
      <c r="M93" s="37"/>
      <c r="N93" s="32"/>
      <c r="O93" s="32"/>
      <c r="P93" s="32"/>
      <c r="Q93" s="16"/>
      <c r="R93" s="17"/>
    </row>
    <row r="94" spans="1:18" ht="15.75" x14ac:dyDescent="0.25">
      <c r="A94" s="9" t="s">
        <v>27</v>
      </c>
      <c r="B94" s="10" t="s">
        <v>27</v>
      </c>
      <c r="C94" s="11">
        <v>3504</v>
      </c>
      <c r="D94" s="12">
        <v>2700</v>
      </c>
      <c r="E94" s="12">
        <v>703</v>
      </c>
      <c r="F94" s="12">
        <v>2</v>
      </c>
      <c r="G94" s="36">
        <v>653.88</v>
      </c>
      <c r="H94" s="56">
        <v>1789.2</v>
      </c>
      <c r="I94" s="67">
        <f t="shared" si="2"/>
        <v>2443.08</v>
      </c>
      <c r="J94" s="32">
        <v>233.1</v>
      </c>
      <c r="K94" s="32">
        <v>301.26</v>
      </c>
      <c r="L94" s="76">
        <f t="shared" si="3"/>
        <v>534.36</v>
      </c>
      <c r="M94" s="37"/>
      <c r="N94" s="32"/>
      <c r="O94" s="32"/>
      <c r="P94" s="32"/>
      <c r="Q94" s="16"/>
      <c r="R94" s="17"/>
    </row>
    <row r="95" spans="1:18" ht="15.75" x14ac:dyDescent="0.25">
      <c r="A95" s="9" t="s">
        <v>119</v>
      </c>
      <c r="B95" s="10" t="s">
        <v>17</v>
      </c>
      <c r="C95" s="11">
        <v>41667</v>
      </c>
      <c r="D95" s="12">
        <v>21225</v>
      </c>
      <c r="E95" s="12">
        <v>3266</v>
      </c>
      <c r="F95" s="12">
        <v>22</v>
      </c>
      <c r="G95" s="36">
        <v>6786</v>
      </c>
      <c r="H95" s="56"/>
      <c r="I95" s="67">
        <f t="shared" si="2"/>
        <v>6786</v>
      </c>
      <c r="J95" s="32">
        <v>250</v>
      </c>
      <c r="K95" s="39">
        <v>2670</v>
      </c>
      <c r="L95" s="76">
        <f t="shared" si="3"/>
        <v>2920</v>
      </c>
      <c r="M95" s="40">
        <v>1500</v>
      </c>
      <c r="N95" s="39"/>
      <c r="O95" s="39"/>
      <c r="P95" s="39"/>
      <c r="Q95" s="16">
        <v>2</v>
      </c>
      <c r="R95" s="17"/>
    </row>
    <row r="96" spans="1:18" ht="15.75" x14ac:dyDescent="0.25">
      <c r="A96" s="9" t="s">
        <v>120</v>
      </c>
      <c r="B96" s="10" t="s">
        <v>19</v>
      </c>
      <c r="C96" s="11">
        <v>15873</v>
      </c>
      <c r="D96" s="12">
        <v>11421</v>
      </c>
      <c r="E96" s="12">
        <v>2365</v>
      </c>
      <c r="F96" s="12">
        <v>13</v>
      </c>
      <c r="G96" s="36">
        <v>5896.29</v>
      </c>
      <c r="H96" s="56"/>
      <c r="I96" s="67">
        <f t="shared" si="2"/>
        <v>5896.29</v>
      </c>
      <c r="J96" s="32">
        <v>485.06</v>
      </c>
      <c r="K96" s="32">
        <v>127.13</v>
      </c>
      <c r="L96" s="76">
        <f t="shared" si="3"/>
        <v>612.19000000000005</v>
      </c>
      <c r="M96" s="37">
        <v>1000</v>
      </c>
      <c r="N96" s="32"/>
      <c r="O96" s="32"/>
      <c r="P96" s="32"/>
      <c r="Q96" s="16"/>
      <c r="R96" s="17"/>
    </row>
    <row r="97" spans="1:18" ht="15.75" x14ac:dyDescent="0.25">
      <c r="A97" s="9" t="s">
        <v>121</v>
      </c>
      <c r="B97" s="10" t="s">
        <v>19</v>
      </c>
      <c r="C97" s="11">
        <v>88857</v>
      </c>
      <c r="D97" s="12">
        <v>50878</v>
      </c>
      <c r="E97" s="12">
        <v>3749</v>
      </c>
      <c r="F97" s="12">
        <v>37</v>
      </c>
      <c r="G97" s="36">
        <v>2430</v>
      </c>
      <c r="H97" s="56"/>
      <c r="I97" s="67">
        <f t="shared" si="2"/>
        <v>2430</v>
      </c>
      <c r="J97" s="32">
        <v>1909.1943000000001</v>
      </c>
      <c r="K97" s="32">
        <v>1514.2900000000002</v>
      </c>
      <c r="L97" s="76">
        <f t="shared" si="3"/>
        <v>3423.4843000000001</v>
      </c>
      <c r="M97" s="37">
        <v>1500</v>
      </c>
      <c r="N97" s="32"/>
      <c r="O97" s="32"/>
      <c r="P97" s="32"/>
      <c r="Q97" s="16"/>
      <c r="R97" s="17"/>
    </row>
    <row r="98" spans="1:18" ht="15.75" x14ac:dyDescent="0.25">
      <c r="A98" s="9" t="s">
        <v>122</v>
      </c>
      <c r="B98" s="10" t="s">
        <v>46</v>
      </c>
      <c r="C98" s="11">
        <v>31531</v>
      </c>
      <c r="D98" s="31">
        <v>25320</v>
      </c>
      <c r="E98" s="31">
        <v>7521</v>
      </c>
      <c r="F98" s="31">
        <v>27</v>
      </c>
      <c r="G98" s="36">
        <v>1564.85</v>
      </c>
      <c r="H98" s="56">
        <v>408</v>
      </c>
      <c r="I98" s="67">
        <f t="shared" si="2"/>
        <v>1972.85</v>
      </c>
      <c r="J98" s="32">
        <v>2186.67</v>
      </c>
      <c r="K98" s="32">
        <v>3018.09</v>
      </c>
      <c r="L98" s="76">
        <f t="shared" si="3"/>
        <v>5204.76</v>
      </c>
      <c r="M98" s="37">
        <v>2000</v>
      </c>
      <c r="N98" s="32"/>
      <c r="O98" s="32">
        <v>3500</v>
      </c>
      <c r="P98" s="32"/>
      <c r="Q98" s="16"/>
      <c r="R98" s="17"/>
    </row>
    <row r="99" spans="1:18" ht="15.75" x14ac:dyDescent="0.25">
      <c r="A99" s="9" t="s">
        <v>123</v>
      </c>
      <c r="B99" s="10" t="s">
        <v>35</v>
      </c>
      <c r="C99" s="11">
        <v>40318</v>
      </c>
      <c r="D99" s="31">
        <v>24052</v>
      </c>
      <c r="E99" s="31">
        <v>4219</v>
      </c>
      <c r="F99" s="31">
        <v>24</v>
      </c>
      <c r="G99" s="13">
        <v>10263.75</v>
      </c>
      <c r="H99" s="56">
        <v>1161</v>
      </c>
      <c r="I99" s="67">
        <f t="shared" si="2"/>
        <v>11424.75</v>
      </c>
      <c r="J99" s="14">
        <v>0</v>
      </c>
      <c r="K99" s="14">
        <v>8452</v>
      </c>
      <c r="L99" s="76">
        <f t="shared" si="3"/>
        <v>8452</v>
      </c>
      <c r="M99" s="15">
        <v>1500</v>
      </c>
      <c r="N99" s="14"/>
      <c r="O99" s="14"/>
      <c r="P99" s="14"/>
      <c r="Q99" s="16"/>
      <c r="R99" s="17"/>
    </row>
    <row r="100" spans="1:18" ht="15.75" x14ac:dyDescent="0.25">
      <c r="A100" s="18" t="s">
        <v>124</v>
      </c>
      <c r="B100" s="19" t="s">
        <v>21</v>
      </c>
      <c r="C100" s="20">
        <v>752</v>
      </c>
      <c r="D100" s="21"/>
      <c r="E100" s="21"/>
      <c r="F100" s="21"/>
      <c r="G100" s="33"/>
      <c r="H100" s="59"/>
      <c r="I100" s="23">
        <f t="shared" si="2"/>
        <v>0</v>
      </c>
      <c r="J100" s="34"/>
      <c r="K100" s="34">
        <v>0</v>
      </c>
      <c r="L100" s="52">
        <f t="shared" si="3"/>
        <v>0</v>
      </c>
      <c r="M100" s="35">
        <v>250</v>
      </c>
      <c r="N100" s="34"/>
      <c r="O100" s="34"/>
      <c r="P100" s="34"/>
      <c r="Q100" s="25"/>
      <c r="R100" s="26"/>
    </row>
    <row r="101" spans="1:18" ht="15.75" x14ac:dyDescent="0.25">
      <c r="A101" s="18" t="s">
        <v>125</v>
      </c>
      <c r="B101" s="19" t="s">
        <v>44</v>
      </c>
      <c r="C101" s="20">
        <v>16865</v>
      </c>
      <c r="D101" s="21"/>
      <c r="E101" s="21"/>
      <c r="F101" s="21"/>
      <c r="G101" s="33"/>
      <c r="H101" s="59"/>
      <c r="I101" s="23">
        <f t="shared" si="2"/>
        <v>0</v>
      </c>
      <c r="J101" s="34"/>
      <c r="K101" s="34">
        <v>0</v>
      </c>
      <c r="L101" s="52">
        <f t="shared" si="3"/>
        <v>0</v>
      </c>
      <c r="M101" s="35">
        <v>1100</v>
      </c>
      <c r="N101" s="34"/>
      <c r="O101" s="34">
        <v>1300</v>
      </c>
      <c r="P101" s="34"/>
      <c r="Q101" s="25"/>
      <c r="R101" s="26"/>
    </row>
    <row r="102" spans="1:18" ht="15.75" x14ac:dyDescent="0.25">
      <c r="A102" s="9" t="s">
        <v>126</v>
      </c>
      <c r="B102" s="10" t="s">
        <v>17</v>
      </c>
      <c r="C102" s="11">
        <v>68318</v>
      </c>
      <c r="D102" s="12">
        <v>39722</v>
      </c>
      <c r="E102" s="12">
        <v>10282</v>
      </c>
      <c r="F102" s="31">
        <v>131</v>
      </c>
      <c r="G102" s="36">
        <v>5400</v>
      </c>
      <c r="H102" s="56"/>
      <c r="I102" s="67">
        <f t="shared" si="2"/>
        <v>5400</v>
      </c>
      <c r="J102" s="32">
        <v>1440</v>
      </c>
      <c r="K102" s="32">
        <v>5087</v>
      </c>
      <c r="L102" s="76">
        <f t="shared" si="3"/>
        <v>6527</v>
      </c>
      <c r="M102" s="37">
        <v>1500</v>
      </c>
      <c r="N102" s="32"/>
      <c r="O102" s="32"/>
      <c r="P102" s="32"/>
      <c r="Q102" s="16">
        <v>2</v>
      </c>
      <c r="R102" s="17"/>
    </row>
    <row r="103" spans="1:18" ht="15.75" x14ac:dyDescent="0.25">
      <c r="A103" s="9" t="s">
        <v>38</v>
      </c>
      <c r="B103" s="10" t="s">
        <v>44</v>
      </c>
      <c r="C103" s="11">
        <v>31635</v>
      </c>
      <c r="D103" s="12">
        <v>22353</v>
      </c>
      <c r="E103" s="12">
        <v>7259</v>
      </c>
      <c r="F103" s="31">
        <v>22</v>
      </c>
      <c r="G103" s="36">
        <v>1980</v>
      </c>
      <c r="H103" s="56"/>
      <c r="I103" s="67">
        <f t="shared" si="2"/>
        <v>1980</v>
      </c>
      <c r="J103" s="32">
        <v>0</v>
      </c>
      <c r="K103" s="32">
        <v>0</v>
      </c>
      <c r="L103" s="76">
        <f t="shared" si="3"/>
        <v>0</v>
      </c>
      <c r="M103" s="37">
        <v>1500</v>
      </c>
      <c r="N103" s="32"/>
      <c r="O103" s="32"/>
      <c r="P103" s="32"/>
      <c r="Q103" s="16"/>
      <c r="R103" s="17"/>
    </row>
    <row r="104" spans="1:18" ht="15.75" x14ac:dyDescent="0.25">
      <c r="A104" s="9" t="s">
        <v>127</v>
      </c>
      <c r="B104" s="10" t="s">
        <v>19</v>
      </c>
      <c r="C104" s="11">
        <v>8870</v>
      </c>
      <c r="D104" s="31">
        <v>6577</v>
      </c>
      <c r="E104" s="31">
        <v>1366</v>
      </c>
      <c r="F104" s="31">
        <v>22</v>
      </c>
      <c r="G104" s="36">
        <v>1760</v>
      </c>
      <c r="H104" s="56">
        <v>219</v>
      </c>
      <c r="I104" s="67">
        <f t="shared" si="2"/>
        <v>1979</v>
      </c>
      <c r="J104" s="32">
        <v>100</v>
      </c>
      <c r="K104" s="32">
        <v>1124.9299999999998</v>
      </c>
      <c r="L104" s="76">
        <f t="shared" si="3"/>
        <v>1224.9299999999998</v>
      </c>
      <c r="M104" s="37">
        <v>500</v>
      </c>
      <c r="N104" s="32"/>
      <c r="O104" s="32"/>
      <c r="P104" s="32"/>
      <c r="Q104" s="16"/>
      <c r="R104" s="17"/>
    </row>
    <row r="105" spans="1:18" ht="15.75" x14ac:dyDescent="0.25">
      <c r="A105" s="9" t="s">
        <v>128</v>
      </c>
      <c r="B105" s="10" t="s">
        <v>35</v>
      </c>
      <c r="C105" s="11">
        <v>20228</v>
      </c>
      <c r="D105" s="12">
        <v>12039</v>
      </c>
      <c r="E105" s="31">
        <v>2011</v>
      </c>
      <c r="F105" s="31">
        <v>22</v>
      </c>
      <c r="G105" s="36">
        <v>2734.125</v>
      </c>
      <c r="H105" s="56"/>
      <c r="I105" s="67">
        <f t="shared" si="2"/>
        <v>2734.125</v>
      </c>
      <c r="J105" s="32">
        <v>0</v>
      </c>
      <c r="K105" s="32">
        <v>496.34000000000003</v>
      </c>
      <c r="L105" s="76">
        <f t="shared" si="3"/>
        <v>496.34000000000003</v>
      </c>
      <c r="M105" s="37">
        <v>1000</v>
      </c>
      <c r="N105" s="32"/>
      <c r="O105" s="32"/>
      <c r="P105" s="32"/>
      <c r="Q105" s="16"/>
      <c r="R105" s="17"/>
    </row>
    <row r="106" spans="1:18" ht="15.75" x14ac:dyDescent="0.25">
      <c r="A106" s="18" t="s">
        <v>129</v>
      </c>
      <c r="B106" s="19" t="s">
        <v>27</v>
      </c>
      <c r="C106" s="20">
        <v>8183</v>
      </c>
      <c r="D106" s="21"/>
      <c r="E106" s="21"/>
      <c r="F106" s="21"/>
      <c r="G106" s="33"/>
      <c r="H106" s="59"/>
      <c r="I106" s="23">
        <f t="shared" si="2"/>
        <v>0</v>
      </c>
      <c r="J106" s="34"/>
      <c r="K106" s="34">
        <v>0</v>
      </c>
      <c r="L106" s="52">
        <f t="shared" si="3"/>
        <v>0</v>
      </c>
      <c r="M106" s="35"/>
      <c r="N106" s="34"/>
      <c r="O106" s="34"/>
      <c r="P106" s="34"/>
      <c r="Q106" s="25"/>
      <c r="R106" s="26"/>
    </row>
    <row r="107" spans="1:18" ht="15.75" x14ac:dyDescent="0.25">
      <c r="A107" s="9" t="s">
        <v>130</v>
      </c>
      <c r="B107" s="10" t="s">
        <v>38</v>
      </c>
      <c r="C107" s="11">
        <v>1500</v>
      </c>
      <c r="D107" s="31">
        <v>1043</v>
      </c>
      <c r="E107" s="31">
        <v>260</v>
      </c>
      <c r="F107" s="31">
        <v>0</v>
      </c>
      <c r="G107" s="13">
        <v>0</v>
      </c>
      <c r="H107" s="56"/>
      <c r="I107" s="67">
        <f t="shared" si="2"/>
        <v>0</v>
      </c>
      <c r="J107" s="14">
        <v>0</v>
      </c>
      <c r="K107" s="14">
        <v>40</v>
      </c>
      <c r="L107" s="76">
        <f t="shared" si="3"/>
        <v>40</v>
      </c>
      <c r="M107" s="15"/>
      <c r="N107" s="14"/>
      <c r="O107" s="14"/>
      <c r="P107" s="14"/>
      <c r="Q107" s="16"/>
      <c r="R107" s="17"/>
    </row>
    <row r="108" spans="1:18" ht="15.75" x14ac:dyDescent="0.25">
      <c r="A108" s="9" t="s">
        <v>131</v>
      </c>
      <c r="B108" s="10" t="s">
        <v>27</v>
      </c>
      <c r="C108" s="12">
        <v>28789</v>
      </c>
      <c r="D108" s="31">
        <v>21410</v>
      </c>
      <c r="E108" s="31">
        <v>4196</v>
      </c>
      <c r="F108" s="31">
        <v>37</v>
      </c>
      <c r="G108" s="36">
        <v>124.8</v>
      </c>
      <c r="H108" s="56">
        <v>1852</v>
      </c>
      <c r="I108" s="67">
        <f t="shared" si="2"/>
        <v>1976.8</v>
      </c>
      <c r="J108" s="32">
        <v>0</v>
      </c>
      <c r="K108" s="32">
        <v>375.62</v>
      </c>
      <c r="L108" s="76">
        <f t="shared" si="3"/>
        <v>375.62</v>
      </c>
      <c r="M108" s="37"/>
      <c r="N108" s="32"/>
      <c r="O108" s="32"/>
      <c r="P108" s="32"/>
      <c r="Q108" s="16"/>
      <c r="R108" s="17"/>
    </row>
    <row r="109" spans="1:18" ht="15.75" x14ac:dyDescent="0.25">
      <c r="A109" s="18" t="s">
        <v>132</v>
      </c>
      <c r="B109" s="19" t="s">
        <v>29</v>
      </c>
      <c r="C109" s="20">
        <v>1054</v>
      </c>
      <c r="D109" s="21"/>
      <c r="E109" s="21"/>
      <c r="F109" s="21"/>
      <c r="G109" s="33"/>
      <c r="H109" s="59"/>
      <c r="I109" s="23">
        <f t="shared" si="2"/>
        <v>0</v>
      </c>
      <c r="J109" s="34"/>
      <c r="K109" s="34">
        <v>0</v>
      </c>
      <c r="L109" s="52">
        <f t="shared" si="3"/>
        <v>0</v>
      </c>
      <c r="M109" s="35">
        <v>250</v>
      </c>
      <c r="N109" s="34"/>
      <c r="O109" s="34"/>
      <c r="P109" s="34"/>
      <c r="Q109" s="25"/>
      <c r="R109" s="26"/>
    </row>
    <row r="110" spans="1:18" ht="15.75" x14ac:dyDescent="0.25">
      <c r="A110" s="18" t="s">
        <v>133</v>
      </c>
      <c r="B110" s="19" t="s">
        <v>32</v>
      </c>
      <c r="C110" s="20">
        <v>75</v>
      </c>
      <c r="D110" s="21"/>
      <c r="E110" s="21"/>
      <c r="F110" s="21"/>
      <c r="G110" s="33"/>
      <c r="H110" s="59"/>
      <c r="I110" s="23">
        <f t="shared" si="2"/>
        <v>0</v>
      </c>
      <c r="J110" s="34"/>
      <c r="K110" s="34">
        <v>0</v>
      </c>
      <c r="L110" s="52">
        <f t="shared" si="3"/>
        <v>0</v>
      </c>
      <c r="M110" s="35"/>
      <c r="N110" s="34"/>
      <c r="O110" s="34"/>
      <c r="P110" s="34"/>
      <c r="Q110" s="25"/>
      <c r="R110" s="26"/>
    </row>
    <row r="111" spans="1:18" ht="15.75" x14ac:dyDescent="0.25">
      <c r="A111" s="9" t="s">
        <v>134</v>
      </c>
      <c r="B111" s="10" t="s">
        <v>35</v>
      </c>
      <c r="C111" s="11">
        <v>17765</v>
      </c>
      <c r="D111" s="31">
        <v>13097</v>
      </c>
      <c r="E111" s="31">
        <v>4654</v>
      </c>
      <c r="F111" s="31">
        <v>62</v>
      </c>
      <c r="G111" s="36">
        <v>3862.25</v>
      </c>
      <c r="H111" s="56"/>
      <c r="I111" s="67">
        <f t="shared" si="2"/>
        <v>3862.25</v>
      </c>
      <c r="J111" s="32">
        <v>384.65</v>
      </c>
      <c r="K111" s="32">
        <v>1302.79</v>
      </c>
      <c r="L111" s="76">
        <f t="shared" si="3"/>
        <v>1687.44</v>
      </c>
      <c r="M111" s="37">
        <v>1000</v>
      </c>
      <c r="N111" s="32"/>
      <c r="O111" s="32">
        <v>1300</v>
      </c>
      <c r="P111" s="32"/>
      <c r="Q111" s="16"/>
      <c r="R111" s="17"/>
    </row>
    <row r="112" spans="1:18" ht="15.75" x14ac:dyDescent="0.25">
      <c r="A112" s="9" t="s">
        <v>135</v>
      </c>
      <c r="B112" s="10" t="s">
        <v>29</v>
      </c>
      <c r="C112" s="11">
        <v>6240</v>
      </c>
      <c r="D112" s="31">
        <v>4662</v>
      </c>
      <c r="E112" s="31">
        <v>1440</v>
      </c>
      <c r="F112" s="31">
        <v>7</v>
      </c>
      <c r="G112" s="36">
        <v>1830</v>
      </c>
      <c r="H112" s="56"/>
      <c r="I112" s="67">
        <f t="shared" si="2"/>
        <v>1830</v>
      </c>
      <c r="J112" s="32">
        <v>510</v>
      </c>
      <c r="K112" s="32">
        <v>5.18</v>
      </c>
      <c r="L112" s="76">
        <f t="shared" si="3"/>
        <v>515.17999999999995</v>
      </c>
      <c r="M112" s="37">
        <v>250</v>
      </c>
      <c r="N112" s="32"/>
      <c r="O112" s="32"/>
      <c r="P112" s="32"/>
      <c r="Q112" s="16"/>
      <c r="R112" s="17"/>
    </row>
    <row r="113" spans="1:18" ht="15.75" x14ac:dyDescent="0.25">
      <c r="A113" s="18" t="s">
        <v>136</v>
      </c>
      <c r="B113" s="19" t="s">
        <v>23</v>
      </c>
      <c r="C113" s="20">
        <v>1566</v>
      </c>
      <c r="D113" s="21"/>
      <c r="E113" s="21"/>
      <c r="F113" s="21"/>
      <c r="G113" s="33"/>
      <c r="H113" s="59"/>
      <c r="I113" s="23">
        <f t="shared" si="2"/>
        <v>0</v>
      </c>
      <c r="J113" s="34"/>
      <c r="K113" s="34">
        <v>0</v>
      </c>
      <c r="L113" s="52">
        <f t="shared" si="3"/>
        <v>0</v>
      </c>
      <c r="M113" s="35"/>
      <c r="N113" s="34"/>
      <c r="O113" s="34"/>
      <c r="P113" s="34"/>
      <c r="Q113" s="25"/>
      <c r="R113" s="26"/>
    </row>
    <row r="114" spans="1:18" ht="15.75" x14ac:dyDescent="0.25">
      <c r="A114" s="9" t="s">
        <v>137</v>
      </c>
      <c r="B114" s="10" t="s">
        <v>25</v>
      </c>
      <c r="C114" s="11">
        <v>7104</v>
      </c>
      <c r="D114" s="31">
        <v>4683</v>
      </c>
      <c r="E114" s="31">
        <v>934</v>
      </c>
      <c r="F114" s="31">
        <v>3</v>
      </c>
      <c r="G114" s="36">
        <v>0</v>
      </c>
      <c r="H114" s="56"/>
      <c r="I114" s="67">
        <f t="shared" si="2"/>
        <v>0</v>
      </c>
      <c r="J114" s="32">
        <v>0</v>
      </c>
      <c r="K114" s="32">
        <v>5</v>
      </c>
      <c r="L114" s="76">
        <f t="shared" si="3"/>
        <v>5</v>
      </c>
      <c r="M114" s="37">
        <v>250</v>
      </c>
      <c r="N114" s="32"/>
      <c r="O114" s="32">
        <v>3500</v>
      </c>
      <c r="P114" s="32"/>
      <c r="Q114" s="16"/>
      <c r="R114" s="17"/>
    </row>
    <row r="115" spans="1:18" ht="15.75" x14ac:dyDescent="0.25">
      <c r="A115" s="18" t="s">
        <v>138</v>
      </c>
      <c r="B115" s="19" t="s">
        <v>38</v>
      </c>
      <c r="C115" s="20">
        <v>17456</v>
      </c>
      <c r="D115" s="21"/>
      <c r="E115" s="21"/>
      <c r="F115" s="21"/>
      <c r="G115" s="33"/>
      <c r="H115" s="59"/>
      <c r="I115" s="23">
        <f t="shared" si="2"/>
        <v>0</v>
      </c>
      <c r="J115" s="34"/>
      <c r="K115" s="34">
        <v>0</v>
      </c>
      <c r="L115" s="52">
        <f t="shared" si="3"/>
        <v>0</v>
      </c>
      <c r="M115" s="35">
        <v>1000</v>
      </c>
      <c r="N115" s="34"/>
      <c r="O115" s="34"/>
      <c r="P115" s="34"/>
      <c r="Q115" s="25"/>
      <c r="R115" s="26"/>
    </row>
    <row r="116" spans="1:18" ht="15.75" x14ac:dyDescent="0.25">
      <c r="A116" s="9" t="s">
        <v>139</v>
      </c>
      <c r="B116" s="10" t="s">
        <v>17</v>
      </c>
      <c r="C116" s="11">
        <v>10646</v>
      </c>
      <c r="D116" s="31">
        <v>8387</v>
      </c>
      <c r="E116" s="31">
        <v>2481</v>
      </c>
      <c r="F116" s="31">
        <v>32</v>
      </c>
      <c r="G116" s="13">
        <v>1600</v>
      </c>
      <c r="H116" s="56">
        <v>113.7</v>
      </c>
      <c r="I116" s="67">
        <f t="shared" si="2"/>
        <v>1713.7</v>
      </c>
      <c r="J116" s="14">
        <v>0</v>
      </c>
      <c r="K116" s="14">
        <v>21.76</v>
      </c>
      <c r="L116" s="76">
        <f t="shared" si="3"/>
        <v>21.76</v>
      </c>
      <c r="M116" s="15">
        <v>500</v>
      </c>
      <c r="N116" s="14"/>
      <c r="O116" s="14"/>
      <c r="P116" s="14"/>
      <c r="Q116" s="16"/>
      <c r="R116" s="17"/>
    </row>
    <row r="117" spans="1:18" ht="15.75" x14ac:dyDescent="0.25">
      <c r="A117" s="18" t="s">
        <v>140</v>
      </c>
      <c r="B117" s="19" t="s">
        <v>27</v>
      </c>
      <c r="C117" s="20">
        <v>6459</v>
      </c>
      <c r="D117" s="21"/>
      <c r="E117" s="21"/>
      <c r="F117" s="21"/>
      <c r="G117" s="33"/>
      <c r="H117" s="59"/>
      <c r="I117" s="23">
        <f t="shared" si="2"/>
        <v>0</v>
      </c>
      <c r="J117" s="34"/>
      <c r="K117" s="34">
        <v>0</v>
      </c>
      <c r="L117" s="52">
        <f t="shared" si="3"/>
        <v>0</v>
      </c>
      <c r="M117" s="35">
        <v>250</v>
      </c>
      <c r="N117" s="34"/>
      <c r="O117" s="34"/>
      <c r="P117" s="34"/>
      <c r="Q117" s="25"/>
      <c r="R117" s="26"/>
    </row>
    <row r="118" spans="1:18" ht="15.75" x14ac:dyDescent="0.25">
      <c r="A118" s="9" t="s">
        <v>141</v>
      </c>
      <c r="B118" s="10" t="s">
        <v>29</v>
      </c>
      <c r="C118" s="11">
        <v>5250</v>
      </c>
      <c r="D118" s="31">
        <v>4016</v>
      </c>
      <c r="E118" s="31">
        <v>854</v>
      </c>
      <c r="F118" s="31">
        <v>3</v>
      </c>
      <c r="G118" s="36">
        <v>422.25</v>
      </c>
      <c r="H118" s="56"/>
      <c r="I118" s="67">
        <f t="shared" si="2"/>
        <v>422.25</v>
      </c>
      <c r="J118" s="32">
        <v>0</v>
      </c>
      <c r="K118" s="32">
        <v>0</v>
      </c>
      <c r="L118" s="76">
        <f t="shared" si="3"/>
        <v>0</v>
      </c>
      <c r="M118" s="37">
        <v>250</v>
      </c>
      <c r="N118" s="32"/>
      <c r="O118" s="32"/>
      <c r="P118" s="32"/>
      <c r="Q118" s="16"/>
      <c r="R118" s="17"/>
    </row>
    <row r="119" spans="1:18" ht="15.75" x14ac:dyDescent="0.25">
      <c r="A119" s="9" t="s">
        <v>142</v>
      </c>
      <c r="B119" s="10" t="s">
        <v>15</v>
      </c>
      <c r="C119" s="11">
        <v>7518</v>
      </c>
      <c r="D119" s="12">
        <v>5699</v>
      </c>
      <c r="E119" s="12">
        <v>1200</v>
      </c>
      <c r="F119" s="12">
        <v>10</v>
      </c>
      <c r="G119" s="36">
        <v>382.36</v>
      </c>
      <c r="H119" s="56"/>
      <c r="I119" s="67">
        <f t="shared" si="2"/>
        <v>382.36</v>
      </c>
      <c r="J119" s="32">
        <v>0</v>
      </c>
      <c r="K119" s="32">
        <v>0</v>
      </c>
      <c r="L119" s="76">
        <f t="shared" si="3"/>
        <v>0</v>
      </c>
      <c r="M119" s="37"/>
      <c r="N119" s="32"/>
      <c r="O119" s="32"/>
      <c r="P119" s="32"/>
      <c r="Q119" s="16"/>
      <c r="R119" s="17"/>
    </row>
    <row r="120" spans="1:18" ht="15.75" x14ac:dyDescent="0.25">
      <c r="A120" s="9" t="s">
        <v>143</v>
      </c>
      <c r="B120" s="10" t="s">
        <v>27</v>
      </c>
      <c r="C120" s="11">
        <v>7764</v>
      </c>
      <c r="D120" s="12">
        <v>5942</v>
      </c>
      <c r="E120" s="12">
        <v>1790</v>
      </c>
      <c r="F120" s="12">
        <v>3</v>
      </c>
      <c r="G120" s="36">
        <v>1700</v>
      </c>
      <c r="H120" s="56"/>
      <c r="I120" s="67">
        <f t="shared" si="2"/>
        <v>1700</v>
      </c>
      <c r="J120" s="32">
        <v>0</v>
      </c>
      <c r="K120" s="32">
        <v>60</v>
      </c>
      <c r="L120" s="76">
        <f t="shared" si="3"/>
        <v>60</v>
      </c>
      <c r="M120" s="37"/>
      <c r="N120" s="32"/>
      <c r="O120" s="32"/>
      <c r="P120" s="32"/>
      <c r="Q120" s="16"/>
      <c r="R120" s="17"/>
    </row>
    <row r="121" spans="1:18" ht="15.75" x14ac:dyDescent="0.25">
      <c r="A121" s="9" t="s">
        <v>23</v>
      </c>
      <c r="B121" s="10" t="s">
        <v>23</v>
      </c>
      <c r="C121" s="11">
        <v>5139</v>
      </c>
      <c r="D121" s="12">
        <v>3919</v>
      </c>
      <c r="E121" s="12">
        <v>948</v>
      </c>
      <c r="F121" s="12">
        <v>2</v>
      </c>
      <c r="G121" s="36">
        <v>1504.25</v>
      </c>
      <c r="H121" s="56">
        <v>200</v>
      </c>
      <c r="I121" s="67">
        <f t="shared" si="2"/>
        <v>1704.25</v>
      </c>
      <c r="J121" s="32">
        <v>0</v>
      </c>
      <c r="K121" s="32">
        <v>321.5</v>
      </c>
      <c r="L121" s="76">
        <f t="shared" si="3"/>
        <v>321.5</v>
      </c>
      <c r="M121" s="37"/>
      <c r="N121" s="32"/>
      <c r="O121" s="32"/>
      <c r="P121" s="32"/>
      <c r="Q121" s="16"/>
      <c r="R121" s="17"/>
    </row>
    <row r="122" spans="1:18" ht="15.75" x14ac:dyDescent="0.25">
      <c r="A122" s="9" t="s">
        <v>144</v>
      </c>
      <c r="B122" s="10" t="s">
        <v>21</v>
      </c>
      <c r="C122" s="11">
        <v>717</v>
      </c>
      <c r="D122" s="12">
        <v>487</v>
      </c>
      <c r="E122" s="12">
        <v>53</v>
      </c>
      <c r="F122" s="12">
        <v>0</v>
      </c>
      <c r="G122" s="36">
        <v>0</v>
      </c>
      <c r="H122" s="56"/>
      <c r="I122" s="67">
        <f t="shared" si="2"/>
        <v>0</v>
      </c>
      <c r="J122" s="32">
        <v>0</v>
      </c>
      <c r="K122" s="32">
        <v>192.8</v>
      </c>
      <c r="L122" s="76">
        <f t="shared" si="3"/>
        <v>192.8</v>
      </c>
      <c r="M122" s="37">
        <v>250</v>
      </c>
      <c r="N122" s="32"/>
      <c r="O122" s="32"/>
      <c r="P122" s="32"/>
      <c r="Q122" s="16"/>
      <c r="R122" s="17"/>
    </row>
    <row r="123" spans="1:18" ht="15.75" x14ac:dyDescent="0.25">
      <c r="A123" s="9" t="s">
        <v>145</v>
      </c>
      <c r="B123" s="10" t="s">
        <v>15</v>
      </c>
      <c r="C123" s="11">
        <v>13879</v>
      </c>
      <c r="D123" s="12">
        <v>10487</v>
      </c>
      <c r="E123" s="12">
        <v>3119</v>
      </c>
      <c r="F123" s="12">
        <v>13</v>
      </c>
      <c r="G123" s="36">
        <v>6852.8450000000003</v>
      </c>
      <c r="H123" s="56"/>
      <c r="I123" s="67">
        <f t="shared" si="2"/>
        <v>6852.8450000000003</v>
      </c>
      <c r="J123" s="32">
        <v>4867.58</v>
      </c>
      <c r="K123" s="32">
        <v>1526.92</v>
      </c>
      <c r="L123" s="76">
        <f t="shared" si="3"/>
        <v>6394.5</v>
      </c>
      <c r="M123" s="37">
        <v>1000</v>
      </c>
      <c r="N123" s="32"/>
      <c r="O123" s="32">
        <v>1300</v>
      </c>
      <c r="P123" s="32"/>
      <c r="Q123" s="16"/>
      <c r="R123" s="17"/>
    </row>
    <row r="124" spans="1:18" ht="15.75" x14ac:dyDescent="0.25">
      <c r="A124" s="9" t="s">
        <v>146</v>
      </c>
      <c r="B124" s="10" t="s">
        <v>15</v>
      </c>
      <c r="C124" s="11">
        <v>10209</v>
      </c>
      <c r="D124" s="12">
        <v>7560</v>
      </c>
      <c r="E124" s="12">
        <v>1776</v>
      </c>
      <c r="F124" s="12">
        <v>3</v>
      </c>
      <c r="G124" s="36">
        <v>726.70500000000004</v>
      </c>
      <c r="H124" s="56">
        <v>903</v>
      </c>
      <c r="I124" s="67">
        <f t="shared" si="2"/>
        <v>1629.7049999999999</v>
      </c>
      <c r="J124" s="32">
        <v>0</v>
      </c>
      <c r="K124" s="32">
        <v>199</v>
      </c>
      <c r="L124" s="76">
        <f t="shared" si="3"/>
        <v>199</v>
      </c>
      <c r="M124" s="37"/>
      <c r="N124" s="32"/>
      <c r="O124" s="32"/>
      <c r="P124" s="32"/>
      <c r="Q124" s="16"/>
      <c r="R124" s="17"/>
    </row>
    <row r="125" spans="1:18" ht="15.75" x14ac:dyDescent="0.25">
      <c r="A125" s="18" t="s">
        <v>147</v>
      </c>
      <c r="B125" s="19" t="s">
        <v>35</v>
      </c>
      <c r="C125" s="20">
        <v>2990</v>
      </c>
      <c r="D125" s="21"/>
      <c r="E125" s="21"/>
      <c r="F125" s="21"/>
      <c r="G125" s="33"/>
      <c r="H125" s="59"/>
      <c r="I125" s="23">
        <f t="shared" si="2"/>
        <v>0</v>
      </c>
      <c r="J125" s="34"/>
      <c r="K125" s="34">
        <v>0</v>
      </c>
      <c r="L125" s="52">
        <f t="shared" si="3"/>
        <v>0</v>
      </c>
      <c r="M125" s="35">
        <v>250</v>
      </c>
      <c r="N125" s="34"/>
      <c r="O125" s="34"/>
      <c r="P125" s="34"/>
      <c r="Q125" s="25"/>
      <c r="R125" s="26"/>
    </row>
    <row r="126" spans="1:18" ht="15.75" x14ac:dyDescent="0.25">
      <c r="A126" s="9" t="s">
        <v>148</v>
      </c>
      <c r="B126" s="10" t="s">
        <v>35</v>
      </c>
      <c r="C126" s="11">
        <v>6520</v>
      </c>
      <c r="D126" s="12">
        <v>4216</v>
      </c>
      <c r="E126" s="12">
        <v>1182</v>
      </c>
      <c r="F126" s="12">
        <v>5</v>
      </c>
      <c r="G126" s="36">
        <v>0</v>
      </c>
      <c r="H126" s="56"/>
      <c r="I126" s="67">
        <f t="shared" si="2"/>
        <v>0</v>
      </c>
      <c r="J126" s="32">
        <v>0</v>
      </c>
      <c r="K126" s="32">
        <v>91.45</v>
      </c>
      <c r="L126" s="76">
        <f t="shared" si="3"/>
        <v>91.45</v>
      </c>
      <c r="M126" s="37">
        <v>250</v>
      </c>
      <c r="N126" s="32"/>
      <c r="O126" s="32"/>
      <c r="P126" s="32"/>
      <c r="Q126" s="16"/>
      <c r="R126" s="17"/>
    </row>
    <row r="127" spans="1:18" ht="15.75" x14ac:dyDescent="0.25">
      <c r="A127" s="9" t="s">
        <v>149</v>
      </c>
      <c r="B127" s="10" t="s">
        <v>46</v>
      </c>
      <c r="C127" s="11">
        <v>12243</v>
      </c>
      <c r="D127" s="12">
        <v>10781</v>
      </c>
      <c r="E127" s="12">
        <v>3583</v>
      </c>
      <c r="F127" s="12">
        <v>46</v>
      </c>
      <c r="G127" s="36">
        <v>5307.75</v>
      </c>
      <c r="H127" s="56"/>
      <c r="I127" s="67">
        <f t="shared" si="2"/>
        <v>5307.75</v>
      </c>
      <c r="J127" s="32">
        <v>258.92</v>
      </c>
      <c r="K127" s="32">
        <v>0</v>
      </c>
      <c r="L127" s="76">
        <f t="shared" si="3"/>
        <v>258.92</v>
      </c>
      <c r="M127" s="37">
        <v>1000</v>
      </c>
      <c r="N127" s="32"/>
      <c r="O127" s="32"/>
      <c r="P127" s="32"/>
      <c r="Q127" s="16"/>
      <c r="R127" s="17"/>
    </row>
    <row r="128" spans="1:18" ht="15.75" x14ac:dyDescent="0.25">
      <c r="A128" s="9" t="s">
        <v>150</v>
      </c>
      <c r="B128" s="10" t="s">
        <v>29</v>
      </c>
      <c r="C128" s="11">
        <v>3279</v>
      </c>
      <c r="D128" s="12">
        <v>2697</v>
      </c>
      <c r="E128" s="12">
        <v>734</v>
      </c>
      <c r="F128" s="12">
        <v>2</v>
      </c>
      <c r="G128" s="36">
        <v>1205.28</v>
      </c>
      <c r="H128" s="56"/>
      <c r="I128" s="67">
        <f t="shared" si="2"/>
        <v>1205.28</v>
      </c>
      <c r="J128" s="32">
        <v>0</v>
      </c>
      <c r="K128" s="32">
        <v>310.73</v>
      </c>
      <c r="L128" s="76">
        <f t="shared" si="3"/>
        <v>310.73</v>
      </c>
      <c r="M128" s="37"/>
      <c r="N128" s="32"/>
      <c r="O128" s="32"/>
      <c r="P128" s="32"/>
      <c r="Q128" s="16"/>
      <c r="R128" s="17"/>
    </row>
    <row r="129" spans="1:18" ht="15.75" x14ac:dyDescent="0.25">
      <c r="A129" s="9" t="s">
        <v>151</v>
      </c>
      <c r="B129" s="10" t="s">
        <v>27</v>
      </c>
      <c r="C129" s="11">
        <v>60879</v>
      </c>
      <c r="D129" s="12">
        <v>46516</v>
      </c>
      <c r="E129" s="12">
        <v>7703</v>
      </c>
      <c r="F129" s="12">
        <v>45</v>
      </c>
      <c r="G129" s="36">
        <v>500</v>
      </c>
      <c r="H129" s="56">
        <v>1230</v>
      </c>
      <c r="I129" s="67">
        <f t="shared" si="2"/>
        <v>1730</v>
      </c>
      <c r="J129" s="32">
        <v>2438.1999999999998</v>
      </c>
      <c r="K129" s="32">
        <v>720.65</v>
      </c>
      <c r="L129" s="76">
        <f t="shared" si="3"/>
        <v>3158.85</v>
      </c>
      <c r="M129" s="37">
        <v>2000</v>
      </c>
      <c r="N129" s="32"/>
      <c r="O129" s="32"/>
      <c r="P129" s="32"/>
      <c r="Q129" s="16">
        <v>4</v>
      </c>
      <c r="R129" s="17"/>
    </row>
    <row r="130" spans="1:18" ht="15.75" x14ac:dyDescent="0.25">
      <c r="A130" s="18" t="s">
        <v>152</v>
      </c>
      <c r="B130" s="19" t="s">
        <v>38</v>
      </c>
      <c r="C130" s="20">
        <v>337</v>
      </c>
      <c r="D130" s="21"/>
      <c r="E130" s="21"/>
      <c r="F130" s="21"/>
      <c r="G130" s="33"/>
      <c r="H130" s="59"/>
      <c r="I130" s="23">
        <f t="shared" si="2"/>
        <v>0</v>
      </c>
      <c r="J130" s="34"/>
      <c r="K130" s="34">
        <v>0</v>
      </c>
      <c r="L130" s="52">
        <f t="shared" si="3"/>
        <v>0</v>
      </c>
      <c r="M130" s="35">
        <v>250</v>
      </c>
      <c r="N130" s="34"/>
      <c r="O130" s="34"/>
      <c r="P130" s="34"/>
      <c r="Q130" s="25"/>
      <c r="R130" s="26"/>
    </row>
    <row r="131" spans="1:18" ht="15.75" x14ac:dyDescent="0.25">
      <c r="A131" s="9" t="s">
        <v>153</v>
      </c>
      <c r="B131" s="10" t="s">
        <v>38</v>
      </c>
      <c r="C131" s="11">
        <v>706</v>
      </c>
      <c r="D131" s="12">
        <v>526</v>
      </c>
      <c r="E131" s="12">
        <v>95</v>
      </c>
      <c r="F131" s="12">
        <v>0</v>
      </c>
      <c r="G131" s="36">
        <v>0</v>
      </c>
      <c r="H131" s="56">
        <v>908</v>
      </c>
      <c r="I131" s="67">
        <f t="shared" ref="I131:I194" si="4">G131+H131</f>
        <v>908</v>
      </c>
      <c r="J131" s="32">
        <v>0</v>
      </c>
      <c r="K131" s="32">
        <v>177.82999999999998</v>
      </c>
      <c r="L131" s="76">
        <f t="shared" ref="L131:L194" si="5">J131+K131</f>
        <v>177.82999999999998</v>
      </c>
      <c r="M131" s="37">
        <v>250</v>
      </c>
      <c r="N131" s="32"/>
      <c r="O131" s="32"/>
      <c r="P131" s="32"/>
      <c r="Q131" s="16"/>
      <c r="R131" s="17"/>
    </row>
    <row r="132" spans="1:18" ht="15.75" x14ac:dyDescent="0.25">
      <c r="A132" s="18" t="s">
        <v>154</v>
      </c>
      <c r="B132" s="19" t="s">
        <v>15</v>
      </c>
      <c r="C132" s="20">
        <v>22157</v>
      </c>
      <c r="D132" s="21"/>
      <c r="E132" s="21"/>
      <c r="F132" s="21"/>
      <c r="G132" s="33"/>
      <c r="H132" s="59"/>
      <c r="I132" s="23">
        <f t="shared" si="4"/>
        <v>0</v>
      </c>
      <c r="J132" s="34"/>
      <c r="K132" s="34">
        <v>0</v>
      </c>
      <c r="L132" s="52">
        <f t="shared" si="5"/>
        <v>0</v>
      </c>
      <c r="M132" s="35">
        <v>1000</v>
      </c>
      <c r="N132" s="34"/>
      <c r="O132" s="34">
        <v>1300</v>
      </c>
      <c r="P132" s="34"/>
      <c r="Q132" s="25"/>
      <c r="R132" s="26"/>
    </row>
    <row r="133" spans="1:18" ht="15.75" x14ac:dyDescent="0.25">
      <c r="A133" s="18" t="s">
        <v>155</v>
      </c>
      <c r="B133" s="19" t="s">
        <v>21</v>
      </c>
      <c r="C133" s="20">
        <v>2032</v>
      </c>
      <c r="D133" s="21"/>
      <c r="E133" s="21"/>
      <c r="F133" s="21"/>
      <c r="G133" s="33"/>
      <c r="H133" s="59"/>
      <c r="I133" s="23">
        <f t="shared" si="4"/>
        <v>0</v>
      </c>
      <c r="J133" s="34"/>
      <c r="K133" s="34">
        <v>0</v>
      </c>
      <c r="L133" s="52">
        <f t="shared" si="5"/>
        <v>0</v>
      </c>
      <c r="M133" s="35"/>
      <c r="N133" s="34"/>
      <c r="O133" s="34"/>
      <c r="P133" s="34"/>
      <c r="Q133" s="25"/>
      <c r="R133" s="26"/>
    </row>
    <row r="134" spans="1:18" ht="15.75" x14ac:dyDescent="0.25">
      <c r="A134" s="9" t="s">
        <v>156</v>
      </c>
      <c r="B134" s="10" t="s">
        <v>44</v>
      </c>
      <c r="C134" s="11">
        <v>10791</v>
      </c>
      <c r="D134" s="12">
        <v>7423</v>
      </c>
      <c r="E134" s="12">
        <v>1635</v>
      </c>
      <c r="F134" s="12">
        <v>2</v>
      </c>
      <c r="G134" s="36">
        <v>3831.52</v>
      </c>
      <c r="H134" s="56"/>
      <c r="I134" s="67">
        <f t="shared" si="4"/>
        <v>3831.52</v>
      </c>
      <c r="J134" s="32">
        <v>3934.26</v>
      </c>
      <c r="K134" s="32">
        <v>0</v>
      </c>
      <c r="L134" s="76">
        <f t="shared" si="5"/>
        <v>3934.26</v>
      </c>
      <c r="M134" s="37">
        <v>600</v>
      </c>
      <c r="N134" s="32"/>
      <c r="O134" s="32">
        <v>1300</v>
      </c>
      <c r="P134" s="32"/>
      <c r="Q134" s="16"/>
      <c r="R134" s="17"/>
    </row>
    <row r="135" spans="1:18" ht="15.75" x14ac:dyDescent="0.25">
      <c r="A135" s="9" t="s">
        <v>157</v>
      </c>
      <c r="B135" s="10" t="s">
        <v>35</v>
      </c>
      <c r="C135" s="11">
        <v>17346</v>
      </c>
      <c r="D135" s="12">
        <v>13683</v>
      </c>
      <c r="E135" s="12">
        <v>3182</v>
      </c>
      <c r="F135" s="12">
        <v>19</v>
      </c>
      <c r="G135" s="36">
        <v>0</v>
      </c>
      <c r="H135" s="56"/>
      <c r="I135" s="67">
        <f t="shared" si="4"/>
        <v>0</v>
      </c>
      <c r="J135" s="32">
        <v>0</v>
      </c>
      <c r="K135" s="32">
        <v>202.92</v>
      </c>
      <c r="L135" s="76">
        <f t="shared" si="5"/>
        <v>202.92</v>
      </c>
      <c r="M135" s="37"/>
      <c r="N135" s="32"/>
      <c r="O135" s="32"/>
      <c r="P135" s="32"/>
      <c r="Q135" s="16"/>
      <c r="R135" s="17"/>
    </row>
    <row r="136" spans="1:18" ht="15.75" x14ac:dyDescent="0.25">
      <c r="A136" s="9" t="s">
        <v>158</v>
      </c>
      <c r="B136" s="10" t="s">
        <v>23</v>
      </c>
      <c r="C136" s="11">
        <v>2481</v>
      </c>
      <c r="D136" s="12">
        <v>1933</v>
      </c>
      <c r="E136" s="12">
        <v>227</v>
      </c>
      <c r="F136" s="12">
        <v>0</v>
      </c>
      <c r="G136" s="36">
        <v>0</v>
      </c>
      <c r="H136" s="56"/>
      <c r="I136" s="67">
        <f t="shared" si="4"/>
        <v>0</v>
      </c>
      <c r="J136" s="32">
        <v>0</v>
      </c>
      <c r="K136" s="32">
        <v>106</v>
      </c>
      <c r="L136" s="76">
        <f t="shared" si="5"/>
        <v>106</v>
      </c>
      <c r="M136" s="37">
        <v>250</v>
      </c>
      <c r="N136" s="32"/>
      <c r="O136" s="32"/>
      <c r="P136" s="32"/>
      <c r="Q136" s="16"/>
      <c r="R136" s="17"/>
    </row>
    <row r="137" spans="1:18" ht="15.75" x14ac:dyDescent="0.25">
      <c r="A137" s="18" t="s">
        <v>159</v>
      </c>
      <c r="B137" s="19" t="s">
        <v>17</v>
      </c>
      <c r="C137" s="20">
        <v>13547</v>
      </c>
      <c r="D137" s="21"/>
      <c r="E137" s="21"/>
      <c r="F137" s="21"/>
      <c r="G137" s="33"/>
      <c r="H137" s="59"/>
      <c r="I137" s="23">
        <f t="shared" si="4"/>
        <v>0</v>
      </c>
      <c r="J137" s="34"/>
      <c r="K137" s="34">
        <v>0</v>
      </c>
      <c r="L137" s="52">
        <f t="shared" si="5"/>
        <v>0</v>
      </c>
      <c r="M137" s="35">
        <v>1000</v>
      </c>
      <c r="N137" s="34"/>
      <c r="O137" s="34"/>
      <c r="P137" s="34"/>
      <c r="Q137" s="25"/>
      <c r="R137" s="26"/>
    </row>
    <row r="138" spans="1:18" ht="15.75" x14ac:dyDescent="0.25">
      <c r="A138" s="9" t="s">
        <v>160</v>
      </c>
      <c r="B138" s="10" t="s">
        <v>23</v>
      </c>
      <c r="C138" s="11">
        <v>39880</v>
      </c>
      <c r="D138" s="12">
        <v>26667</v>
      </c>
      <c r="E138" s="12">
        <v>2905</v>
      </c>
      <c r="F138" s="12">
        <v>33</v>
      </c>
      <c r="G138" s="36">
        <v>1900</v>
      </c>
      <c r="H138" s="56"/>
      <c r="I138" s="67">
        <f t="shared" si="4"/>
        <v>1900</v>
      </c>
      <c r="J138" s="32">
        <v>235.714</v>
      </c>
      <c r="K138" s="32">
        <v>182.11</v>
      </c>
      <c r="L138" s="76">
        <f t="shared" si="5"/>
        <v>417.82400000000001</v>
      </c>
      <c r="M138" s="37">
        <v>1750</v>
      </c>
      <c r="N138" s="32"/>
      <c r="O138" s="32"/>
      <c r="P138" s="32"/>
      <c r="Q138" s="16">
        <v>3</v>
      </c>
      <c r="R138" s="17"/>
    </row>
    <row r="139" spans="1:18" ht="15.75" x14ac:dyDescent="0.25">
      <c r="A139" s="9" t="s">
        <v>161</v>
      </c>
      <c r="B139" s="10" t="s">
        <v>35</v>
      </c>
      <c r="C139" s="11">
        <v>5911</v>
      </c>
      <c r="D139" s="12">
        <v>3981</v>
      </c>
      <c r="E139" s="12">
        <v>927</v>
      </c>
      <c r="F139" s="12">
        <v>25</v>
      </c>
      <c r="G139" s="36">
        <v>825</v>
      </c>
      <c r="H139" s="56"/>
      <c r="I139" s="67">
        <f t="shared" si="4"/>
        <v>825</v>
      </c>
      <c r="J139" s="32">
        <v>0</v>
      </c>
      <c r="K139" s="32">
        <v>67</v>
      </c>
      <c r="L139" s="76">
        <f t="shared" si="5"/>
        <v>67</v>
      </c>
      <c r="M139" s="37"/>
      <c r="N139" s="32"/>
      <c r="O139" s="32"/>
      <c r="P139" s="32"/>
      <c r="Q139" s="16"/>
      <c r="R139" s="17"/>
    </row>
    <row r="140" spans="1:18" ht="15.75" x14ac:dyDescent="0.25">
      <c r="A140" s="9" t="s">
        <v>162</v>
      </c>
      <c r="B140" s="10" t="s">
        <v>17</v>
      </c>
      <c r="C140" s="11">
        <v>14925</v>
      </c>
      <c r="D140" s="12">
        <v>11613</v>
      </c>
      <c r="E140" s="12">
        <v>3747</v>
      </c>
      <c r="F140" s="12">
        <v>49</v>
      </c>
      <c r="G140" s="36">
        <v>1816.08</v>
      </c>
      <c r="H140" s="56"/>
      <c r="I140" s="67">
        <f t="shared" si="4"/>
        <v>1816.08</v>
      </c>
      <c r="J140" s="32">
        <v>142.29</v>
      </c>
      <c r="K140" s="32">
        <v>64.7</v>
      </c>
      <c r="L140" s="76">
        <f t="shared" si="5"/>
        <v>206.99</v>
      </c>
      <c r="M140" s="37">
        <v>1000</v>
      </c>
      <c r="N140" s="32"/>
      <c r="O140" s="32"/>
      <c r="P140" s="32"/>
      <c r="Q140" s="16"/>
      <c r="R140" s="17"/>
    </row>
    <row r="141" spans="1:18" ht="15.75" x14ac:dyDescent="0.25">
      <c r="A141" s="9" t="s">
        <v>163</v>
      </c>
      <c r="B141" s="10" t="s">
        <v>35</v>
      </c>
      <c r="C141" s="11">
        <v>4382</v>
      </c>
      <c r="D141" s="12">
        <v>3381</v>
      </c>
      <c r="E141" s="12">
        <v>671</v>
      </c>
      <c r="F141" s="12">
        <v>0</v>
      </c>
      <c r="G141" s="36">
        <v>1320</v>
      </c>
      <c r="H141" s="56">
        <v>56.5</v>
      </c>
      <c r="I141" s="67">
        <f t="shared" si="4"/>
        <v>1376.5</v>
      </c>
      <c r="J141" s="32">
        <v>35</v>
      </c>
      <c r="K141" s="32">
        <v>161.19</v>
      </c>
      <c r="L141" s="76">
        <f t="shared" si="5"/>
        <v>196.19</v>
      </c>
      <c r="M141" s="37">
        <v>250</v>
      </c>
      <c r="N141" s="32"/>
      <c r="O141" s="32"/>
      <c r="P141" s="32"/>
      <c r="Q141" s="16"/>
      <c r="R141" s="17"/>
    </row>
    <row r="142" spans="1:18" ht="15.75" x14ac:dyDescent="0.25">
      <c r="A142" s="9" t="s">
        <v>164</v>
      </c>
      <c r="B142" s="10" t="s">
        <v>17</v>
      </c>
      <c r="C142" s="11">
        <v>19063</v>
      </c>
      <c r="D142" s="12">
        <v>13423</v>
      </c>
      <c r="E142" s="12">
        <v>3643</v>
      </c>
      <c r="F142" s="12">
        <v>6</v>
      </c>
      <c r="G142" s="36">
        <v>2870</v>
      </c>
      <c r="H142" s="56"/>
      <c r="I142" s="67">
        <f t="shared" si="4"/>
        <v>2870</v>
      </c>
      <c r="J142" s="32">
        <v>830.25</v>
      </c>
      <c r="K142" s="32">
        <v>131.5</v>
      </c>
      <c r="L142" s="76">
        <f t="shared" si="5"/>
        <v>961.75</v>
      </c>
      <c r="M142" s="37">
        <v>1000</v>
      </c>
      <c r="N142" s="32"/>
      <c r="O142" s="32"/>
      <c r="P142" s="32"/>
      <c r="Q142" s="16"/>
      <c r="R142" s="17"/>
    </row>
    <row r="143" spans="1:18" ht="15.75" x14ac:dyDescent="0.25">
      <c r="A143" s="18" t="s">
        <v>165</v>
      </c>
      <c r="B143" s="19" t="s">
        <v>15</v>
      </c>
      <c r="C143" s="20">
        <v>10293</v>
      </c>
      <c r="D143" s="21"/>
      <c r="E143" s="21"/>
      <c r="F143" s="21"/>
      <c r="G143" s="33"/>
      <c r="H143" s="59"/>
      <c r="I143" s="23">
        <f t="shared" si="4"/>
        <v>0</v>
      </c>
      <c r="J143" s="34"/>
      <c r="K143" s="34">
        <v>0</v>
      </c>
      <c r="L143" s="52">
        <f t="shared" si="5"/>
        <v>0</v>
      </c>
      <c r="M143" s="35">
        <v>500</v>
      </c>
      <c r="N143" s="34"/>
      <c r="O143" s="34"/>
      <c r="P143" s="34"/>
      <c r="Q143" s="25"/>
      <c r="R143" s="26"/>
    </row>
    <row r="144" spans="1:18" ht="15.75" x14ac:dyDescent="0.25">
      <c r="A144" s="18" t="s">
        <v>166</v>
      </c>
      <c r="B144" s="19" t="s">
        <v>29</v>
      </c>
      <c r="C144" s="20">
        <v>2180</v>
      </c>
      <c r="D144" s="21"/>
      <c r="E144" s="21"/>
      <c r="F144" s="21"/>
      <c r="G144" s="33"/>
      <c r="H144" s="59"/>
      <c r="I144" s="23">
        <f t="shared" si="4"/>
        <v>0</v>
      </c>
      <c r="J144" s="34"/>
      <c r="K144" s="34">
        <v>0</v>
      </c>
      <c r="L144" s="52">
        <f t="shared" si="5"/>
        <v>0</v>
      </c>
      <c r="M144" s="35"/>
      <c r="N144" s="34"/>
      <c r="O144" s="34"/>
      <c r="P144" s="34"/>
      <c r="Q144" s="25"/>
      <c r="R144" s="26"/>
    </row>
    <row r="145" spans="1:18" ht="15.75" x14ac:dyDescent="0.25">
      <c r="A145" s="9" t="s">
        <v>167</v>
      </c>
      <c r="B145" s="10" t="s">
        <v>27</v>
      </c>
      <c r="C145" s="11">
        <v>13175</v>
      </c>
      <c r="D145" s="12">
        <v>10946</v>
      </c>
      <c r="E145" s="12">
        <v>4316</v>
      </c>
      <c r="F145" s="12">
        <v>30</v>
      </c>
      <c r="G145" s="36">
        <v>3996</v>
      </c>
      <c r="H145" s="56">
        <v>413</v>
      </c>
      <c r="I145" s="67">
        <f t="shared" si="4"/>
        <v>4409</v>
      </c>
      <c r="J145" s="32">
        <v>735</v>
      </c>
      <c r="K145" s="32">
        <v>1125</v>
      </c>
      <c r="L145" s="76">
        <f t="shared" si="5"/>
        <v>1860</v>
      </c>
      <c r="M145" s="37">
        <v>1000</v>
      </c>
      <c r="N145" s="32"/>
      <c r="O145" s="32">
        <v>1300</v>
      </c>
      <c r="P145" s="32"/>
      <c r="Q145" s="16"/>
      <c r="R145" s="17"/>
    </row>
    <row r="146" spans="1:18" ht="15.75" x14ac:dyDescent="0.25">
      <c r="A146" s="9" t="s">
        <v>168</v>
      </c>
      <c r="B146" s="10" t="s">
        <v>15</v>
      </c>
      <c r="C146" s="11">
        <v>12629</v>
      </c>
      <c r="D146" s="12">
        <v>9524</v>
      </c>
      <c r="E146" s="12">
        <v>2551</v>
      </c>
      <c r="F146" s="12">
        <v>4</v>
      </c>
      <c r="G146" s="36">
        <v>0</v>
      </c>
      <c r="H146" s="56"/>
      <c r="I146" s="67">
        <f t="shared" si="4"/>
        <v>0</v>
      </c>
      <c r="J146" s="32">
        <v>0</v>
      </c>
      <c r="K146" s="32">
        <v>0</v>
      </c>
      <c r="L146" s="76">
        <f t="shared" si="5"/>
        <v>0</v>
      </c>
      <c r="M146" s="37"/>
      <c r="N146" s="32"/>
      <c r="O146" s="32"/>
      <c r="P146" s="32"/>
      <c r="Q146" s="16"/>
      <c r="R146" s="17"/>
    </row>
    <row r="147" spans="1:18" ht="15.75" x14ac:dyDescent="0.25">
      <c r="A147" s="9" t="s">
        <v>169</v>
      </c>
      <c r="B147" s="10" t="s">
        <v>15</v>
      </c>
      <c r="C147" s="11">
        <v>10602</v>
      </c>
      <c r="D147" s="12">
        <v>7870</v>
      </c>
      <c r="E147" s="12">
        <v>2095</v>
      </c>
      <c r="F147" s="12">
        <v>7</v>
      </c>
      <c r="G147" s="36">
        <v>1577.5</v>
      </c>
      <c r="H147" s="56">
        <v>170</v>
      </c>
      <c r="I147" s="67">
        <f t="shared" si="4"/>
        <v>1747.5</v>
      </c>
      <c r="J147" s="32">
        <v>240</v>
      </c>
      <c r="K147" s="32">
        <v>915.42000000000007</v>
      </c>
      <c r="L147" s="76">
        <f t="shared" si="5"/>
        <v>1155.42</v>
      </c>
      <c r="M147" s="37">
        <v>600</v>
      </c>
      <c r="N147" s="32"/>
      <c r="O147" s="32"/>
      <c r="P147" s="32"/>
      <c r="Q147" s="16"/>
      <c r="R147" s="17"/>
    </row>
    <row r="148" spans="1:18" ht="15.75" x14ac:dyDescent="0.25">
      <c r="A148" s="9" t="s">
        <v>170</v>
      </c>
      <c r="B148" s="10" t="s">
        <v>35</v>
      </c>
      <c r="C148" s="11">
        <v>8055</v>
      </c>
      <c r="D148" s="12">
        <v>5111</v>
      </c>
      <c r="E148" s="12">
        <v>1298</v>
      </c>
      <c r="F148" s="12">
        <v>5</v>
      </c>
      <c r="G148" s="13">
        <v>378.19</v>
      </c>
      <c r="H148" s="56"/>
      <c r="I148" s="67">
        <f t="shared" si="4"/>
        <v>378.19</v>
      </c>
      <c r="J148" s="14">
        <v>420</v>
      </c>
      <c r="K148" s="14">
        <v>394.35</v>
      </c>
      <c r="L148" s="76">
        <f t="shared" si="5"/>
        <v>814.35</v>
      </c>
      <c r="M148" s="15">
        <v>500</v>
      </c>
      <c r="N148" s="14"/>
      <c r="O148" s="14">
        <v>1300</v>
      </c>
      <c r="P148" s="14"/>
      <c r="Q148" s="16">
        <v>2</v>
      </c>
      <c r="R148" s="17"/>
    </row>
    <row r="149" spans="1:18" ht="15.75" x14ac:dyDescent="0.25">
      <c r="A149" s="9" t="s">
        <v>171</v>
      </c>
      <c r="B149" s="10" t="s">
        <v>21</v>
      </c>
      <c r="C149" s="11">
        <v>3091</v>
      </c>
      <c r="D149" s="12">
        <v>2306</v>
      </c>
      <c r="E149" s="12">
        <v>342</v>
      </c>
      <c r="F149" s="12">
        <v>6</v>
      </c>
      <c r="G149" s="36">
        <v>240</v>
      </c>
      <c r="H149" s="56">
        <v>56.1</v>
      </c>
      <c r="I149" s="67">
        <f t="shared" si="4"/>
        <v>296.10000000000002</v>
      </c>
      <c r="J149" s="32">
        <v>0</v>
      </c>
      <c r="K149" s="32">
        <v>119.02</v>
      </c>
      <c r="L149" s="76">
        <f t="shared" si="5"/>
        <v>119.02</v>
      </c>
      <c r="M149" s="37">
        <v>250</v>
      </c>
      <c r="N149" s="32"/>
      <c r="O149" s="32"/>
      <c r="P149" s="32"/>
      <c r="Q149" s="16"/>
      <c r="R149" s="17"/>
    </row>
    <row r="150" spans="1:18" ht="15.75" x14ac:dyDescent="0.25">
      <c r="A150" s="9" t="s">
        <v>172</v>
      </c>
      <c r="B150" s="10" t="s">
        <v>27</v>
      </c>
      <c r="C150" s="11">
        <v>76377</v>
      </c>
      <c r="D150" s="12">
        <v>42545</v>
      </c>
      <c r="E150" s="12">
        <v>5512</v>
      </c>
      <c r="F150" s="12">
        <v>44</v>
      </c>
      <c r="G150" s="36">
        <v>5284.4224999999997</v>
      </c>
      <c r="H150" s="56"/>
      <c r="I150" s="67">
        <f t="shared" si="4"/>
        <v>5284.4224999999997</v>
      </c>
      <c r="J150" s="32">
        <v>0</v>
      </c>
      <c r="K150" s="32">
        <v>526.55999999999995</v>
      </c>
      <c r="L150" s="76">
        <f t="shared" si="5"/>
        <v>526.55999999999995</v>
      </c>
      <c r="M150" s="37">
        <v>2000</v>
      </c>
      <c r="N150" s="32"/>
      <c r="O150" s="32"/>
      <c r="P150" s="32"/>
      <c r="Q150" s="16"/>
      <c r="R150" s="17"/>
    </row>
    <row r="151" spans="1:18" ht="15.75" x14ac:dyDescent="0.25">
      <c r="A151" s="9" t="s">
        <v>173</v>
      </c>
      <c r="B151" s="10" t="s">
        <v>25</v>
      </c>
      <c r="C151" s="11">
        <v>5943</v>
      </c>
      <c r="D151" s="12">
        <v>4090</v>
      </c>
      <c r="E151" s="12">
        <v>758</v>
      </c>
      <c r="F151" s="12">
        <v>1</v>
      </c>
      <c r="G151" s="36">
        <v>0</v>
      </c>
      <c r="H151" s="56"/>
      <c r="I151" s="67">
        <f t="shared" si="4"/>
        <v>0</v>
      </c>
      <c r="J151" s="32">
        <v>0</v>
      </c>
      <c r="K151" s="32">
        <v>160.96</v>
      </c>
      <c r="L151" s="76">
        <f t="shared" si="5"/>
        <v>160.96</v>
      </c>
      <c r="M151" s="37">
        <v>250</v>
      </c>
      <c r="N151" s="32"/>
      <c r="O151" s="32"/>
      <c r="P151" s="32"/>
      <c r="Q151" s="16"/>
      <c r="R151" s="17"/>
    </row>
    <row r="152" spans="1:18" ht="15.75" x14ac:dyDescent="0.25">
      <c r="A152" s="9" t="s">
        <v>174</v>
      </c>
      <c r="B152" s="10" t="s">
        <v>35</v>
      </c>
      <c r="C152" s="11">
        <v>10970</v>
      </c>
      <c r="D152" s="12">
        <v>7559</v>
      </c>
      <c r="E152" s="12">
        <v>1832</v>
      </c>
      <c r="F152" s="12">
        <v>5</v>
      </c>
      <c r="G152" s="36">
        <v>1080</v>
      </c>
      <c r="H152" s="56"/>
      <c r="I152" s="67">
        <f t="shared" si="4"/>
        <v>1080</v>
      </c>
      <c r="J152" s="32">
        <v>960</v>
      </c>
      <c r="K152" s="32">
        <v>62.5</v>
      </c>
      <c r="L152" s="76">
        <f t="shared" si="5"/>
        <v>1022.5</v>
      </c>
      <c r="M152" s="37">
        <v>500</v>
      </c>
      <c r="N152" s="32"/>
      <c r="O152" s="32"/>
      <c r="P152" s="32"/>
      <c r="Q152" s="16"/>
      <c r="R152" s="17"/>
    </row>
    <row r="153" spans="1:18" ht="15.75" x14ac:dyDescent="0.25">
      <c r="A153" s="18" t="s">
        <v>175</v>
      </c>
      <c r="B153" s="19" t="s">
        <v>21</v>
      </c>
      <c r="C153" s="20">
        <v>5025</v>
      </c>
      <c r="D153" s="21"/>
      <c r="E153" s="21"/>
      <c r="F153" s="21"/>
      <c r="G153" s="33"/>
      <c r="H153" s="59"/>
      <c r="I153" s="23">
        <f t="shared" si="4"/>
        <v>0</v>
      </c>
      <c r="J153" s="34"/>
      <c r="K153" s="34">
        <v>0</v>
      </c>
      <c r="L153" s="52">
        <f t="shared" si="5"/>
        <v>0</v>
      </c>
      <c r="M153" s="35">
        <v>250</v>
      </c>
      <c r="N153" s="34"/>
      <c r="O153" s="34"/>
      <c r="P153" s="34"/>
      <c r="Q153" s="25"/>
      <c r="R153" s="26"/>
    </row>
    <row r="154" spans="1:18" ht="15.75" x14ac:dyDescent="0.25">
      <c r="A154" s="9" t="s">
        <v>176</v>
      </c>
      <c r="B154" s="10" t="s">
        <v>35</v>
      </c>
      <c r="C154" s="11">
        <v>40759</v>
      </c>
      <c r="D154" s="12">
        <v>27346</v>
      </c>
      <c r="E154" s="12">
        <v>5760</v>
      </c>
      <c r="F154" s="12">
        <v>33</v>
      </c>
      <c r="G154" s="36">
        <v>4173.7299999999996</v>
      </c>
      <c r="H154" s="56"/>
      <c r="I154" s="67">
        <f t="shared" si="4"/>
        <v>4173.7299999999996</v>
      </c>
      <c r="J154" s="32">
        <v>0</v>
      </c>
      <c r="K154" s="32">
        <v>885.18</v>
      </c>
      <c r="L154" s="76">
        <f t="shared" si="5"/>
        <v>885.18</v>
      </c>
      <c r="M154" s="37">
        <v>1500</v>
      </c>
      <c r="N154" s="32"/>
      <c r="O154" s="32"/>
      <c r="P154" s="32"/>
      <c r="Q154" s="16"/>
      <c r="R154" s="17"/>
    </row>
    <row r="155" spans="1:18" ht="15.75" x14ac:dyDescent="0.25">
      <c r="A155" s="9" t="s">
        <v>177</v>
      </c>
      <c r="B155" s="10" t="s">
        <v>38</v>
      </c>
      <c r="C155" s="11">
        <v>1851</v>
      </c>
      <c r="D155" s="12">
        <v>1523</v>
      </c>
      <c r="E155" s="12">
        <v>296</v>
      </c>
      <c r="F155" s="12">
        <v>0</v>
      </c>
      <c r="G155" s="36">
        <v>104.8</v>
      </c>
      <c r="H155" s="56"/>
      <c r="I155" s="67">
        <f t="shared" si="4"/>
        <v>104.8</v>
      </c>
      <c r="J155" s="32">
        <v>45.85</v>
      </c>
      <c r="K155" s="32">
        <v>201</v>
      </c>
      <c r="L155" s="76">
        <f t="shared" si="5"/>
        <v>246.85</v>
      </c>
      <c r="M155" s="37">
        <v>250</v>
      </c>
      <c r="N155" s="32"/>
      <c r="O155" s="32"/>
      <c r="P155" s="32"/>
      <c r="Q155" s="16"/>
      <c r="R155" s="17"/>
    </row>
    <row r="156" spans="1:18" ht="15.75" x14ac:dyDescent="0.25">
      <c r="A156" s="9" t="s">
        <v>178</v>
      </c>
      <c r="B156" s="10" t="s">
        <v>17</v>
      </c>
      <c r="C156" s="11">
        <v>31394</v>
      </c>
      <c r="D156" s="12">
        <v>22113</v>
      </c>
      <c r="E156" s="12">
        <v>8239</v>
      </c>
      <c r="F156" s="12">
        <v>50</v>
      </c>
      <c r="G156" s="36">
        <v>6557.4</v>
      </c>
      <c r="H156" s="56"/>
      <c r="I156" s="67">
        <f t="shared" si="4"/>
        <v>6557.4</v>
      </c>
      <c r="J156" s="32">
        <v>1902.81</v>
      </c>
      <c r="K156" s="32">
        <v>473.94</v>
      </c>
      <c r="L156" s="76">
        <f t="shared" si="5"/>
        <v>2376.75</v>
      </c>
      <c r="M156" s="37">
        <v>1750</v>
      </c>
      <c r="N156" s="32"/>
      <c r="O156" s="32"/>
      <c r="P156" s="32"/>
      <c r="Q156" s="16"/>
      <c r="R156" s="17"/>
    </row>
    <row r="157" spans="1:18" ht="15.75" x14ac:dyDescent="0.25">
      <c r="A157" s="18" t="s">
        <v>179</v>
      </c>
      <c r="B157" s="19" t="s">
        <v>38</v>
      </c>
      <c r="C157" s="20">
        <v>711</v>
      </c>
      <c r="D157" s="21"/>
      <c r="E157" s="21"/>
      <c r="F157" s="21"/>
      <c r="G157" s="33"/>
      <c r="H157" s="59"/>
      <c r="I157" s="23">
        <f t="shared" si="4"/>
        <v>0</v>
      </c>
      <c r="J157" s="34"/>
      <c r="K157" s="34">
        <v>0</v>
      </c>
      <c r="L157" s="52">
        <f t="shared" si="5"/>
        <v>0</v>
      </c>
      <c r="M157" s="35"/>
      <c r="N157" s="34"/>
      <c r="O157" s="34"/>
      <c r="P157" s="34"/>
      <c r="Q157" s="25"/>
      <c r="R157" s="26"/>
    </row>
    <row r="158" spans="1:18" ht="15.75" x14ac:dyDescent="0.25">
      <c r="A158" s="9" t="s">
        <v>180</v>
      </c>
      <c r="B158" s="10" t="s">
        <v>17</v>
      </c>
      <c r="C158" s="11">
        <v>6362</v>
      </c>
      <c r="D158" s="12">
        <v>4808</v>
      </c>
      <c r="E158" s="12">
        <v>1957</v>
      </c>
      <c r="F158" s="12">
        <v>8</v>
      </c>
      <c r="G158" s="36">
        <v>476.96</v>
      </c>
      <c r="H158" s="56"/>
      <c r="I158" s="67">
        <f t="shared" si="4"/>
        <v>476.96</v>
      </c>
      <c r="J158" s="32">
        <v>1232.2750000000001</v>
      </c>
      <c r="K158" s="32">
        <v>2900</v>
      </c>
      <c r="L158" s="76">
        <f t="shared" si="5"/>
        <v>4132.2749999999996</v>
      </c>
      <c r="M158" s="37">
        <v>250</v>
      </c>
      <c r="N158" s="32"/>
      <c r="O158" s="32">
        <v>1300</v>
      </c>
      <c r="P158" s="32"/>
      <c r="Q158" s="16"/>
      <c r="R158" s="17"/>
    </row>
    <row r="159" spans="1:18" ht="15.75" x14ac:dyDescent="0.25">
      <c r="A159" s="18" t="s">
        <v>181</v>
      </c>
      <c r="B159" s="19" t="s">
        <v>17</v>
      </c>
      <c r="C159" s="20">
        <v>8924</v>
      </c>
      <c r="D159" s="21"/>
      <c r="E159" s="21"/>
      <c r="F159" s="21"/>
      <c r="G159" s="33"/>
      <c r="H159" s="59"/>
      <c r="I159" s="23">
        <f t="shared" si="4"/>
        <v>0</v>
      </c>
      <c r="J159" s="34"/>
      <c r="K159" s="34">
        <v>0</v>
      </c>
      <c r="L159" s="52">
        <f t="shared" si="5"/>
        <v>0</v>
      </c>
      <c r="M159" s="35">
        <v>500</v>
      </c>
      <c r="N159" s="34"/>
      <c r="O159" s="34"/>
      <c r="P159" s="34"/>
      <c r="Q159" s="25"/>
      <c r="R159" s="26"/>
    </row>
    <row r="160" spans="1:18" ht="15.75" x14ac:dyDescent="0.25">
      <c r="A160" s="9" t="s">
        <v>182</v>
      </c>
      <c r="B160" s="10" t="s">
        <v>23</v>
      </c>
      <c r="C160" s="11">
        <v>15784</v>
      </c>
      <c r="D160" s="12">
        <v>11808</v>
      </c>
      <c r="E160" s="12">
        <v>3985</v>
      </c>
      <c r="F160" s="12">
        <v>10</v>
      </c>
      <c r="G160" s="36">
        <v>4833.375</v>
      </c>
      <c r="H160" s="56"/>
      <c r="I160" s="67">
        <f t="shared" si="4"/>
        <v>4833.375</v>
      </c>
      <c r="J160" s="32">
        <v>0</v>
      </c>
      <c r="K160" s="32">
        <v>1352.02</v>
      </c>
      <c r="L160" s="76">
        <f t="shared" si="5"/>
        <v>1352.02</v>
      </c>
      <c r="M160" s="37">
        <v>1000</v>
      </c>
      <c r="N160" s="32"/>
      <c r="O160" s="32"/>
      <c r="P160" s="32"/>
      <c r="Q160" s="16"/>
      <c r="R160" s="17"/>
    </row>
    <row r="161" spans="1:18" ht="15.75" x14ac:dyDescent="0.25">
      <c r="A161" s="9" t="s">
        <v>183</v>
      </c>
      <c r="B161" s="10" t="s">
        <v>17</v>
      </c>
      <c r="C161" s="11">
        <v>106519</v>
      </c>
      <c r="D161" s="12">
        <v>64683</v>
      </c>
      <c r="E161" s="12">
        <v>7984</v>
      </c>
      <c r="F161" s="12">
        <v>59</v>
      </c>
      <c r="G161" s="36">
        <v>6477.62</v>
      </c>
      <c r="H161" s="56"/>
      <c r="I161" s="67">
        <f t="shared" si="4"/>
        <v>6477.62</v>
      </c>
      <c r="J161" s="32">
        <v>9938.8439999999991</v>
      </c>
      <c r="K161" s="32">
        <v>315.92</v>
      </c>
      <c r="L161" s="76">
        <f t="shared" si="5"/>
        <v>10254.763999999999</v>
      </c>
      <c r="M161" s="37">
        <v>2000</v>
      </c>
      <c r="N161" s="32"/>
      <c r="O161" s="32"/>
      <c r="P161" s="32"/>
      <c r="Q161" s="16">
        <v>3</v>
      </c>
      <c r="R161" s="17"/>
    </row>
    <row r="162" spans="1:18" ht="15.75" x14ac:dyDescent="0.25">
      <c r="A162" s="9" t="s">
        <v>184</v>
      </c>
      <c r="B162" s="10" t="s">
        <v>23</v>
      </c>
      <c r="C162" s="11">
        <v>21103</v>
      </c>
      <c r="D162" s="12">
        <v>13873</v>
      </c>
      <c r="E162" s="12">
        <v>2872</v>
      </c>
      <c r="F162" s="12">
        <v>11</v>
      </c>
      <c r="G162" s="36">
        <v>1283.53</v>
      </c>
      <c r="H162" s="56"/>
      <c r="I162" s="67">
        <f t="shared" si="4"/>
        <v>1283.53</v>
      </c>
      <c r="J162" s="32">
        <v>0</v>
      </c>
      <c r="K162" s="32">
        <v>592.70000000000005</v>
      </c>
      <c r="L162" s="76">
        <f t="shared" si="5"/>
        <v>592.70000000000005</v>
      </c>
      <c r="M162" s="37">
        <v>1200</v>
      </c>
      <c r="N162" s="32"/>
      <c r="O162" s="32"/>
      <c r="P162" s="32"/>
      <c r="Q162" s="16"/>
      <c r="R162" s="17"/>
    </row>
    <row r="163" spans="1:18" ht="15.75" x14ac:dyDescent="0.25">
      <c r="A163" s="9" t="s">
        <v>185</v>
      </c>
      <c r="B163" s="10" t="s">
        <v>35</v>
      </c>
      <c r="C163" s="11">
        <v>10086</v>
      </c>
      <c r="D163" s="12">
        <v>7810</v>
      </c>
      <c r="E163" s="12">
        <v>1767</v>
      </c>
      <c r="F163" s="12">
        <v>6</v>
      </c>
      <c r="G163" s="36">
        <v>720</v>
      </c>
      <c r="H163" s="56"/>
      <c r="I163" s="67">
        <f t="shared" si="4"/>
        <v>720</v>
      </c>
      <c r="J163" s="32">
        <v>0</v>
      </c>
      <c r="K163" s="32">
        <v>0</v>
      </c>
      <c r="L163" s="76">
        <f t="shared" si="5"/>
        <v>0</v>
      </c>
      <c r="M163" s="37">
        <v>600</v>
      </c>
      <c r="N163" s="32"/>
      <c r="O163" s="32"/>
      <c r="P163" s="32"/>
      <c r="Q163" s="16"/>
      <c r="R163" s="17"/>
    </row>
    <row r="164" spans="1:18" ht="15.75" x14ac:dyDescent="0.25">
      <c r="A164" s="9" t="s">
        <v>186</v>
      </c>
      <c r="B164" s="10" t="s">
        <v>27</v>
      </c>
      <c r="C164" s="11">
        <v>90329</v>
      </c>
      <c r="D164" s="12">
        <v>52485</v>
      </c>
      <c r="E164" s="12">
        <v>7117</v>
      </c>
      <c r="F164" s="12">
        <v>25</v>
      </c>
      <c r="G164" s="36">
        <v>15291.2</v>
      </c>
      <c r="H164" s="56"/>
      <c r="I164" s="67">
        <f t="shared" si="4"/>
        <v>15291.2</v>
      </c>
      <c r="J164" s="32">
        <v>1000.8</v>
      </c>
      <c r="K164" s="32">
        <v>2560</v>
      </c>
      <c r="L164" s="76">
        <f t="shared" si="5"/>
        <v>3560.8</v>
      </c>
      <c r="M164" s="37">
        <v>1500</v>
      </c>
      <c r="N164" s="32"/>
      <c r="O164" s="32"/>
      <c r="P164" s="32"/>
      <c r="Q164" s="16"/>
      <c r="R164" s="17"/>
    </row>
    <row r="165" spans="1:18" ht="15.75" x14ac:dyDescent="0.25">
      <c r="A165" s="9" t="s">
        <v>187</v>
      </c>
      <c r="B165" s="10" t="s">
        <v>27</v>
      </c>
      <c r="C165" s="11">
        <v>11596</v>
      </c>
      <c r="D165" s="12">
        <v>9324</v>
      </c>
      <c r="E165" s="12">
        <v>2675</v>
      </c>
      <c r="F165" s="12">
        <v>25</v>
      </c>
      <c r="G165" s="13">
        <v>1220</v>
      </c>
      <c r="H165" s="56">
        <v>99.95</v>
      </c>
      <c r="I165" s="67">
        <f t="shared" si="4"/>
        <v>1319.95</v>
      </c>
      <c r="J165" s="14">
        <v>0</v>
      </c>
      <c r="K165" s="14">
        <v>273.66000000000003</v>
      </c>
      <c r="L165" s="76">
        <f t="shared" si="5"/>
        <v>273.66000000000003</v>
      </c>
      <c r="M165" s="15"/>
      <c r="N165" s="14"/>
      <c r="O165" s="14"/>
      <c r="P165" s="14"/>
      <c r="Q165" s="16"/>
      <c r="R165" s="17"/>
    </row>
    <row r="166" spans="1:18" ht="15.75" x14ac:dyDescent="0.25">
      <c r="A166" s="9" t="s">
        <v>188</v>
      </c>
      <c r="B166" s="10" t="s">
        <v>17</v>
      </c>
      <c r="C166" s="11">
        <v>59450</v>
      </c>
      <c r="D166" s="12">
        <v>32689</v>
      </c>
      <c r="E166" s="12">
        <v>4855</v>
      </c>
      <c r="F166" s="12">
        <v>112</v>
      </c>
      <c r="G166" s="13">
        <v>10340</v>
      </c>
      <c r="H166" s="56"/>
      <c r="I166" s="67">
        <f t="shared" si="4"/>
        <v>10340</v>
      </c>
      <c r="J166" s="14">
        <v>1098.78</v>
      </c>
      <c r="K166" s="14">
        <v>52.64</v>
      </c>
      <c r="L166" s="76">
        <f t="shared" si="5"/>
        <v>1151.42</v>
      </c>
      <c r="M166" s="15">
        <v>2000</v>
      </c>
      <c r="N166" s="14"/>
      <c r="O166" s="14"/>
      <c r="P166" s="14">
        <v>1000</v>
      </c>
      <c r="Q166" s="16"/>
      <c r="R166" s="17"/>
    </row>
    <row r="167" spans="1:18" ht="31.5" x14ac:dyDescent="0.25">
      <c r="A167" s="9" t="s">
        <v>189</v>
      </c>
      <c r="B167" s="10" t="s">
        <v>27</v>
      </c>
      <c r="C167" s="11">
        <v>5136</v>
      </c>
      <c r="D167" s="12">
        <v>4097</v>
      </c>
      <c r="E167" s="12">
        <v>1201</v>
      </c>
      <c r="F167" s="12">
        <v>1</v>
      </c>
      <c r="G167" s="13">
        <v>425.6</v>
      </c>
      <c r="H167" s="56"/>
      <c r="I167" s="67">
        <f t="shared" si="4"/>
        <v>425.6</v>
      </c>
      <c r="J167" s="14">
        <v>0</v>
      </c>
      <c r="K167" s="14">
        <v>528.15</v>
      </c>
      <c r="L167" s="76">
        <f t="shared" si="5"/>
        <v>528.15</v>
      </c>
      <c r="M167" s="15">
        <v>250</v>
      </c>
      <c r="N167" s="14"/>
      <c r="O167" s="14"/>
      <c r="P167" s="14"/>
      <c r="Q167" s="16"/>
      <c r="R167" s="17"/>
    </row>
    <row r="168" spans="1:18" ht="15.75" x14ac:dyDescent="0.25">
      <c r="A168" s="9" t="s">
        <v>190</v>
      </c>
      <c r="B168" s="10" t="s">
        <v>19</v>
      </c>
      <c r="C168" s="11">
        <v>23184</v>
      </c>
      <c r="D168" s="12">
        <v>16705</v>
      </c>
      <c r="E168" s="12">
        <v>5527</v>
      </c>
      <c r="F168" s="12">
        <v>25</v>
      </c>
      <c r="G168" s="13">
        <v>1694</v>
      </c>
      <c r="H168" s="56">
        <v>1000</v>
      </c>
      <c r="I168" s="67">
        <f t="shared" si="4"/>
        <v>2694</v>
      </c>
      <c r="J168" s="14">
        <v>1470.7474999999999</v>
      </c>
      <c r="K168" s="14">
        <v>16.75</v>
      </c>
      <c r="L168" s="76">
        <f t="shared" si="5"/>
        <v>1487.4974999999999</v>
      </c>
      <c r="M168" s="15">
        <v>1100</v>
      </c>
      <c r="N168" s="14"/>
      <c r="O168" s="14"/>
      <c r="P168" s="14"/>
      <c r="Q168" s="16"/>
      <c r="R168" s="17"/>
    </row>
    <row r="169" spans="1:18" ht="15.75" x14ac:dyDescent="0.25">
      <c r="A169" s="9" t="s">
        <v>191</v>
      </c>
      <c r="B169" s="10" t="s">
        <v>27</v>
      </c>
      <c r="C169" s="11">
        <v>19808</v>
      </c>
      <c r="D169" s="12">
        <v>15805</v>
      </c>
      <c r="E169" s="12">
        <v>6074</v>
      </c>
      <c r="F169" s="12">
        <v>11</v>
      </c>
      <c r="G169" s="13">
        <v>1320</v>
      </c>
      <c r="H169" s="56">
        <v>770.05</v>
      </c>
      <c r="I169" s="67">
        <f t="shared" si="4"/>
        <v>2090.0500000000002</v>
      </c>
      <c r="J169" s="14">
        <v>937.42499999999995</v>
      </c>
      <c r="K169" s="14">
        <v>415.22</v>
      </c>
      <c r="L169" s="76">
        <f t="shared" si="5"/>
        <v>1352.645</v>
      </c>
      <c r="M169" s="15">
        <v>1000</v>
      </c>
      <c r="N169" s="14"/>
      <c r="O169" s="14"/>
      <c r="P169" s="14"/>
      <c r="Q169" s="16"/>
      <c r="R169" s="17"/>
    </row>
    <row r="170" spans="1:18" ht="15.75" x14ac:dyDescent="0.25">
      <c r="A170" s="9" t="s">
        <v>192</v>
      </c>
      <c r="B170" s="10" t="s">
        <v>15</v>
      </c>
      <c r="C170" s="11">
        <v>4907</v>
      </c>
      <c r="D170" s="12">
        <v>4006</v>
      </c>
      <c r="E170" s="12">
        <v>1008</v>
      </c>
      <c r="F170" s="12">
        <v>4</v>
      </c>
      <c r="G170" s="36">
        <v>0</v>
      </c>
      <c r="H170" s="56"/>
      <c r="I170" s="67">
        <f t="shared" si="4"/>
        <v>0</v>
      </c>
      <c r="J170" s="32">
        <v>0</v>
      </c>
      <c r="K170" s="32">
        <v>0</v>
      </c>
      <c r="L170" s="76">
        <f t="shared" si="5"/>
        <v>0</v>
      </c>
      <c r="M170" s="37"/>
      <c r="N170" s="32"/>
      <c r="O170" s="32"/>
      <c r="P170" s="32"/>
      <c r="Q170" s="16"/>
      <c r="R170" s="17"/>
    </row>
    <row r="171" spans="1:18" ht="15.75" x14ac:dyDescent="0.25">
      <c r="A171" s="9" t="s">
        <v>193</v>
      </c>
      <c r="B171" s="10" t="s">
        <v>17</v>
      </c>
      <c r="C171" s="11">
        <v>38499</v>
      </c>
      <c r="D171" s="12">
        <v>23341</v>
      </c>
      <c r="E171" s="12">
        <v>6303</v>
      </c>
      <c r="F171" s="12">
        <v>80</v>
      </c>
      <c r="G171" s="13">
        <v>0</v>
      </c>
      <c r="H171" s="56"/>
      <c r="I171" s="67">
        <f t="shared" si="4"/>
        <v>0</v>
      </c>
      <c r="J171" s="14">
        <v>0</v>
      </c>
      <c r="K171" s="14">
        <v>37.6</v>
      </c>
      <c r="L171" s="76">
        <f t="shared" si="5"/>
        <v>37.6</v>
      </c>
      <c r="M171" s="15">
        <v>1500</v>
      </c>
      <c r="N171" s="14"/>
      <c r="O171" s="14"/>
      <c r="P171" s="14"/>
      <c r="Q171" s="16"/>
      <c r="R171" s="17"/>
    </row>
    <row r="172" spans="1:18" ht="15.75" x14ac:dyDescent="0.25">
      <c r="A172" s="9" t="s">
        <v>194</v>
      </c>
      <c r="B172" s="10" t="s">
        <v>15</v>
      </c>
      <c r="C172" s="11">
        <v>25132</v>
      </c>
      <c r="D172" s="12">
        <v>19636</v>
      </c>
      <c r="E172" s="12">
        <v>7253</v>
      </c>
      <c r="F172" s="12">
        <v>3</v>
      </c>
      <c r="G172" s="13">
        <v>4224</v>
      </c>
      <c r="H172" s="56">
        <v>3000</v>
      </c>
      <c r="I172" s="67">
        <f t="shared" si="4"/>
        <v>7224</v>
      </c>
      <c r="J172" s="14">
        <v>3830</v>
      </c>
      <c r="K172" s="14">
        <v>3475</v>
      </c>
      <c r="L172" s="76">
        <f t="shared" si="5"/>
        <v>7305</v>
      </c>
      <c r="M172" s="15">
        <v>1000</v>
      </c>
      <c r="N172" s="14"/>
      <c r="O172" s="14"/>
      <c r="P172" s="14"/>
      <c r="Q172" s="16"/>
      <c r="R172" s="17"/>
    </row>
    <row r="173" spans="1:18" ht="15.75" x14ac:dyDescent="0.25">
      <c r="A173" s="9" t="s">
        <v>195</v>
      </c>
      <c r="B173" s="10" t="s">
        <v>46</v>
      </c>
      <c r="C173" s="11">
        <v>14006</v>
      </c>
      <c r="D173" s="12">
        <v>11009</v>
      </c>
      <c r="E173" s="12">
        <v>4688</v>
      </c>
      <c r="F173" s="12">
        <v>51</v>
      </c>
      <c r="G173" s="36">
        <v>0</v>
      </c>
      <c r="H173" s="56">
        <v>200</v>
      </c>
      <c r="I173" s="67">
        <f t="shared" si="4"/>
        <v>200</v>
      </c>
      <c r="J173" s="32">
        <v>313.5</v>
      </c>
      <c r="K173" s="32">
        <v>0</v>
      </c>
      <c r="L173" s="76">
        <f t="shared" si="5"/>
        <v>313.5</v>
      </c>
      <c r="M173" s="37">
        <v>1100</v>
      </c>
      <c r="N173" s="32"/>
      <c r="O173" s="32">
        <v>1300</v>
      </c>
      <c r="P173" s="32"/>
      <c r="Q173" s="16"/>
      <c r="R173" s="17"/>
    </row>
    <row r="174" spans="1:18" ht="15.75" x14ac:dyDescent="0.25">
      <c r="A174" s="9" t="s">
        <v>196</v>
      </c>
      <c r="B174" s="10" t="s">
        <v>15</v>
      </c>
      <c r="C174" s="11">
        <v>6045</v>
      </c>
      <c r="D174" s="12">
        <v>5003</v>
      </c>
      <c r="E174" s="12">
        <v>1878</v>
      </c>
      <c r="F174" s="12">
        <v>7</v>
      </c>
      <c r="G174" s="36">
        <v>200</v>
      </c>
      <c r="H174" s="56"/>
      <c r="I174" s="67">
        <f t="shared" si="4"/>
        <v>200</v>
      </c>
      <c r="J174" s="32">
        <v>406.14</v>
      </c>
      <c r="K174" s="32">
        <v>1465.75</v>
      </c>
      <c r="L174" s="76">
        <f t="shared" si="5"/>
        <v>1871.8899999999999</v>
      </c>
      <c r="M174" s="37">
        <v>250</v>
      </c>
      <c r="N174" s="32"/>
      <c r="O174" s="32"/>
      <c r="P174" s="32"/>
      <c r="Q174" s="16"/>
      <c r="R174" s="17"/>
    </row>
    <row r="175" spans="1:18" ht="15.75" x14ac:dyDescent="0.25">
      <c r="A175" s="9" t="s">
        <v>197</v>
      </c>
      <c r="B175" s="10" t="s">
        <v>17</v>
      </c>
      <c r="C175" s="11">
        <v>10106</v>
      </c>
      <c r="D175" s="12">
        <v>7574</v>
      </c>
      <c r="E175" s="12">
        <v>2087</v>
      </c>
      <c r="F175" s="12">
        <v>11</v>
      </c>
      <c r="G175" s="36">
        <v>840</v>
      </c>
      <c r="H175" s="56">
        <v>181.27</v>
      </c>
      <c r="I175" s="67">
        <f t="shared" si="4"/>
        <v>1021.27</v>
      </c>
      <c r="J175" s="32">
        <v>0</v>
      </c>
      <c r="K175" s="32">
        <v>92</v>
      </c>
      <c r="L175" s="76">
        <f t="shared" si="5"/>
        <v>92</v>
      </c>
      <c r="M175" s="37">
        <v>500</v>
      </c>
      <c r="N175" s="32"/>
      <c r="O175" s="32"/>
      <c r="P175" s="32"/>
      <c r="Q175" s="16"/>
      <c r="R175" s="17"/>
    </row>
    <row r="176" spans="1:18" ht="15.75" x14ac:dyDescent="0.25">
      <c r="A176" s="9" t="s">
        <v>198</v>
      </c>
      <c r="B176" s="10" t="s">
        <v>44</v>
      </c>
      <c r="C176" s="11">
        <v>12024</v>
      </c>
      <c r="D176" s="12">
        <v>9006</v>
      </c>
      <c r="E176" s="12">
        <v>2716</v>
      </c>
      <c r="F176" s="12">
        <v>11</v>
      </c>
      <c r="G176" s="36">
        <v>2512.5</v>
      </c>
      <c r="H176" s="56"/>
      <c r="I176" s="67">
        <f t="shared" si="4"/>
        <v>2512.5</v>
      </c>
      <c r="J176" s="32">
        <v>540</v>
      </c>
      <c r="K176" s="32">
        <v>12.65</v>
      </c>
      <c r="L176" s="76">
        <f t="shared" si="5"/>
        <v>552.65</v>
      </c>
      <c r="M176" s="37"/>
      <c r="N176" s="32"/>
      <c r="O176" s="32"/>
      <c r="P176" s="32"/>
      <c r="Q176" s="16"/>
      <c r="R176" s="17"/>
    </row>
    <row r="177" spans="1:18" ht="15.75" x14ac:dyDescent="0.25">
      <c r="A177" s="9" t="s">
        <v>199</v>
      </c>
      <c r="B177" s="10" t="s">
        <v>17</v>
      </c>
      <c r="C177" s="11">
        <v>56173</v>
      </c>
      <c r="D177" s="12">
        <v>39552</v>
      </c>
      <c r="E177" s="12">
        <v>8559</v>
      </c>
      <c r="F177" s="12">
        <v>62</v>
      </c>
      <c r="G177" s="36">
        <v>16826</v>
      </c>
      <c r="H177" s="56"/>
      <c r="I177" s="67">
        <f t="shared" si="4"/>
        <v>16826</v>
      </c>
      <c r="J177" s="32">
        <v>6244.78</v>
      </c>
      <c r="K177" s="32">
        <v>609.76</v>
      </c>
      <c r="L177" s="76">
        <f t="shared" si="5"/>
        <v>6854.54</v>
      </c>
      <c r="M177" s="37">
        <v>2000</v>
      </c>
      <c r="N177" s="32"/>
      <c r="O177" s="32">
        <v>1300</v>
      </c>
      <c r="P177" s="32"/>
      <c r="Q177" s="16"/>
      <c r="R177" s="17"/>
    </row>
    <row r="178" spans="1:18" ht="15.75" x14ac:dyDescent="0.25">
      <c r="A178" s="9" t="s">
        <v>200</v>
      </c>
      <c r="B178" s="10" t="s">
        <v>44</v>
      </c>
      <c r="C178" s="11">
        <v>12752</v>
      </c>
      <c r="D178" s="12">
        <v>9612</v>
      </c>
      <c r="E178" s="12">
        <v>3219</v>
      </c>
      <c r="F178" s="12">
        <v>24</v>
      </c>
      <c r="G178" s="36">
        <v>153</v>
      </c>
      <c r="H178" s="56"/>
      <c r="I178" s="67">
        <f t="shared" si="4"/>
        <v>153</v>
      </c>
      <c r="J178" s="32">
        <v>0</v>
      </c>
      <c r="K178" s="32">
        <v>0</v>
      </c>
      <c r="L178" s="76">
        <f t="shared" si="5"/>
        <v>0</v>
      </c>
      <c r="M178" s="37">
        <v>500</v>
      </c>
      <c r="N178" s="32"/>
      <c r="O178" s="32"/>
      <c r="P178" s="32"/>
      <c r="Q178" s="16"/>
      <c r="R178" s="17"/>
    </row>
    <row r="179" spans="1:18" ht="15.75" x14ac:dyDescent="0.25">
      <c r="A179" s="9" t="s">
        <v>201</v>
      </c>
      <c r="B179" s="10" t="s">
        <v>17</v>
      </c>
      <c r="C179" s="11">
        <v>26983</v>
      </c>
      <c r="D179" s="12">
        <v>20695</v>
      </c>
      <c r="E179" s="12">
        <v>5050</v>
      </c>
      <c r="F179" s="12">
        <v>56</v>
      </c>
      <c r="G179" s="36">
        <v>1050</v>
      </c>
      <c r="H179" s="56">
        <v>300</v>
      </c>
      <c r="I179" s="67">
        <f t="shared" si="4"/>
        <v>1350</v>
      </c>
      <c r="J179" s="32">
        <v>0</v>
      </c>
      <c r="K179" s="32">
        <v>850</v>
      </c>
      <c r="L179" s="76">
        <f t="shared" si="5"/>
        <v>850</v>
      </c>
      <c r="M179" s="37">
        <v>1500</v>
      </c>
      <c r="N179" s="32"/>
      <c r="O179" s="32"/>
      <c r="P179" s="32"/>
      <c r="Q179" s="16"/>
      <c r="R179" s="17"/>
    </row>
    <row r="180" spans="1:18" ht="15.75" x14ac:dyDescent="0.25">
      <c r="A180" s="9" t="s">
        <v>202</v>
      </c>
      <c r="B180" s="10" t="s">
        <v>35</v>
      </c>
      <c r="C180" s="11">
        <v>5839</v>
      </c>
      <c r="D180" s="12">
        <v>4349</v>
      </c>
      <c r="E180" s="12">
        <v>1047</v>
      </c>
      <c r="F180" s="12">
        <v>38</v>
      </c>
      <c r="G180" s="36">
        <v>2270</v>
      </c>
      <c r="H180" s="56">
        <v>1065</v>
      </c>
      <c r="I180" s="67">
        <f t="shared" si="4"/>
        <v>3335</v>
      </c>
      <c r="J180" s="32">
        <v>210</v>
      </c>
      <c r="K180" s="32">
        <v>1191</v>
      </c>
      <c r="L180" s="76">
        <f t="shared" si="5"/>
        <v>1401</v>
      </c>
      <c r="M180" s="37">
        <v>250</v>
      </c>
      <c r="N180" s="32"/>
      <c r="O180" s="32"/>
      <c r="P180" s="32"/>
      <c r="Q180" s="16"/>
      <c r="R180" s="17"/>
    </row>
    <row r="181" spans="1:18" ht="15.75" x14ac:dyDescent="0.25">
      <c r="A181" s="9" t="s">
        <v>203</v>
      </c>
      <c r="B181" s="10" t="s">
        <v>27</v>
      </c>
      <c r="C181" s="11">
        <v>6338</v>
      </c>
      <c r="D181" s="12">
        <v>4957</v>
      </c>
      <c r="E181" s="12">
        <v>1452</v>
      </c>
      <c r="F181" s="12">
        <v>5</v>
      </c>
      <c r="G181" s="36">
        <v>4019</v>
      </c>
      <c r="H181" s="56"/>
      <c r="I181" s="67">
        <f t="shared" si="4"/>
        <v>4019</v>
      </c>
      <c r="J181" s="32">
        <v>99</v>
      </c>
      <c r="K181" s="32">
        <v>456.39</v>
      </c>
      <c r="L181" s="76">
        <f t="shared" si="5"/>
        <v>555.39</v>
      </c>
      <c r="M181" s="37">
        <v>250</v>
      </c>
      <c r="N181" s="32"/>
      <c r="O181" s="32"/>
      <c r="P181" s="32"/>
      <c r="Q181" s="16"/>
      <c r="R181" s="17"/>
    </row>
    <row r="182" spans="1:18" ht="15.75" x14ac:dyDescent="0.25">
      <c r="A182" s="9" t="s">
        <v>204</v>
      </c>
      <c r="B182" s="10" t="s">
        <v>27</v>
      </c>
      <c r="C182" s="11">
        <v>47255</v>
      </c>
      <c r="D182" s="12">
        <v>32809</v>
      </c>
      <c r="E182" s="12">
        <v>7073</v>
      </c>
      <c r="F182" s="12">
        <v>116</v>
      </c>
      <c r="G182" s="36">
        <v>2295</v>
      </c>
      <c r="H182" s="56"/>
      <c r="I182" s="67">
        <f t="shared" si="4"/>
        <v>2295</v>
      </c>
      <c r="J182" s="32">
        <v>5034</v>
      </c>
      <c r="K182" s="32">
        <v>5613</v>
      </c>
      <c r="L182" s="76">
        <f t="shared" si="5"/>
        <v>10647</v>
      </c>
      <c r="M182" s="37">
        <v>1750</v>
      </c>
      <c r="N182" s="32"/>
      <c r="O182" s="32"/>
      <c r="P182" s="32">
        <v>2000</v>
      </c>
      <c r="Q182" s="16"/>
      <c r="R182" s="17"/>
    </row>
    <row r="183" spans="1:18" ht="15.75" x14ac:dyDescent="0.25">
      <c r="A183" s="9" t="s">
        <v>205</v>
      </c>
      <c r="B183" s="10" t="s">
        <v>15</v>
      </c>
      <c r="C183" s="11">
        <v>23116</v>
      </c>
      <c r="D183" s="12">
        <v>17488</v>
      </c>
      <c r="E183" s="12">
        <v>3264</v>
      </c>
      <c r="F183" s="12">
        <v>31</v>
      </c>
      <c r="G183" s="36">
        <v>2124.75</v>
      </c>
      <c r="H183" s="56"/>
      <c r="I183" s="67">
        <f t="shared" si="4"/>
        <v>2124.75</v>
      </c>
      <c r="J183" s="32">
        <v>0</v>
      </c>
      <c r="K183" s="32">
        <v>352.13</v>
      </c>
      <c r="L183" s="76">
        <f t="shared" si="5"/>
        <v>352.13</v>
      </c>
      <c r="M183" s="37">
        <v>1000</v>
      </c>
      <c r="N183" s="32"/>
      <c r="O183" s="32"/>
      <c r="P183" s="32"/>
      <c r="Q183" s="16"/>
      <c r="R183" s="17"/>
    </row>
    <row r="184" spans="1:18" ht="15.75" x14ac:dyDescent="0.25">
      <c r="A184" s="18" t="s">
        <v>206</v>
      </c>
      <c r="B184" s="19" t="s">
        <v>29</v>
      </c>
      <c r="C184" s="20">
        <v>521</v>
      </c>
      <c r="D184" s="21"/>
      <c r="E184" s="21"/>
      <c r="F184" s="21"/>
      <c r="G184" s="33"/>
      <c r="H184" s="59"/>
      <c r="I184" s="23">
        <f t="shared" si="4"/>
        <v>0</v>
      </c>
      <c r="J184" s="34"/>
      <c r="K184" s="34">
        <v>0</v>
      </c>
      <c r="L184" s="52">
        <f t="shared" si="5"/>
        <v>0</v>
      </c>
      <c r="M184" s="35">
        <v>250</v>
      </c>
      <c r="N184" s="34"/>
      <c r="O184" s="34"/>
      <c r="P184" s="34"/>
      <c r="Q184" s="25"/>
      <c r="R184" s="26"/>
    </row>
    <row r="185" spans="1:18" ht="15.75" x14ac:dyDescent="0.25">
      <c r="A185" s="9" t="s">
        <v>207</v>
      </c>
      <c r="B185" s="10" t="s">
        <v>27</v>
      </c>
      <c r="C185" s="11">
        <v>8987</v>
      </c>
      <c r="D185" s="12">
        <v>6500</v>
      </c>
      <c r="E185" s="12">
        <v>2198</v>
      </c>
      <c r="F185" s="12">
        <v>2</v>
      </c>
      <c r="G185" s="36">
        <v>1615.68</v>
      </c>
      <c r="H185" s="56"/>
      <c r="I185" s="67">
        <f t="shared" si="4"/>
        <v>1615.68</v>
      </c>
      <c r="J185" s="32">
        <v>405.68</v>
      </c>
      <c r="K185" s="32">
        <v>370</v>
      </c>
      <c r="L185" s="76">
        <f t="shared" si="5"/>
        <v>775.68000000000006</v>
      </c>
      <c r="M185" s="37">
        <v>500</v>
      </c>
      <c r="N185" s="32"/>
      <c r="O185" s="32"/>
      <c r="P185" s="32"/>
      <c r="Q185" s="16"/>
      <c r="R185" s="17"/>
    </row>
    <row r="186" spans="1:18" ht="15.75" x14ac:dyDescent="0.25">
      <c r="A186" s="9" t="s">
        <v>208</v>
      </c>
      <c r="B186" s="10" t="s">
        <v>35</v>
      </c>
      <c r="C186" s="11">
        <v>27999</v>
      </c>
      <c r="D186" s="12">
        <v>18094</v>
      </c>
      <c r="E186" s="41">
        <v>5011</v>
      </c>
      <c r="F186" s="41">
        <v>110</v>
      </c>
      <c r="G186" s="36">
        <v>1273.5525</v>
      </c>
      <c r="H186" s="56"/>
      <c r="I186" s="67">
        <f t="shared" si="4"/>
        <v>1273.5525</v>
      </c>
      <c r="J186" s="32">
        <v>192.12</v>
      </c>
      <c r="K186" s="32">
        <v>900</v>
      </c>
      <c r="L186" s="76">
        <f t="shared" si="5"/>
        <v>1092.1199999999999</v>
      </c>
      <c r="M186" s="37">
        <v>1000</v>
      </c>
      <c r="N186" s="32"/>
      <c r="O186" s="32"/>
      <c r="P186" s="32"/>
      <c r="Q186" s="16"/>
      <c r="R186" s="17"/>
    </row>
    <row r="187" spans="1:18" ht="15.75" x14ac:dyDescent="0.25">
      <c r="A187" s="9" t="s">
        <v>209</v>
      </c>
      <c r="B187" s="10" t="s">
        <v>35</v>
      </c>
      <c r="C187" s="11">
        <v>13261</v>
      </c>
      <c r="D187" s="12">
        <v>9316</v>
      </c>
      <c r="E187" s="12">
        <v>2649</v>
      </c>
      <c r="F187" s="12">
        <v>12</v>
      </c>
      <c r="G187" s="36">
        <v>1125</v>
      </c>
      <c r="H187" s="56"/>
      <c r="I187" s="67">
        <f t="shared" si="4"/>
        <v>1125</v>
      </c>
      <c r="J187" s="32">
        <v>0</v>
      </c>
      <c r="K187" s="32">
        <v>1408.76</v>
      </c>
      <c r="L187" s="76">
        <f t="shared" si="5"/>
        <v>1408.76</v>
      </c>
      <c r="M187" s="37">
        <v>600</v>
      </c>
      <c r="N187" s="32"/>
      <c r="O187" s="32"/>
      <c r="P187" s="32">
        <v>2000</v>
      </c>
      <c r="Q187" s="16"/>
      <c r="R187" s="17"/>
    </row>
    <row r="188" spans="1:18" ht="15.75" x14ac:dyDescent="0.25">
      <c r="A188" s="9" t="s">
        <v>210</v>
      </c>
      <c r="B188" s="10" t="s">
        <v>44</v>
      </c>
      <c r="C188" s="11">
        <v>7891</v>
      </c>
      <c r="D188" s="12">
        <v>6028</v>
      </c>
      <c r="E188" s="12">
        <v>1841</v>
      </c>
      <c r="F188" s="12">
        <v>7</v>
      </c>
      <c r="G188" s="36">
        <v>1403.75</v>
      </c>
      <c r="H188" s="56"/>
      <c r="I188" s="67">
        <f t="shared" si="4"/>
        <v>1403.75</v>
      </c>
      <c r="J188" s="32">
        <v>0</v>
      </c>
      <c r="K188" s="32">
        <v>3.43</v>
      </c>
      <c r="L188" s="76">
        <f t="shared" si="5"/>
        <v>3.43</v>
      </c>
      <c r="M188" s="37">
        <v>500</v>
      </c>
      <c r="N188" s="32"/>
      <c r="O188" s="32"/>
      <c r="P188" s="32"/>
      <c r="Q188" s="16"/>
      <c r="R188" s="17"/>
    </row>
    <row r="189" spans="1:18" ht="15.75" x14ac:dyDescent="0.25">
      <c r="A189" s="9" t="s">
        <v>211</v>
      </c>
      <c r="B189" s="10" t="s">
        <v>35</v>
      </c>
      <c r="C189" s="11">
        <v>3190</v>
      </c>
      <c r="D189" s="12">
        <v>2201</v>
      </c>
      <c r="E189" s="12">
        <v>485</v>
      </c>
      <c r="F189" s="12">
        <v>5</v>
      </c>
      <c r="G189" s="36">
        <v>0</v>
      </c>
      <c r="H189" s="56"/>
      <c r="I189" s="67">
        <f t="shared" si="4"/>
        <v>0</v>
      </c>
      <c r="J189" s="32">
        <v>0</v>
      </c>
      <c r="K189" s="32">
        <v>361.46</v>
      </c>
      <c r="L189" s="76">
        <f t="shared" si="5"/>
        <v>361.46</v>
      </c>
      <c r="M189" s="37">
        <v>250</v>
      </c>
      <c r="N189" s="32"/>
      <c r="O189" s="32"/>
      <c r="P189" s="32"/>
      <c r="Q189" s="16"/>
      <c r="R189" s="17"/>
    </row>
    <row r="190" spans="1:18" ht="15.75" x14ac:dyDescent="0.25">
      <c r="A190" s="9" t="s">
        <v>212</v>
      </c>
      <c r="B190" s="10" t="s">
        <v>44</v>
      </c>
      <c r="C190" s="11">
        <v>27003</v>
      </c>
      <c r="D190" s="12">
        <v>21265</v>
      </c>
      <c r="E190" s="12">
        <v>5530</v>
      </c>
      <c r="F190" s="12">
        <v>41</v>
      </c>
      <c r="G190" s="13">
        <v>4050</v>
      </c>
      <c r="H190" s="56"/>
      <c r="I190" s="67">
        <f t="shared" si="4"/>
        <v>4050</v>
      </c>
      <c r="J190" s="14">
        <v>0</v>
      </c>
      <c r="K190" s="14">
        <v>107</v>
      </c>
      <c r="L190" s="76">
        <f t="shared" si="5"/>
        <v>107</v>
      </c>
      <c r="M190" s="15">
        <v>1000</v>
      </c>
      <c r="N190" s="14">
        <v>500</v>
      </c>
      <c r="O190" s="14"/>
      <c r="P190" s="14"/>
      <c r="Q190" s="16">
        <v>1</v>
      </c>
      <c r="R190" s="17"/>
    </row>
    <row r="191" spans="1:18" ht="15.75" x14ac:dyDescent="0.25">
      <c r="A191" s="18" t="s">
        <v>213</v>
      </c>
      <c r="B191" s="19" t="s">
        <v>38</v>
      </c>
      <c r="C191" s="20">
        <v>121</v>
      </c>
      <c r="D191" s="21"/>
      <c r="E191" s="21"/>
      <c r="F191" s="21"/>
      <c r="G191" s="33"/>
      <c r="H191" s="59"/>
      <c r="I191" s="23">
        <f t="shared" si="4"/>
        <v>0</v>
      </c>
      <c r="J191" s="34"/>
      <c r="K191" s="34">
        <v>0</v>
      </c>
      <c r="L191" s="52">
        <f t="shared" si="5"/>
        <v>0</v>
      </c>
      <c r="M191" s="35"/>
      <c r="N191" s="34"/>
      <c r="O191" s="34"/>
      <c r="P191" s="34"/>
      <c r="Q191" s="25"/>
      <c r="R191" s="26"/>
    </row>
    <row r="192" spans="1:18" ht="15.75" x14ac:dyDescent="0.25">
      <c r="A192" s="9" t="s">
        <v>214</v>
      </c>
      <c r="B192" s="10" t="s">
        <v>23</v>
      </c>
      <c r="C192" s="11">
        <v>8560</v>
      </c>
      <c r="D192" s="12">
        <v>5934</v>
      </c>
      <c r="E192" s="12">
        <v>2002</v>
      </c>
      <c r="F192" s="12">
        <v>10</v>
      </c>
      <c r="G192" s="36">
        <v>0</v>
      </c>
      <c r="H192" s="56"/>
      <c r="I192" s="67">
        <f t="shared" si="4"/>
        <v>0</v>
      </c>
      <c r="J192" s="32">
        <v>0</v>
      </c>
      <c r="K192" s="32">
        <v>20</v>
      </c>
      <c r="L192" s="76">
        <f t="shared" si="5"/>
        <v>20</v>
      </c>
      <c r="M192" s="37">
        <v>600</v>
      </c>
      <c r="N192" s="32"/>
      <c r="O192" s="32"/>
      <c r="P192" s="32"/>
      <c r="Q192" s="16"/>
      <c r="R192" s="17"/>
    </row>
    <row r="193" spans="1:18" ht="15.75" x14ac:dyDescent="0.25">
      <c r="A193" s="9" t="s">
        <v>215</v>
      </c>
      <c r="B193" s="10" t="s">
        <v>38</v>
      </c>
      <c r="C193" s="11">
        <v>8437</v>
      </c>
      <c r="D193" s="12">
        <v>6309</v>
      </c>
      <c r="E193" s="12">
        <v>727</v>
      </c>
      <c r="F193" s="12">
        <v>3</v>
      </c>
      <c r="G193" s="13">
        <v>620</v>
      </c>
      <c r="H193" s="56">
        <v>899</v>
      </c>
      <c r="I193" s="67">
        <f t="shared" si="4"/>
        <v>1519</v>
      </c>
      <c r="J193" s="14">
        <v>0</v>
      </c>
      <c r="K193" s="14">
        <v>948.93</v>
      </c>
      <c r="L193" s="76">
        <f t="shared" si="5"/>
        <v>948.93</v>
      </c>
      <c r="M193" s="15">
        <v>500</v>
      </c>
      <c r="N193" s="14"/>
      <c r="O193" s="14"/>
      <c r="P193" s="14"/>
      <c r="Q193" s="16"/>
      <c r="R193" s="17"/>
    </row>
    <row r="194" spans="1:18" ht="15.75" x14ac:dyDescent="0.25">
      <c r="A194" s="9" t="s">
        <v>216</v>
      </c>
      <c r="B194" s="10" t="s">
        <v>21</v>
      </c>
      <c r="C194" s="11">
        <v>961</v>
      </c>
      <c r="D194" s="12">
        <v>657</v>
      </c>
      <c r="E194" s="12">
        <v>91</v>
      </c>
      <c r="F194" s="12">
        <v>8</v>
      </c>
      <c r="G194" s="13">
        <v>489</v>
      </c>
      <c r="H194" s="56"/>
      <c r="I194" s="67">
        <f t="shared" si="4"/>
        <v>489</v>
      </c>
      <c r="J194" s="14">
        <v>355</v>
      </c>
      <c r="K194" s="14">
        <v>0</v>
      </c>
      <c r="L194" s="76">
        <f t="shared" si="5"/>
        <v>355</v>
      </c>
      <c r="M194" s="15">
        <v>250</v>
      </c>
      <c r="N194" s="14"/>
      <c r="O194" s="14"/>
      <c r="P194" s="14"/>
      <c r="Q194" s="16"/>
      <c r="R194" s="17"/>
    </row>
    <row r="195" spans="1:18" ht="15.75" x14ac:dyDescent="0.25">
      <c r="A195" s="18" t="s">
        <v>217</v>
      </c>
      <c r="B195" s="19" t="s">
        <v>23</v>
      </c>
      <c r="C195" s="20">
        <v>838</v>
      </c>
      <c r="D195" s="21"/>
      <c r="E195" s="21"/>
      <c r="F195" s="21"/>
      <c r="G195" s="33"/>
      <c r="H195" s="59"/>
      <c r="I195" s="23">
        <f t="shared" ref="I195:I258" si="6">G195+H195</f>
        <v>0</v>
      </c>
      <c r="J195" s="34"/>
      <c r="K195" s="34">
        <v>0</v>
      </c>
      <c r="L195" s="52">
        <f t="shared" ref="L195:L258" si="7">J195+K195</f>
        <v>0</v>
      </c>
      <c r="M195" s="35"/>
      <c r="N195" s="34"/>
      <c r="O195" s="34"/>
      <c r="P195" s="34"/>
      <c r="Q195" s="25"/>
      <c r="R195" s="26"/>
    </row>
    <row r="196" spans="1:18" ht="15.75" x14ac:dyDescent="0.25">
      <c r="A196" s="18" t="s">
        <v>218</v>
      </c>
      <c r="B196" s="19" t="s">
        <v>21</v>
      </c>
      <c r="C196" s="20">
        <v>167</v>
      </c>
      <c r="D196" s="21"/>
      <c r="E196" s="21"/>
      <c r="F196" s="21"/>
      <c r="G196" s="33"/>
      <c r="H196" s="59"/>
      <c r="I196" s="23">
        <f t="shared" si="6"/>
        <v>0</v>
      </c>
      <c r="J196" s="34"/>
      <c r="K196" s="34">
        <v>0</v>
      </c>
      <c r="L196" s="52">
        <f t="shared" si="7"/>
        <v>0</v>
      </c>
      <c r="M196" s="35"/>
      <c r="N196" s="34"/>
      <c r="O196" s="34"/>
      <c r="P196" s="34"/>
      <c r="Q196" s="25"/>
      <c r="R196" s="26"/>
    </row>
    <row r="197" spans="1:18" ht="15.75" x14ac:dyDescent="0.25">
      <c r="A197" s="9" t="s">
        <v>219</v>
      </c>
      <c r="B197" s="10" t="s">
        <v>27</v>
      </c>
      <c r="C197" s="11">
        <v>3410</v>
      </c>
      <c r="D197" s="12">
        <v>2735</v>
      </c>
      <c r="E197" s="12">
        <v>934</v>
      </c>
      <c r="F197" s="12">
        <v>2</v>
      </c>
      <c r="G197" s="13">
        <v>730</v>
      </c>
      <c r="H197" s="56"/>
      <c r="I197" s="67">
        <f t="shared" si="6"/>
        <v>730</v>
      </c>
      <c r="J197" s="14">
        <v>0</v>
      </c>
      <c r="K197" s="14">
        <v>528.55999999999995</v>
      </c>
      <c r="L197" s="76">
        <f t="shared" si="7"/>
        <v>528.55999999999995</v>
      </c>
      <c r="M197" s="15"/>
      <c r="N197" s="14"/>
      <c r="O197" s="14"/>
      <c r="P197" s="14"/>
      <c r="Q197" s="16"/>
      <c r="R197" s="17"/>
    </row>
    <row r="198" spans="1:18" ht="15.75" x14ac:dyDescent="0.25">
      <c r="A198" s="18" t="s">
        <v>220</v>
      </c>
      <c r="B198" s="19" t="s">
        <v>220</v>
      </c>
      <c r="C198" s="20">
        <v>10172</v>
      </c>
      <c r="D198" s="21"/>
      <c r="E198" s="21"/>
      <c r="F198" s="21"/>
      <c r="G198" s="33"/>
      <c r="H198" s="59"/>
      <c r="I198" s="23">
        <f t="shared" si="6"/>
        <v>0</v>
      </c>
      <c r="J198" s="34"/>
      <c r="K198" s="34">
        <v>0</v>
      </c>
      <c r="L198" s="52">
        <f t="shared" si="7"/>
        <v>0</v>
      </c>
      <c r="M198" s="35"/>
      <c r="N198" s="34"/>
      <c r="O198" s="34"/>
      <c r="P198" s="34"/>
      <c r="Q198" s="25"/>
      <c r="R198" s="26"/>
    </row>
    <row r="199" spans="1:18" ht="15.75" x14ac:dyDescent="0.25">
      <c r="A199" s="9" t="s">
        <v>221</v>
      </c>
      <c r="B199" s="10" t="s">
        <v>17</v>
      </c>
      <c r="C199" s="11">
        <v>33006</v>
      </c>
      <c r="D199" s="12">
        <v>23870</v>
      </c>
      <c r="E199" s="12">
        <v>8649</v>
      </c>
      <c r="F199" s="12">
        <v>42</v>
      </c>
      <c r="G199" s="13">
        <v>5071</v>
      </c>
      <c r="H199" s="56"/>
      <c r="I199" s="67">
        <f t="shared" si="6"/>
        <v>5071</v>
      </c>
      <c r="J199" s="14">
        <v>278</v>
      </c>
      <c r="K199" s="14">
        <v>556.88</v>
      </c>
      <c r="L199" s="76">
        <f t="shared" si="7"/>
        <v>834.88</v>
      </c>
      <c r="M199" s="15">
        <v>1500</v>
      </c>
      <c r="N199" s="14"/>
      <c r="O199" s="14"/>
      <c r="P199" s="14">
        <v>2000</v>
      </c>
      <c r="Q199" s="16"/>
      <c r="R199" s="17"/>
    </row>
    <row r="200" spans="1:18" ht="15.75" x14ac:dyDescent="0.25">
      <c r="A200" s="9" t="s">
        <v>222</v>
      </c>
      <c r="B200" s="10" t="s">
        <v>44</v>
      </c>
      <c r="C200" s="11">
        <v>28886</v>
      </c>
      <c r="D200" s="12">
        <v>22075</v>
      </c>
      <c r="E200" s="12">
        <v>8334</v>
      </c>
      <c r="F200" s="12">
        <v>32</v>
      </c>
      <c r="G200" s="13">
        <v>2970</v>
      </c>
      <c r="H200" s="56"/>
      <c r="I200" s="67">
        <f t="shared" si="6"/>
        <v>2970</v>
      </c>
      <c r="J200" s="14">
        <v>0</v>
      </c>
      <c r="K200" s="14">
        <v>963.48</v>
      </c>
      <c r="L200" s="76">
        <f t="shared" si="7"/>
        <v>963.48</v>
      </c>
      <c r="M200" s="15">
        <v>2000</v>
      </c>
      <c r="N200" s="14"/>
      <c r="O200" s="14"/>
      <c r="P200" s="14">
        <v>2000</v>
      </c>
      <c r="Q200" s="16"/>
      <c r="R200" s="17"/>
    </row>
    <row r="201" spans="1:18" ht="15.75" x14ac:dyDescent="0.25">
      <c r="A201" s="18" t="s">
        <v>223</v>
      </c>
      <c r="B201" s="19" t="s">
        <v>21</v>
      </c>
      <c r="C201" s="20">
        <v>228</v>
      </c>
      <c r="D201" s="21"/>
      <c r="E201" s="21"/>
      <c r="F201" s="21"/>
      <c r="G201" s="33"/>
      <c r="H201" s="59"/>
      <c r="I201" s="23">
        <f t="shared" si="6"/>
        <v>0</v>
      </c>
      <c r="J201" s="34"/>
      <c r="K201" s="34">
        <v>0</v>
      </c>
      <c r="L201" s="52">
        <f t="shared" si="7"/>
        <v>0</v>
      </c>
      <c r="M201" s="35"/>
      <c r="N201" s="34"/>
      <c r="O201" s="34"/>
      <c r="P201" s="34"/>
      <c r="Q201" s="25"/>
      <c r="R201" s="26"/>
    </row>
    <row r="202" spans="1:18" ht="15.75" x14ac:dyDescent="0.25">
      <c r="A202" s="18" t="s">
        <v>224</v>
      </c>
      <c r="B202" s="19" t="s">
        <v>19</v>
      </c>
      <c r="C202" s="20">
        <v>95072</v>
      </c>
      <c r="D202" s="21"/>
      <c r="E202" s="21"/>
      <c r="F202" s="21"/>
      <c r="G202" s="33"/>
      <c r="H202" s="59"/>
      <c r="I202" s="23">
        <f t="shared" si="6"/>
        <v>0</v>
      </c>
      <c r="J202" s="34"/>
      <c r="K202" s="34">
        <v>0</v>
      </c>
      <c r="L202" s="52">
        <f t="shared" si="7"/>
        <v>0</v>
      </c>
      <c r="M202" s="35">
        <v>2000</v>
      </c>
      <c r="N202" s="34"/>
      <c r="O202" s="34"/>
      <c r="P202" s="34"/>
      <c r="Q202" s="25"/>
      <c r="R202" s="26">
        <v>6860</v>
      </c>
    </row>
    <row r="203" spans="1:18" ht="15.75" x14ac:dyDescent="0.25">
      <c r="A203" s="18" t="s">
        <v>225</v>
      </c>
      <c r="B203" s="19" t="s">
        <v>35</v>
      </c>
      <c r="C203" s="20">
        <v>999</v>
      </c>
      <c r="D203" s="21"/>
      <c r="E203" s="21"/>
      <c r="F203" s="21"/>
      <c r="G203" s="33"/>
      <c r="H203" s="59"/>
      <c r="I203" s="23">
        <f t="shared" si="6"/>
        <v>0</v>
      </c>
      <c r="J203" s="34"/>
      <c r="K203" s="34">
        <v>0</v>
      </c>
      <c r="L203" s="52">
        <f t="shared" si="7"/>
        <v>0</v>
      </c>
      <c r="M203" s="35">
        <v>250</v>
      </c>
      <c r="N203" s="34"/>
      <c r="O203" s="34"/>
      <c r="P203" s="34"/>
      <c r="Q203" s="25"/>
      <c r="R203" s="26"/>
    </row>
    <row r="204" spans="1:18" ht="15.75" x14ac:dyDescent="0.25">
      <c r="A204" s="9" t="s">
        <v>226</v>
      </c>
      <c r="B204" s="10" t="s">
        <v>21</v>
      </c>
      <c r="C204" s="11">
        <v>1509</v>
      </c>
      <c r="D204" s="12">
        <v>1171</v>
      </c>
      <c r="E204" s="12">
        <v>276</v>
      </c>
      <c r="F204" s="12">
        <v>0</v>
      </c>
      <c r="G204" s="13">
        <v>0</v>
      </c>
      <c r="H204" s="56"/>
      <c r="I204" s="67">
        <f t="shared" si="6"/>
        <v>0</v>
      </c>
      <c r="J204" s="14">
        <v>0</v>
      </c>
      <c r="K204" s="14">
        <v>0</v>
      </c>
      <c r="L204" s="76">
        <f t="shared" si="7"/>
        <v>0</v>
      </c>
      <c r="M204" s="15">
        <v>250</v>
      </c>
      <c r="N204" s="14"/>
      <c r="O204" s="14"/>
      <c r="P204" s="14"/>
      <c r="Q204" s="16"/>
      <c r="R204" s="17"/>
    </row>
    <row r="205" spans="1:18" ht="15.75" x14ac:dyDescent="0.25">
      <c r="A205" s="18" t="s">
        <v>227</v>
      </c>
      <c r="B205" s="19" t="s">
        <v>38</v>
      </c>
      <c r="C205" s="20">
        <v>990</v>
      </c>
      <c r="D205" s="21"/>
      <c r="E205" s="21"/>
      <c r="F205" s="21"/>
      <c r="G205" s="33"/>
      <c r="H205" s="59"/>
      <c r="I205" s="23">
        <f t="shared" si="6"/>
        <v>0</v>
      </c>
      <c r="J205" s="34"/>
      <c r="K205" s="34">
        <v>0</v>
      </c>
      <c r="L205" s="52">
        <f t="shared" si="7"/>
        <v>0</v>
      </c>
      <c r="M205" s="35"/>
      <c r="N205" s="34"/>
      <c r="O205" s="34"/>
      <c r="P205" s="34"/>
      <c r="Q205" s="25"/>
      <c r="R205" s="26"/>
    </row>
    <row r="206" spans="1:18" ht="15.75" x14ac:dyDescent="0.25">
      <c r="A206" s="9" t="s">
        <v>228</v>
      </c>
      <c r="B206" s="10" t="s">
        <v>27</v>
      </c>
      <c r="C206" s="11">
        <v>6666</v>
      </c>
      <c r="D206" s="12">
        <v>5374</v>
      </c>
      <c r="E206" s="12">
        <v>1091</v>
      </c>
      <c r="F206" s="12">
        <v>6</v>
      </c>
      <c r="G206" s="13">
        <v>462.9</v>
      </c>
      <c r="H206" s="56">
        <v>263.12</v>
      </c>
      <c r="I206" s="67">
        <f t="shared" si="6"/>
        <v>726.02</v>
      </c>
      <c r="J206" s="14">
        <v>0</v>
      </c>
      <c r="K206" s="14">
        <v>191.6</v>
      </c>
      <c r="L206" s="76">
        <f t="shared" si="7"/>
        <v>191.6</v>
      </c>
      <c r="M206" s="15">
        <v>500</v>
      </c>
      <c r="N206" s="14"/>
      <c r="O206" s="14"/>
      <c r="P206" s="14"/>
      <c r="Q206" s="16"/>
      <c r="R206" s="17"/>
    </row>
    <row r="207" spans="1:18" ht="15.75" x14ac:dyDescent="0.25">
      <c r="A207" s="9" t="s">
        <v>229</v>
      </c>
      <c r="B207" s="10" t="s">
        <v>27</v>
      </c>
      <c r="C207" s="11">
        <v>17416</v>
      </c>
      <c r="D207" s="12">
        <v>14300</v>
      </c>
      <c r="E207" s="12">
        <v>3827</v>
      </c>
      <c r="F207" s="12">
        <v>9</v>
      </c>
      <c r="G207" s="13">
        <v>2288</v>
      </c>
      <c r="H207" s="56">
        <v>410</v>
      </c>
      <c r="I207" s="67">
        <f t="shared" si="6"/>
        <v>2698</v>
      </c>
      <c r="J207" s="14">
        <v>0</v>
      </c>
      <c r="K207" s="14">
        <v>191.6</v>
      </c>
      <c r="L207" s="76">
        <f t="shared" si="7"/>
        <v>191.6</v>
      </c>
      <c r="M207" s="15">
        <v>1000</v>
      </c>
      <c r="N207" s="14"/>
      <c r="O207" s="14"/>
      <c r="P207" s="14"/>
      <c r="Q207" s="16"/>
      <c r="R207" s="17"/>
    </row>
    <row r="208" spans="1:18" ht="15.75" x14ac:dyDescent="0.25">
      <c r="A208" s="9" t="s">
        <v>230</v>
      </c>
      <c r="B208" s="10" t="s">
        <v>17</v>
      </c>
      <c r="C208" s="11">
        <v>85146</v>
      </c>
      <c r="D208" s="12">
        <v>59028</v>
      </c>
      <c r="E208" s="12">
        <v>17757</v>
      </c>
      <c r="F208" s="12">
        <v>86</v>
      </c>
      <c r="G208" s="13">
        <v>8395.44</v>
      </c>
      <c r="H208" s="56"/>
      <c r="I208" s="67">
        <f t="shared" si="6"/>
        <v>8395.44</v>
      </c>
      <c r="J208" s="14">
        <v>12169.575000000001</v>
      </c>
      <c r="K208" s="14">
        <v>34525.927499999998</v>
      </c>
      <c r="L208" s="76">
        <f t="shared" si="7"/>
        <v>46695.502500000002</v>
      </c>
      <c r="M208" s="15">
        <v>2000</v>
      </c>
      <c r="N208" s="14"/>
      <c r="O208" s="14"/>
      <c r="P208" s="14">
        <v>15000</v>
      </c>
      <c r="Q208" s="16"/>
      <c r="R208" s="17"/>
    </row>
    <row r="209" spans="1:18" ht="15.75" x14ac:dyDescent="0.25">
      <c r="A209" s="18" t="s">
        <v>44</v>
      </c>
      <c r="B209" s="19" t="s">
        <v>44</v>
      </c>
      <c r="C209" s="20">
        <v>11227</v>
      </c>
      <c r="D209" s="21"/>
      <c r="E209" s="21"/>
      <c r="F209" s="21"/>
      <c r="G209" s="33"/>
      <c r="H209" s="59"/>
      <c r="I209" s="23">
        <f t="shared" si="6"/>
        <v>0</v>
      </c>
      <c r="J209" s="34"/>
      <c r="K209" s="34">
        <v>0</v>
      </c>
      <c r="L209" s="52">
        <f t="shared" si="7"/>
        <v>0</v>
      </c>
      <c r="M209" s="35">
        <v>550</v>
      </c>
      <c r="N209" s="34"/>
      <c r="O209" s="34"/>
      <c r="P209" s="34"/>
      <c r="Q209" s="25"/>
      <c r="R209" s="26"/>
    </row>
    <row r="210" spans="1:18" ht="15.75" x14ac:dyDescent="0.25">
      <c r="A210" s="9" t="s">
        <v>231</v>
      </c>
      <c r="B210" s="10" t="s">
        <v>21</v>
      </c>
      <c r="C210" s="11">
        <v>13708</v>
      </c>
      <c r="D210" s="12">
        <v>9169</v>
      </c>
      <c r="E210" s="12">
        <v>861</v>
      </c>
      <c r="F210" s="12">
        <v>4</v>
      </c>
      <c r="G210" s="13">
        <v>380</v>
      </c>
      <c r="H210" s="56"/>
      <c r="I210" s="67">
        <f t="shared" si="6"/>
        <v>380</v>
      </c>
      <c r="J210" s="14">
        <v>0</v>
      </c>
      <c r="K210" s="14">
        <v>188.9</v>
      </c>
      <c r="L210" s="76">
        <f t="shared" si="7"/>
        <v>188.9</v>
      </c>
      <c r="M210" s="15">
        <v>500</v>
      </c>
      <c r="N210" s="14"/>
      <c r="O210" s="14"/>
      <c r="P210" s="14"/>
      <c r="Q210" s="16"/>
      <c r="R210" s="17"/>
    </row>
    <row r="211" spans="1:18" ht="15.75" x14ac:dyDescent="0.25">
      <c r="A211" s="9" t="s">
        <v>232</v>
      </c>
      <c r="B211" s="10" t="s">
        <v>27</v>
      </c>
      <c r="C211" s="11">
        <v>28352</v>
      </c>
      <c r="D211" s="12">
        <v>20095</v>
      </c>
      <c r="E211" s="12">
        <v>7175</v>
      </c>
      <c r="F211" s="12">
        <v>20</v>
      </c>
      <c r="G211" s="13">
        <v>4950</v>
      </c>
      <c r="H211" s="56"/>
      <c r="I211" s="67">
        <f t="shared" si="6"/>
        <v>4950</v>
      </c>
      <c r="J211" s="14">
        <v>1427.4</v>
      </c>
      <c r="K211" s="14">
        <v>1875</v>
      </c>
      <c r="L211" s="76">
        <f t="shared" si="7"/>
        <v>3302.4</v>
      </c>
      <c r="M211" s="15">
        <v>1200</v>
      </c>
      <c r="N211" s="14">
        <v>800</v>
      </c>
      <c r="O211" s="14">
        <v>1300</v>
      </c>
      <c r="P211" s="14"/>
      <c r="Q211" s="16"/>
      <c r="R211" s="17"/>
    </row>
    <row r="212" spans="1:18" ht="15.75" x14ac:dyDescent="0.25">
      <c r="A212" s="9" t="s">
        <v>233</v>
      </c>
      <c r="B212" s="10" t="s">
        <v>19</v>
      </c>
      <c r="C212" s="11">
        <v>28712</v>
      </c>
      <c r="D212" s="12">
        <v>20114</v>
      </c>
      <c r="E212" s="12">
        <v>5311</v>
      </c>
      <c r="F212" s="12">
        <v>15</v>
      </c>
      <c r="G212" s="13">
        <v>1931.25</v>
      </c>
      <c r="H212" s="56"/>
      <c r="I212" s="67">
        <f t="shared" si="6"/>
        <v>1931.25</v>
      </c>
      <c r="J212" s="14">
        <v>965.25</v>
      </c>
      <c r="K212" s="14">
        <v>232</v>
      </c>
      <c r="L212" s="76">
        <f t="shared" si="7"/>
        <v>1197.25</v>
      </c>
      <c r="M212" s="15">
        <v>1200</v>
      </c>
      <c r="N212" s="14">
        <v>800</v>
      </c>
      <c r="O212" s="14"/>
      <c r="P212" s="14"/>
      <c r="Q212" s="16"/>
      <c r="R212" s="17"/>
    </row>
    <row r="213" spans="1:18" ht="15.75" x14ac:dyDescent="0.25">
      <c r="A213" s="18" t="s">
        <v>234</v>
      </c>
      <c r="B213" s="19" t="s">
        <v>35</v>
      </c>
      <c r="C213" s="20">
        <v>4680</v>
      </c>
      <c r="D213" s="21"/>
      <c r="E213" s="21"/>
      <c r="F213" s="21"/>
      <c r="G213" s="33"/>
      <c r="H213" s="59"/>
      <c r="I213" s="23">
        <f t="shared" si="6"/>
        <v>0</v>
      </c>
      <c r="J213" s="34"/>
      <c r="K213" s="34">
        <v>0</v>
      </c>
      <c r="L213" s="52">
        <f t="shared" si="7"/>
        <v>0</v>
      </c>
      <c r="M213" s="35">
        <v>250</v>
      </c>
      <c r="N213" s="34"/>
      <c r="O213" s="34"/>
      <c r="P213" s="34"/>
      <c r="Q213" s="25"/>
      <c r="R213" s="26"/>
    </row>
    <row r="214" spans="1:18" ht="15.75" x14ac:dyDescent="0.25">
      <c r="A214" s="9" t="s">
        <v>235</v>
      </c>
      <c r="B214" s="10" t="s">
        <v>17</v>
      </c>
      <c r="C214" s="11">
        <v>14892</v>
      </c>
      <c r="D214" s="12">
        <v>11333</v>
      </c>
      <c r="E214" s="12">
        <v>3498</v>
      </c>
      <c r="F214" s="12">
        <v>9</v>
      </c>
      <c r="G214" s="13">
        <v>6414</v>
      </c>
      <c r="H214" s="56">
        <v>206.45</v>
      </c>
      <c r="I214" s="67">
        <f t="shared" si="6"/>
        <v>6620.45</v>
      </c>
      <c r="J214" s="14">
        <v>818.64</v>
      </c>
      <c r="K214" s="14">
        <v>715</v>
      </c>
      <c r="L214" s="76">
        <f t="shared" si="7"/>
        <v>1533.6399999999999</v>
      </c>
      <c r="M214" s="15">
        <v>1000</v>
      </c>
      <c r="N214" s="14"/>
      <c r="O214" s="14"/>
      <c r="P214" s="14"/>
      <c r="Q214" s="16"/>
      <c r="R214" s="17"/>
    </row>
    <row r="215" spans="1:18" ht="15.75" x14ac:dyDescent="0.25">
      <c r="A215" s="9" t="s">
        <v>236</v>
      </c>
      <c r="B215" s="10" t="s">
        <v>29</v>
      </c>
      <c r="C215" s="11">
        <v>28549</v>
      </c>
      <c r="D215" s="12">
        <v>21233</v>
      </c>
      <c r="E215" s="12">
        <v>4797</v>
      </c>
      <c r="F215" s="12">
        <v>40</v>
      </c>
      <c r="G215" s="13">
        <v>2561.25</v>
      </c>
      <c r="H215" s="56"/>
      <c r="I215" s="67">
        <f t="shared" si="6"/>
        <v>2561.25</v>
      </c>
      <c r="J215" s="14">
        <v>0</v>
      </c>
      <c r="K215" s="14">
        <v>285.8</v>
      </c>
      <c r="L215" s="76">
        <f t="shared" si="7"/>
        <v>285.8</v>
      </c>
      <c r="M215" s="15">
        <v>1750</v>
      </c>
      <c r="N215" s="14"/>
      <c r="O215" s="14"/>
      <c r="P215" s="14"/>
      <c r="Q215" s="16"/>
      <c r="R215" s="17"/>
    </row>
    <row r="216" spans="1:18" ht="15.75" x14ac:dyDescent="0.25">
      <c r="A216" s="9" t="s">
        <v>237</v>
      </c>
      <c r="B216" s="10" t="s">
        <v>35</v>
      </c>
      <c r="C216" s="11">
        <v>14155</v>
      </c>
      <c r="D216" s="12">
        <v>11280</v>
      </c>
      <c r="E216" s="12">
        <v>3165</v>
      </c>
      <c r="F216" s="12">
        <v>23</v>
      </c>
      <c r="G216" s="13">
        <v>1200</v>
      </c>
      <c r="H216" s="56"/>
      <c r="I216" s="67">
        <f t="shared" si="6"/>
        <v>1200</v>
      </c>
      <c r="J216" s="14">
        <v>240</v>
      </c>
      <c r="K216" s="14">
        <v>3790.64</v>
      </c>
      <c r="L216" s="76">
        <f t="shared" si="7"/>
        <v>4030.64</v>
      </c>
      <c r="M216" s="15">
        <v>1200</v>
      </c>
      <c r="N216" s="14"/>
      <c r="O216" s="14"/>
      <c r="P216" s="14">
        <v>2000</v>
      </c>
      <c r="Q216" s="16"/>
      <c r="R216" s="17"/>
    </row>
    <row r="217" spans="1:18" ht="15.75" x14ac:dyDescent="0.25">
      <c r="A217" s="9" t="s">
        <v>238</v>
      </c>
      <c r="B217" s="10" t="s">
        <v>35</v>
      </c>
      <c r="C217" s="11">
        <v>15707</v>
      </c>
      <c r="D217" s="12">
        <v>11146</v>
      </c>
      <c r="E217" s="12">
        <v>2566</v>
      </c>
      <c r="F217" s="12">
        <v>9</v>
      </c>
      <c r="G217" s="13">
        <v>325</v>
      </c>
      <c r="H217" s="56"/>
      <c r="I217" s="67">
        <f t="shared" si="6"/>
        <v>325</v>
      </c>
      <c r="J217" s="14">
        <v>311.49</v>
      </c>
      <c r="K217" s="14">
        <v>147.5</v>
      </c>
      <c r="L217" s="76">
        <f t="shared" si="7"/>
        <v>458.99</v>
      </c>
      <c r="M217" s="15">
        <v>1200</v>
      </c>
      <c r="N217" s="14"/>
      <c r="O217" s="14"/>
      <c r="P217" s="14"/>
      <c r="Q217" s="16"/>
      <c r="R217" s="17"/>
    </row>
    <row r="218" spans="1:18" ht="15.75" x14ac:dyDescent="0.25">
      <c r="A218" s="18" t="s">
        <v>239</v>
      </c>
      <c r="B218" s="19" t="s">
        <v>38</v>
      </c>
      <c r="C218" s="20">
        <v>3032</v>
      </c>
      <c r="D218" s="21"/>
      <c r="E218" s="21"/>
      <c r="F218" s="21"/>
      <c r="G218" s="33"/>
      <c r="H218" s="59"/>
      <c r="I218" s="23">
        <f t="shared" si="6"/>
        <v>0</v>
      </c>
      <c r="J218" s="34"/>
      <c r="K218" s="34">
        <v>0</v>
      </c>
      <c r="L218" s="52">
        <f t="shared" si="7"/>
        <v>0</v>
      </c>
      <c r="M218" s="35">
        <v>250</v>
      </c>
      <c r="N218" s="34"/>
      <c r="O218" s="34">
        <v>3500</v>
      </c>
      <c r="P218" s="34"/>
      <c r="Q218" s="25"/>
      <c r="R218" s="26"/>
    </row>
    <row r="219" spans="1:18" ht="15.75" x14ac:dyDescent="0.25">
      <c r="A219" s="9" t="s">
        <v>240</v>
      </c>
      <c r="B219" s="10" t="s">
        <v>19</v>
      </c>
      <c r="C219" s="11">
        <v>19031</v>
      </c>
      <c r="D219" s="12">
        <v>12838</v>
      </c>
      <c r="E219" s="12">
        <v>3605</v>
      </c>
      <c r="F219" s="12">
        <v>15</v>
      </c>
      <c r="G219" s="13">
        <v>1184</v>
      </c>
      <c r="H219" s="56"/>
      <c r="I219" s="67">
        <f t="shared" si="6"/>
        <v>1184</v>
      </c>
      <c r="J219" s="14">
        <v>0</v>
      </c>
      <c r="K219" s="14">
        <v>0</v>
      </c>
      <c r="L219" s="76">
        <f t="shared" si="7"/>
        <v>0</v>
      </c>
      <c r="M219" s="15">
        <v>1000</v>
      </c>
      <c r="N219" s="14"/>
      <c r="O219" s="14"/>
      <c r="P219" s="14"/>
      <c r="Q219" s="16"/>
      <c r="R219" s="17"/>
    </row>
    <row r="220" spans="1:18" ht="15.75" x14ac:dyDescent="0.25">
      <c r="A220" s="9" t="s">
        <v>241</v>
      </c>
      <c r="B220" s="10" t="s">
        <v>15</v>
      </c>
      <c r="C220" s="11">
        <v>10506</v>
      </c>
      <c r="D220" s="12">
        <v>7983</v>
      </c>
      <c r="E220" s="12">
        <v>2723</v>
      </c>
      <c r="F220" s="12">
        <v>2</v>
      </c>
      <c r="G220" s="13">
        <v>2571.6875</v>
      </c>
      <c r="H220" s="56"/>
      <c r="I220" s="67">
        <f t="shared" si="6"/>
        <v>2571.6875</v>
      </c>
      <c r="J220" s="14">
        <v>633.41250000000002</v>
      </c>
      <c r="K220" s="14">
        <v>136.22</v>
      </c>
      <c r="L220" s="76">
        <f t="shared" si="7"/>
        <v>769.63250000000005</v>
      </c>
      <c r="M220" s="15">
        <v>550</v>
      </c>
      <c r="N220" s="14"/>
      <c r="O220" s="14"/>
      <c r="P220" s="14"/>
      <c r="Q220" s="16"/>
      <c r="R220" s="17"/>
    </row>
    <row r="221" spans="1:18" ht="15.75" x14ac:dyDescent="0.25">
      <c r="A221" s="9" t="s">
        <v>242</v>
      </c>
      <c r="B221" s="10" t="s">
        <v>44</v>
      </c>
      <c r="C221" s="11">
        <v>28602</v>
      </c>
      <c r="D221" s="12">
        <v>19241</v>
      </c>
      <c r="E221" s="12">
        <v>5016</v>
      </c>
      <c r="F221" s="12">
        <v>29</v>
      </c>
      <c r="G221" s="36">
        <v>1073.5</v>
      </c>
      <c r="H221" s="56"/>
      <c r="I221" s="67">
        <f t="shared" si="6"/>
        <v>1073.5</v>
      </c>
      <c r="J221" s="14">
        <v>0</v>
      </c>
      <c r="K221" s="14">
        <v>140</v>
      </c>
      <c r="L221" s="76">
        <f t="shared" si="7"/>
        <v>140</v>
      </c>
      <c r="M221" s="15">
        <v>1500</v>
      </c>
      <c r="N221" s="14"/>
      <c r="O221" s="14"/>
      <c r="P221" s="14"/>
      <c r="Q221" s="16"/>
      <c r="R221" s="17"/>
    </row>
    <row r="222" spans="1:18" ht="15.75" x14ac:dyDescent="0.25">
      <c r="A222" s="9" t="s">
        <v>243</v>
      </c>
      <c r="B222" s="10" t="s">
        <v>32</v>
      </c>
      <c r="C222" s="11">
        <v>4527</v>
      </c>
      <c r="D222" s="12">
        <v>3941</v>
      </c>
      <c r="E222" s="12">
        <v>1076</v>
      </c>
      <c r="F222" s="12">
        <v>2</v>
      </c>
      <c r="G222" s="13">
        <v>2050.4</v>
      </c>
      <c r="H222" s="56"/>
      <c r="I222" s="67">
        <f t="shared" si="6"/>
        <v>2050.4</v>
      </c>
      <c r="J222" s="14">
        <v>0</v>
      </c>
      <c r="K222" s="14">
        <v>0</v>
      </c>
      <c r="L222" s="76">
        <f t="shared" si="7"/>
        <v>0</v>
      </c>
      <c r="M222" s="15"/>
      <c r="N222" s="14"/>
      <c r="O222" s="14"/>
      <c r="P222" s="14"/>
      <c r="Q222" s="16"/>
      <c r="R222" s="17"/>
    </row>
    <row r="223" spans="1:18" ht="15.75" x14ac:dyDescent="0.25">
      <c r="A223" s="18" t="s">
        <v>244</v>
      </c>
      <c r="B223" s="19" t="s">
        <v>35</v>
      </c>
      <c r="C223" s="20">
        <v>1902</v>
      </c>
      <c r="D223" s="21"/>
      <c r="E223" s="21"/>
      <c r="F223" s="21"/>
      <c r="G223" s="33"/>
      <c r="H223" s="59"/>
      <c r="I223" s="23">
        <f t="shared" si="6"/>
        <v>0</v>
      </c>
      <c r="J223" s="34"/>
      <c r="K223" s="34">
        <v>0</v>
      </c>
      <c r="L223" s="52">
        <f t="shared" si="7"/>
        <v>0</v>
      </c>
      <c r="M223" s="35"/>
      <c r="N223" s="34"/>
      <c r="O223" s="34"/>
      <c r="P223" s="34"/>
      <c r="Q223" s="25"/>
      <c r="R223" s="26"/>
    </row>
    <row r="224" spans="1:18" ht="15.75" x14ac:dyDescent="0.25">
      <c r="A224" s="9" t="s">
        <v>245</v>
      </c>
      <c r="B224" s="10" t="s">
        <v>38</v>
      </c>
      <c r="C224" s="11">
        <v>7839</v>
      </c>
      <c r="D224" s="12">
        <v>4664</v>
      </c>
      <c r="E224" s="12">
        <v>856</v>
      </c>
      <c r="F224" s="12">
        <v>0</v>
      </c>
      <c r="G224" s="13">
        <v>995</v>
      </c>
      <c r="H224" s="56">
        <v>1000</v>
      </c>
      <c r="I224" s="67">
        <f t="shared" si="6"/>
        <v>1995</v>
      </c>
      <c r="J224" s="14">
        <v>0</v>
      </c>
      <c r="K224" s="14">
        <v>0</v>
      </c>
      <c r="L224" s="76">
        <f t="shared" si="7"/>
        <v>0</v>
      </c>
      <c r="M224" s="15">
        <v>250</v>
      </c>
      <c r="N224" s="14"/>
      <c r="O224" s="14"/>
      <c r="P224" s="14"/>
      <c r="Q224" s="16"/>
      <c r="R224" s="17"/>
    </row>
    <row r="225" spans="1:18" ht="15.75" x14ac:dyDescent="0.25">
      <c r="A225" s="9" t="s">
        <v>246</v>
      </c>
      <c r="B225" s="10" t="s">
        <v>46</v>
      </c>
      <c r="C225" s="11">
        <v>5890</v>
      </c>
      <c r="D225" s="12">
        <v>5339</v>
      </c>
      <c r="E225" s="12">
        <v>2140</v>
      </c>
      <c r="F225" s="12">
        <v>0</v>
      </c>
      <c r="G225" s="13">
        <v>798.52499999999998</v>
      </c>
      <c r="H225" s="56"/>
      <c r="I225" s="67">
        <f t="shared" si="6"/>
        <v>798.52499999999998</v>
      </c>
      <c r="J225" s="14">
        <v>162.37</v>
      </c>
      <c r="K225" s="14">
        <v>0</v>
      </c>
      <c r="L225" s="76">
        <f t="shared" si="7"/>
        <v>162.37</v>
      </c>
      <c r="M225" s="15">
        <v>500</v>
      </c>
      <c r="N225" s="14"/>
      <c r="O225" s="14"/>
      <c r="P225" s="14"/>
      <c r="Q225" s="16"/>
      <c r="R225" s="17"/>
    </row>
    <row r="226" spans="1:18" ht="15.75" x14ac:dyDescent="0.25">
      <c r="A226" s="18" t="s">
        <v>247</v>
      </c>
      <c r="B226" s="19" t="s">
        <v>21</v>
      </c>
      <c r="C226" s="20">
        <v>1612</v>
      </c>
      <c r="D226" s="21"/>
      <c r="E226" s="21"/>
      <c r="F226" s="21"/>
      <c r="G226" s="33"/>
      <c r="H226" s="59"/>
      <c r="I226" s="23">
        <f t="shared" si="6"/>
        <v>0</v>
      </c>
      <c r="J226" s="34"/>
      <c r="K226" s="34">
        <v>0</v>
      </c>
      <c r="L226" s="52">
        <f t="shared" si="7"/>
        <v>0</v>
      </c>
      <c r="M226" s="35">
        <v>250</v>
      </c>
      <c r="N226" s="34"/>
      <c r="O226" s="34"/>
      <c r="P226" s="34"/>
      <c r="Q226" s="25"/>
      <c r="R226" s="26"/>
    </row>
    <row r="227" spans="1:18" ht="15.75" x14ac:dyDescent="0.25">
      <c r="A227" s="9" t="s">
        <v>248</v>
      </c>
      <c r="B227" s="10" t="s">
        <v>35</v>
      </c>
      <c r="C227" s="11">
        <v>13709</v>
      </c>
      <c r="D227" s="12">
        <v>9260</v>
      </c>
      <c r="E227" s="12">
        <v>2144</v>
      </c>
      <c r="F227" s="12">
        <v>13</v>
      </c>
      <c r="G227" s="13">
        <v>1486.94</v>
      </c>
      <c r="H227" s="56"/>
      <c r="I227" s="67">
        <f t="shared" si="6"/>
        <v>1486.94</v>
      </c>
      <c r="J227" s="14">
        <v>0</v>
      </c>
      <c r="K227" s="14">
        <v>58.78</v>
      </c>
      <c r="L227" s="76">
        <f t="shared" si="7"/>
        <v>58.78</v>
      </c>
      <c r="M227" s="15">
        <v>500</v>
      </c>
      <c r="N227" s="14"/>
      <c r="O227" s="14"/>
      <c r="P227" s="14"/>
      <c r="Q227" s="16"/>
      <c r="R227" s="17"/>
    </row>
    <row r="228" spans="1:18" ht="15.75" x14ac:dyDescent="0.25">
      <c r="A228" s="9" t="s">
        <v>249</v>
      </c>
      <c r="B228" s="10" t="s">
        <v>23</v>
      </c>
      <c r="C228" s="11">
        <v>12140</v>
      </c>
      <c r="D228" s="12">
        <v>8080</v>
      </c>
      <c r="E228" s="12">
        <v>1127</v>
      </c>
      <c r="F228" s="12">
        <v>0</v>
      </c>
      <c r="G228" s="13">
        <v>0</v>
      </c>
      <c r="H228" s="56"/>
      <c r="I228" s="67">
        <f t="shared" si="6"/>
        <v>0</v>
      </c>
      <c r="J228" s="14">
        <v>0</v>
      </c>
      <c r="K228" s="14">
        <v>0</v>
      </c>
      <c r="L228" s="76">
        <f t="shared" si="7"/>
        <v>0</v>
      </c>
      <c r="M228" s="15"/>
      <c r="N228" s="14"/>
      <c r="O228" s="14"/>
      <c r="P228" s="14"/>
      <c r="Q228" s="16"/>
      <c r="R228" s="17"/>
    </row>
    <row r="229" spans="1:18" ht="15.75" x14ac:dyDescent="0.25">
      <c r="A229" s="9" t="s">
        <v>250</v>
      </c>
      <c r="B229" s="10" t="s">
        <v>35</v>
      </c>
      <c r="C229" s="11">
        <v>4806</v>
      </c>
      <c r="D229" s="12">
        <v>3292</v>
      </c>
      <c r="E229" s="12">
        <v>603</v>
      </c>
      <c r="F229" s="12">
        <v>4</v>
      </c>
      <c r="G229" s="13">
        <v>703.375</v>
      </c>
      <c r="H229" s="56"/>
      <c r="I229" s="67">
        <f t="shared" si="6"/>
        <v>703.375</v>
      </c>
      <c r="J229" s="14">
        <v>68</v>
      </c>
      <c r="K229" s="14">
        <v>191.86</v>
      </c>
      <c r="L229" s="76">
        <f t="shared" si="7"/>
        <v>259.86</v>
      </c>
      <c r="M229" s="15">
        <v>250</v>
      </c>
      <c r="N229" s="14"/>
      <c r="O229" s="14"/>
      <c r="P229" s="14"/>
      <c r="Q229" s="16"/>
      <c r="R229" s="17"/>
    </row>
    <row r="230" spans="1:18" ht="15.75" x14ac:dyDescent="0.25">
      <c r="A230" s="9" t="s">
        <v>251</v>
      </c>
      <c r="B230" s="10" t="s">
        <v>27</v>
      </c>
      <c r="C230" s="11">
        <v>51251</v>
      </c>
      <c r="D230" s="12">
        <v>37872</v>
      </c>
      <c r="E230" s="12">
        <v>7691</v>
      </c>
      <c r="F230" s="12">
        <v>50</v>
      </c>
      <c r="G230" s="13">
        <v>3162</v>
      </c>
      <c r="H230" s="56"/>
      <c r="I230" s="67">
        <f t="shared" si="6"/>
        <v>3162</v>
      </c>
      <c r="J230" s="14">
        <v>3294</v>
      </c>
      <c r="K230" s="14">
        <v>2050.69</v>
      </c>
      <c r="L230" s="76">
        <f t="shared" si="7"/>
        <v>5344.6900000000005</v>
      </c>
      <c r="M230" s="15">
        <v>2000</v>
      </c>
      <c r="N230" s="14"/>
      <c r="O230" s="14"/>
      <c r="P230" s="14"/>
      <c r="Q230" s="16">
        <v>3</v>
      </c>
      <c r="R230" s="17"/>
    </row>
    <row r="231" spans="1:18" ht="15.75" x14ac:dyDescent="0.25">
      <c r="A231" s="9" t="s">
        <v>252</v>
      </c>
      <c r="B231" s="10" t="s">
        <v>29</v>
      </c>
      <c r="C231" s="11">
        <v>1321</v>
      </c>
      <c r="D231" s="12">
        <v>1061</v>
      </c>
      <c r="E231" s="12">
        <v>228</v>
      </c>
      <c r="F231" s="12">
        <v>0</v>
      </c>
      <c r="G231" s="13">
        <v>264</v>
      </c>
      <c r="H231" s="56">
        <v>50</v>
      </c>
      <c r="I231" s="67">
        <f t="shared" si="6"/>
        <v>314</v>
      </c>
      <c r="J231" s="14">
        <v>368</v>
      </c>
      <c r="K231" s="14">
        <v>773.49</v>
      </c>
      <c r="L231" s="76">
        <f t="shared" si="7"/>
        <v>1141.49</v>
      </c>
      <c r="M231" s="15">
        <v>250</v>
      </c>
      <c r="N231" s="14"/>
      <c r="O231" s="14"/>
      <c r="P231" s="14"/>
      <c r="Q231" s="16"/>
      <c r="R231" s="17"/>
    </row>
    <row r="232" spans="1:18" ht="15.75" x14ac:dyDescent="0.25">
      <c r="A232" s="18" t="s">
        <v>253</v>
      </c>
      <c r="B232" s="19" t="s">
        <v>15</v>
      </c>
      <c r="C232" s="20">
        <v>17837</v>
      </c>
      <c r="D232" s="21"/>
      <c r="E232" s="21"/>
      <c r="F232" s="21"/>
      <c r="G232" s="33"/>
      <c r="H232" s="59"/>
      <c r="I232" s="23">
        <f t="shared" si="6"/>
        <v>0</v>
      </c>
      <c r="J232" s="34"/>
      <c r="K232" s="34">
        <v>0</v>
      </c>
      <c r="L232" s="52">
        <f t="shared" si="7"/>
        <v>0</v>
      </c>
      <c r="M232" s="35"/>
      <c r="N232" s="34"/>
      <c r="O232" s="34"/>
      <c r="P232" s="34"/>
      <c r="Q232" s="25"/>
      <c r="R232" s="26"/>
    </row>
    <row r="233" spans="1:18" ht="15.75" x14ac:dyDescent="0.25">
      <c r="A233" s="9" t="s">
        <v>254</v>
      </c>
      <c r="B233" s="10" t="s">
        <v>17</v>
      </c>
      <c r="C233" s="11">
        <v>11497</v>
      </c>
      <c r="D233" s="12">
        <v>8655</v>
      </c>
      <c r="E233" s="12">
        <v>2211</v>
      </c>
      <c r="F233" s="12">
        <v>24</v>
      </c>
      <c r="G233" s="13">
        <v>516.375</v>
      </c>
      <c r="H233" s="56"/>
      <c r="I233" s="67">
        <f t="shared" si="6"/>
        <v>516.375</v>
      </c>
      <c r="J233" s="14">
        <v>0</v>
      </c>
      <c r="K233" s="14">
        <v>17</v>
      </c>
      <c r="L233" s="76">
        <f t="shared" si="7"/>
        <v>17</v>
      </c>
      <c r="M233" s="15">
        <v>600</v>
      </c>
      <c r="N233" s="14"/>
      <c r="O233" s="14"/>
      <c r="P233" s="14"/>
      <c r="Q233" s="16"/>
      <c r="R233" s="17"/>
    </row>
    <row r="234" spans="1:18" ht="15.75" x14ac:dyDescent="0.25">
      <c r="A234" s="18" t="s">
        <v>255</v>
      </c>
      <c r="B234" s="19" t="s">
        <v>21</v>
      </c>
      <c r="C234" s="20">
        <v>847</v>
      </c>
      <c r="D234" s="21"/>
      <c r="E234" s="21"/>
      <c r="F234" s="21"/>
      <c r="G234" s="33"/>
      <c r="H234" s="59"/>
      <c r="I234" s="23">
        <f t="shared" si="6"/>
        <v>0</v>
      </c>
      <c r="J234" s="34"/>
      <c r="K234" s="34">
        <v>0</v>
      </c>
      <c r="L234" s="52">
        <f t="shared" si="7"/>
        <v>0</v>
      </c>
      <c r="M234" s="35">
        <v>250</v>
      </c>
      <c r="N234" s="34"/>
      <c r="O234" s="34"/>
      <c r="P234" s="34"/>
      <c r="Q234" s="25"/>
      <c r="R234" s="26"/>
    </row>
    <row r="235" spans="1:18" ht="15.75" x14ac:dyDescent="0.25">
      <c r="A235" s="9" t="s">
        <v>256</v>
      </c>
      <c r="B235" s="10" t="s">
        <v>35</v>
      </c>
      <c r="C235" s="11">
        <v>1234</v>
      </c>
      <c r="D235" s="12">
        <v>960</v>
      </c>
      <c r="E235" s="12">
        <v>110</v>
      </c>
      <c r="F235" s="12">
        <v>8</v>
      </c>
      <c r="G235" s="13">
        <v>20</v>
      </c>
      <c r="H235" s="56"/>
      <c r="I235" s="67">
        <f t="shared" si="6"/>
        <v>20</v>
      </c>
      <c r="J235" s="14">
        <v>0</v>
      </c>
      <c r="K235" s="14">
        <v>0</v>
      </c>
      <c r="L235" s="76">
        <f t="shared" si="7"/>
        <v>0</v>
      </c>
      <c r="M235" s="15">
        <v>250</v>
      </c>
      <c r="N235" s="14"/>
      <c r="O235" s="14"/>
      <c r="P235" s="14"/>
      <c r="Q235" s="16"/>
      <c r="R235" s="17"/>
    </row>
    <row r="236" spans="1:18" ht="15.75" x14ac:dyDescent="0.25">
      <c r="A236" s="9" t="s">
        <v>257</v>
      </c>
      <c r="B236" s="10" t="s">
        <v>35</v>
      </c>
      <c r="C236" s="11">
        <v>1682</v>
      </c>
      <c r="D236" s="12">
        <v>1212</v>
      </c>
      <c r="E236" s="12">
        <v>287</v>
      </c>
      <c r="F236" s="12">
        <v>0</v>
      </c>
      <c r="G236" s="36">
        <v>100</v>
      </c>
      <c r="H236" s="56"/>
      <c r="I236" s="67">
        <f t="shared" si="6"/>
        <v>100</v>
      </c>
      <c r="J236" s="32">
        <v>0</v>
      </c>
      <c r="K236" s="32">
        <v>438.6</v>
      </c>
      <c r="L236" s="76">
        <f t="shared" si="7"/>
        <v>438.6</v>
      </c>
      <c r="M236" s="37">
        <v>250</v>
      </c>
      <c r="N236" s="32"/>
      <c r="O236" s="32"/>
      <c r="P236" s="32"/>
      <c r="Q236" s="16"/>
      <c r="R236" s="17"/>
    </row>
    <row r="237" spans="1:18" ht="15.75" x14ac:dyDescent="0.25">
      <c r="A237" s="9" t="s">
        <v>258</v>
      </c>
      <c r="B237" s="10" t="s">
        <v>21</v>
      </c>
      <c r="C237" s="11">
        <v>44737</v>
      </c>
      <c r="D237" s="12">
        <v>28868</v>
      </c>
      <c r="E237" s="12">
        <v>3697</v>
      </c>
      <c r="F237" s="12">
        <v>68</v>
      </c>
      <c r="G237" s="13">
        <v>0</v>
      </c>
      <c r="H237" s="56"/>
      <c r="I237" s="67">
        <f t="shared" si="6"/>
        <v>0</v>
      </c>
      <c r="J237" s="14">
        <v>0</v>
      </c>
      <c r="K237" s="14">
        <v>226.82</v>
      </c>
      <c r="L237" s="76">
        <f t="shared" si="7"/>
        <v>226.82</v>
      </c>
      <c r="M237" s="15">
        <v>1500</v>
      </c>
      <c r="N237" s="14"/>
      <c r="O237" s="14"/>
      <c r="P237" s="14"/>
      <c r="Q237" s="16"/>
      <c r="R237" s="17"/>
    </row>
    <row r="238" spans="1:18" ht="15.75" x14ac:dyDescent="0.25">
      <c r="A238" s="18" t="s">
        <v>259</v>
      </c>
      <c r="B238" s="19" t="s">
        <v>29</v>
      </c>
      <c r="C238" s="20">
        <v>648</v>
      </c>
      <c r="D238" s="21"/>
      <c r="E238" s="21"/>
      <c r="F238" s="21"/>
      <c r="G238" s="33"/>
      <c r="H238" s="59"/>
      <c r="I238" s="23">
        <f t="shared" si="6"/>
        <v>0</v>
      </c>
      <c r="J238" s="34"/>
      <c r="K238" s="34">
        <v>0</v>
      </c>
      <c r="L238" s="52">
        <f t="shared" si="7"/>
        <v>0</v>
      </c>
      <c r="M238" s="35">
        <v>250</v>
      </c>
      <c r="N238" s="34"/>
      <c r="O238" s="34"/>
      <c r="P238" s="34"/>
      <c r="Q238" s="25"/>
      <c r="R238" s="26"/>
    </row>
    <row r="239" spans="1:18" ht="15.75" x14ac:dyDescent="0.25">
      <c r="A239" s="9" t="s">
        <v>260</v>
      </c>
      <c r="B239" s="10" t="s">
        <v>44</v>
      </c>
      <c r="C239" s="11">
        <v>8264</v>
      </c>
      <c r="D239" s="12">
        <v>6257</v>
      </c>
      <c r="E239" s="12">
        <v>1926</v>
      </c>
      <c r="F239" s="12">
        <v>8</v>
      </c>
      <c r="G239" s="13">
        <v>753.875</v>
      </c>
      <c r="H239" s="56"/>
      <c r="I239" s="67">
        <f t="shared" si="6"/>
        <v>753.875</v>
      </c>
      <c r="J239" s="14">
        <v>0</v>
      </c>
      <c r="K239" s="14">
        <v>5.68</v>
      </c>
      <c r="L239" s="76">
        <f t="shared" si="7"/>
        <v>5.68</v>
      </c>
      <c r="M239" s="15">
        <v>500</v>
      </c>
      <c r="N239" s="14"/>
      <c r="O239" s="14"/>
      <c r="P239" s="14"/>
      <c r="Q239" s="16"/>
      <c r="R239" s="17"/>
    </row>
    <row r="240" spans="1:18" ht="15.75" x14ac:dyDescent="0.25">
      <c r="A240" s="9" t="s">
        <v>15</v>
      </c>
      <c r="B240" s="10" t="s">
        <v>15</v>
      </c>
      <c r="C240" s="11">
        <v>56468</v>
      </c>
      <c r="D240" s="12">
        <v>41761</v>
      </c>
      <c r="E240" s="12">
        <v>9956</v>
      </c>
      <c r="F240" s="12">
        <v>66</v>
      </c>
      <c r="G240" s="13">
        <v>2087.6</v>
      </c>
      <c r="H240" s="56"/>
      <c r="I240" s="67">
        <f t="shared" si="6"/>
        <v>2087.6</v>
      </c>
      <c r="J240" s="14">
        <v>1374.45</v>
      </c>
      <c r="K240" s="14">
        <v>5005.18</v>
      </c>
      <c r="L240" s="76">
        <f t="shared" si="7"/>
        <v>6379.63</v>
      </c>
      <c r="M240" s="15">
        <v>2000</v>
      </c>
      <c r="N240" s="14"/>
      <c r="O240" s="14"/>
      <c r="P240" s="14"/>
      <c r="Q240" s="16">
        <v>4</v>
      </c>
      <c r="R240" s="17"/>
    </row>
    <row r="241" spans="1:18" ht="15.75" x14ac:dyDescent="0.25">
      <c r="A241" s="9" t="s">
        <v>261</v>
      </c>
      <c r="B241" s="10" t="s">
        <v>15</v>
      </c>
      <c r="C241" s="11">
        <v>2820</v>
      </c>
      <c r="D241" s="12">
        <v>2154</v>
      </c>
      <c r="E241" s="12">
        <v>467</v>
      </c>
      <c r="F241" s="12">
        <v>2</v>
      </c>
      <c r="G241" s="13">
        <v>1389.32</v>
      </c>
      <c r="H241" s="56"/>
      <c r="I241" s="67">
        <f t="shared" si="6"/>
        <v>1389.32</v>
      </c>
      <c r="J241" s="14">
        <v>0</v>
      </c>
      <c r="K241" s="14">
        <v>155.75</v>
      </c>
      <c r="L241" s="76">
        <f t="shared" si="7"/>
        <v>155.75</v>
      </c>
      <c r="M241" s="15"/>
      <c r="N241" s="14"/>
      <c r="O241" s="14"/>
      <c r="P241" s="14"/>
      <c r="Q241" s="16"/>
      <c r="R241" s="17"/>
    </row>
    <row r="242" spans="1:18" ht="15.75" x14ac:dyDescent="0.25">
      <c r="A242" s="9" t="s">
        <v>262</v>
      </c>
      <c r="B242" s="10" t="s">
        <v>35</v>
      </c>
      <c r="C242" s="11">
        <v>3413</v>
      </c>
      <c r="D242" s="12">
        <v>2783</v>
      </c>
      <c r="E242" s="12">
        <v>583</v>
      </c>
      <c r="F242" s="12">
        <v>8</v>
      </c>
      <c r="G242" s="13">
        <v>423.94</v>
      </c>
      <c r="H242" s="56"/>
      <c r="I242" s="67">
        <f t="shared" si="6"/>
        <v>423.94</v>
      </c>
      <c r="J242" s="14">
        <v>65.010000000000005</v>
      </c>
      <c r="K242" s="14">
        <v>370.44</v>
      </c>
      <c r="L242" s="76">
        <f t="shared" si="7"/>
        <v>435.45</v>
      </c>
      <c r="M242" s="15"/>
      <c r="N242" s="14"/>
      <c r="O242" s="14"/>
      <c r="P242" s="14"/>
      <c r="Q242" s="16"/>
      <c r="R242" s="17"/>
    </row>
    <row r="243" spans="1:18" ht="15.75" x14ac:dyDescent="0.25">
      <c r="A243" s="9" t="s">
        <v>263</v>
      </c>
      <c r="B243" s="10" t="s">
        <v>46</v>
      </c>
      <c r="C243" s="11">
        <v>2942</v>
      </c>
      <c r="D243" s="12">
        <v>2949</v>
      </c>
      <c r="E243" s="12">
        <v>995</v>
      </c>
      <c r="F243" s="12">
        <v>4</v>
      </c>
      <c r="G243" s="13">
        <v>0</v>
      </c>
      <c r="H243" s="56">
        <v>94</v>
      </c>
      <c r="I243" s="67">
        <f t="shared" si="6"/>
        <v>94</v>
      </c>
      <c r="J243" s="14">
        <v>57.52</v>
      </c>
      <c r="K243" s="14">
        <v>3</v>
      </c>
      <c r="L243" s="76">
        <f t="shared" si="7"/>
        <v>60.52</v>
      </c>
      <c r="M243" s="15">
        <v>250</v>
      </c>
      <c r="N243" s="14"/>
      <c r="O243" s="14"/>
      <c r="P243" s="14"/>
      <c r="Q243" s="16"/>
      <c r="R243" s="17"/>
    </row>
    <row r="244" spans="1:18" ht="15.75" x14ac:dyDescent="0.25">
      <c r="A244" s="9" t="s">
        <v>264</v>
      </c>
      <c r="B244" s="10" t="s">
        <v>44</v>
      </c>
      <c r="C244" s="11">
        <v>92271</v>
      </c>
      <c r="D244" s="12">
        <v>59601</v>
      </c>
      <c r="E244" s="12">
        <v>8505</v>
      </c>
      <c r="F244" s="12">
        <v>30</v>
      </c>
      <c r="G244" s="13">
        <v>3575</v>
      </c>
      <c r="H244" s="56"/>
      <c r="I244" s="67">
        <f t="shared" si="6"/>
        <v>3575</v>
      </c>
      <c r="J244" s="14">
        <v>275</v>
      </c>
      <c r="K244" s="14">
        <v>1563.36</v>
      </c>
      <c r="L244" s="76">
        <f t="shared" si="7"/>
        <v>1838.36</v>
      </c>
      <c r="M244" s="15">
        <v>2000</v>
      </c>
      <c r="N244" s="14"/>
      <c r="O244" s="14"/>
      <c r="P244" s="14"/>
      <c r="Q244" s="16">
        <v>1</v>
      </c>
      <c r="R244" s="17"/>
    </row>
    <row r="245" spans="1:18" ht="15.75" x14ac:dyDescent="0.25">
      <c r="A245" s="9" t="s">
        <v>265</v>
      </c>
      <c r="B245" s="10" t="s">
        <v>44</v>
      </c>
      <c r="C245" s="11">
        <v>32112</v>
      </c>
      <c r="D245" s="12">
        <v>21000</v>
      </c>
      <c r="E245" s="12">
        <v>5300</v>
      </c>
      <c r="F245" s="12">
        <v>20</v>
      </c>
      <c r="G245" s="13">
        <v>3000</v>
      </c>
      <c r="H245" s="56"/>
      <c r="I245" s="67">
        <f t="shared" si="6"/>
        <v>3000</v>
      </c>
      <c r="J245" s="14">
        <v>0</v>
      </c>
      <c r="K245" s="14">
        <v>850</v>
      </c>
      <c r="L245" s="76">
        <f t="shared" si="7"/>
        <v>850</v>
      </c>
      <c r="M245" s="15">
        <v>2000</v>
      </c>
      <c r="N245" s="14"/>
      <c r="O245" s="14"/>
      <c r="P245" s="14"/>
      <c r="Q245" s="16">
        <v>1</v>
      </c>
      <c r="R245" s="17"/>
    </row>
    <row r="246" spans="1:18" ht="15.75" x14ac:dyDescent="0.25">
      <c r="A246" s="9" t="s">
        <v>266</v>
      </c>
      <c r="B246" s="10" t="s">
        <v>19</v>
      </c>
      <c r="C246" s="11">
        <v>13383</v>
      </c>
      <c r="D246" s="12">
        <v>11165</v>
      </c>
      <c r="E246" s="12">
        <v>2897</v>
      </c>
      <c r="F246" s="12">
        <v>6</v>
      </c>
      <c r="G246" s="13">
        <v>2465</v>
      </c>
      <c r="H246" s="56"/>
      <c r="I246" s="67">
        <f t="shared" si="6"/>
        <v>2465</v>
      </c>
      <c r="J246" s="14">
        <v>0</v>
      </c>
      <c r="K246" s="14">
        <v>555</v>
      </c>
      <c r="L246" s="76">
        <f t="shared" si="7"/>
        <v>555</v>
      </c>
      <c r="M246" s="15">
        <v>1000</v>
      </c>
      <c r="N246" s="14"/>
      <c r="O246" s="14"/>
      <c r="P246" s="14"/>
      <c r="Q246" s="16"/>
      <c r="R246" s="17"/>
    </row>
    <row r="247" spans="1:18" ht="15.75" x14ac:dyDescent="0.25">
      <c r="A247" s="9" t="s">
        <v>267</v>
      </c>
      <c r="B247" s="10" t="s">
        <v>17</v>
      </c>
      <c r="C247" s="11">
        <v>24747</v>
      </c>
      <c r="D247" s="12">
        <v>18888</v>
      </c>
      <c r="E247" s="12">
        <v>6297</v>
      </c>
      <c r="F247" s="12">
        <v>11</v>
      </c>
      <c r="G247" s="13">
        <v>5616.6</v>
      </c>
      <c r="H247" s="56"/>
      <c r="I247" s="67">
        <f t="shared" si="6"/>
        <v>5616.6</v>
      </c>
      <c r="J247" s="14">
        <v>0</v>
      </c>
      <c r="K247" s="14">
        <v>3200</v>
      </c>
      <c r="L247" s="76">
        <f t="shared" si="7"/>
        <v>3200</v>
      </c>
      <c r="M247" s="15">
        <v>1100</v>
      </c>
      <c r="N247" s="14"/>
      <c r="O247" s="14"/>
      <c r="P247" s="14"/>
      <c r="Q247" s="16"/>
      <c r="R247" s="17"/>
    </row>
    <row r="248" spans="1:18" ht="15.75" x14ac:dyDescent="0.25">
      <c r="A248" s="9" t="s">
        <v>268</v>
      </c>
      <c r="B248" s="10" t="s">
        <v>19</v>
      </c>
      <c r="C248" s="11">
        <v>11608</v>
      </c>
      <c r="D248" s="12">
        <v>9153</v>
      </c>
      <c r="E248" s="12">
        <v>1738</v>
      </c>
      <c r="F248" s="12">
        <v>11</v>
      </c>
      <c r="G248" s="13">
        <v>2901.15</v>
      </c>
      <c r="H248" s="56"/>
      <c r="I248" s="67">
        <f t="shared" si="6"/>
        <v>2901.15</v>
      </c>
      <c r="J248" s="14">
        <v>1294.675</v>
      </c>
      <c r="K248" s="14">
        <v>5192.09</v>
      </c>
      <c r="L248" s="76">
        <f t="shared" si="7"/>
        <v>6486.7650000000003</v>
      </c>
      <c r="M248" s="15">
        <v>550</v>
      </c>
      <c r="N248" s="14"/>
      <c r="O248" s="14">
        <v>1300</v>
      </c>
      <c r="P248" s="14"/>
      <c r="Q248" s="16"/>
      <c r="R248" s="17"/>
    </row>
    <row r="249" spans="1:18" ht="15.75" x14ac:dyDescent="0.25">
      <c r="A249" s="9" t="s">
        <v>269</v>
      </c>
      <c r="B249" s="10" t="s">
        <v>62</v>
      </c>
      <c r="C249" s="11">
        <v>51755</v>
      </c>
      <c r="D249" s="12">
        <v>28409</v>
      </c>
      <c r="E249" s="12">
        <v>4061</v>
      </c>
      <c r="F249" s="12">
        <v>38</v>
      </c>
      <c r="G249" s="13">
        <v>11856.886</v>
      </c>
      <c r="H249" s="56">
        <v>2860</v>
      </c>
      <c r="I249" s="67">
        <f t="shared" si="6"/>
        <v>14716.886</v>
      </c>
      <c r="J249" s="14">
        <v>2903.4</v>
      </c>
      <c r="K249" s="14">
        <v>1180.4000000000001</v>
      </c>
      <c r="L249" s="76">
        <f t="shared" si="7"/>
        <v>4083.8</v>
      </c>
      <c r="M249" s="15">
        <v>1500</v>
      </c>
      <c r="N249" s="14"/>
      <c r="O249" s="14"/>
      <c r="P249" s="14"/>
      <c r="Q249" s="16"/>
      <c r="R249" s="17"/>
    </row>
    <row r="250" spans="1:18" ht="15.75" x14ac:dyDescent="0.25">
      <c r="A250" s="18" t="s">
        <v>270</v>
      </c>
      <c r="B250" s="19" t="s">
        <v>21</v>
      </c>
      <c r="C250" s="20">
        <v>1475</v>
      </c>
      <c r="D250" s="21"/>
      <c r="E250" s="21"/>
      <c r="F250" s="21"/>
      <c r="G250" s="33"/>
      <c r="H250" s="59"/>
      <c r="I250" s="23">
        <f t="shared" si="6"/>
        <v>0</v>
      </c>
      <c r="J250" s="34"/>
      <c r="K250" s="34">
        <v>0</v>
      </c>
      <c r="L250" s="52">
        <f t="shared" si="7"/>
        <v>0</v>
      </c>
      <c r="M250" s="35">
        <v>250</v>
      </c>
      <c r="N250" s="34"/>
      <c r="O250" s="34"/>
      <c r="P250" s="34"/>
      <c r="Q250" s="25"/>
      <c r="R250" s="26"/>
    </row>
    <row r="251" spans="1:18" ht="15.75" x14ac:dyDescent="0.25">
      <c r="A251" s="18" t="s">
        <v>271</v>
      </c>
      <c r="B251" s="19" t="s">
        <v>15</v>
      </c>
      <c r="C251" s="20">
        <v>5232</v>
      </c>
      <c r="D251" s="21"/>
      <c r="E251" s="21"/>
      <c r="F251" s="21"/>
      <c r="G251" s="33"/>
      <c r="H251" s="59"/>
      <c r="I251" s="23">
        <f t="shared" si="6"/>
        <v>0</v>
      </c>
      <c r="J251" s="34"/>
      <c r="K251" s="34">
        <v>0</v>
      </c>
      <c r="L251" s="52">
        <f t="shared" si="7"/>
        <v>0</v>
      </c>
      <c r="M251" s="35"/>
      <c r="N251" s="34"/>
      <c r="O251" s="34"/>
      <c r="P251" s="34"/>
      <c r="Q251" s="25"/>
      <c r="R251" s="26"/>
    </row>
    <row r="252" spans="1:18" ht="15.75" x14ac:dyDescent="0.25">
      <c r="A252" s="9" t="s">
        <v>272</v>
      </c>
      <c r="B252" s="10" t="s">
        <v>15</v>
      </c>
      <c r="C252" s="11">
        <v>17489</v>
      </c>
      <c r="D252" s="12">
        <v>12190</v>
      </c>
      <c r="E252" s="12">
        <v>3242</v>
      </c>
      <c r="F252" s="12">
        <v>2</v>
      </c>
      <c r="G252" s="13">
        <v>3520</v>
      </c>
      <c r="H252" s="56"/>
      <c r="I252" s="67">
        <f t="shared" si="6"/>
        <v>3520</v>
      </c>
      <c r="J252" s="14">
        <v>408</v>
      </c>
      <c r="K252" s="14">
        <v>1200</v>
      </c>
      <c r="L252" s="76">
        <f t="shared" si="7"/>
        <v>1608</v>
      </c>
      <c r="M252" s="15">
        <v>1200</v>
      </c>
      <c r="N252" s="14"/>
      <c r="O252" s="14">
        <v>1300</v>
      </c>
      <c r="P252" s="14"/>
      <c r="Q252" s="16"/>
      <c r="R252" s="17"/>
    </row>
    <row r="253" spans="1:18" ht="15.75" x14ac:dyDescent="0.25">
      <c r="A253" s="9" t="s">
        <v>273</v>
      </c>
      <c r="B253" s="10" t="s">
        <v>27</v>
      </c>
      <c r="C253" s="11">
        <v>6952</v>
      </c>
      <c r="D253" s="12">
        <v>5749</v>
      </c>
      <c r="E253" s="12">
        <v>1864</v>
      </c>
      <c r="F253" s="12">
        <v>29</v>
      </c>
      <c r="G253" s="13">
        <v>720.5</v>
      </c>
      <c r="H253" s="56"/>
      <c r="I253" s="67">
        <f t="shared" si="6"/>
        <v>720.5</v>
      </c>
      <c r="J253" s="14">
        <v>96</v>
      </c>
      <c r="K253" s="14">
        <v>313.39999999999998</v>
      </c>
      <c r="L253" s="76">
        <f t="shared" si="7"/>
        <v>409.4</v>
      </c>
      <c r="M253" s="15">
        <v>500</v>
      </c>
      <c r="N253" s="14"/>
      <c r="O253" s="14"/>
      <c r="P253" s="14"/>
      <c r="Q253" s="16"/>
      <c r="R253" s="17"/>
    </row>
    <row r="254" spans="1:18" ht="15.75" x14ac:dyDescent="0.25">
      <c r="A254" s="9" t="s">
        <v>274</v>
      </c>
      <c r="B254" s="10" t="s">
        <v>38</v>
      </c>
      <c r="C254" s="11">
        <v>393</v>
      </c>
      <c r="D254" s="12">
        <v>280</v>
      </c>
      <c r="E254" s="12">
        <v>47</v>
      </c>
      <c r="F254" s="12">
        <v>0</v>
      </c>
      <c r="G254" s="13">
        <v>216</v>
      </c>
      <c r="H254" s="56"/>
      <c r="I254" s="67">
        <f t="shared" si="6"/>
        <v>216</v>
      </c>
      <c r="J254" s="14">
        <v>0</v>
      </c>
      <c r="K254" s="14">
        <v>0</v>
      </c>
      <c r="L254" s="76">
        <f t="shared" si="7"/>
        <v>0</v>
      </c>
      <c r="M254" s="15">
        <v>250</v>
      </c>
      <c r="N254" s="14"/>
      <c r="O254" s="14"/>
      <c r="P254" s="14"/>
      <c r="Q254" s="16"/>
      <c r="R254" s="17"/>
    </row>
    <row r="255" spans="1:18" ht="15.75" x14ac:dyDescent="0.25">
      <c r="A255" s="9" t="s">
        <v>275</v>
      </c>
      <c r="B255" s="10" t="s">
        <v>27</v>
      </c>
      <c r="C255" s="11">
        <v>5856</v>
      </c>
      <c r="D255" s="12">
        <v>4466</v>
      </c>
      <c r="E255" s="12">
        <v>1268</v>
      </c>
      <c r="F255" s="12">
        <v>6</v>
      </c>
      <c r="G255" s="13">
        <v>1519.375</v>
      </c>
      <c r="H255" s="56"/>
      <c r="I255" s="67">
        <f t="shared" si="6"/>
        <v>1519.375</v>
      </c>
      <c r="J255" s="14">
        <v>0</v>
      </c>
      <c r="K255" s="14">
        <v>1085</v>
      </c>
      <c r="L255" s="76">
        <f t="shared" si="7"/>
        <v>1085</v>
      </c>
      <c r="M255" s="15">
        <v>250</v>
      </c>
      <c r="N255" s="14"/>
      <c r="O255" s="14"/>
      <c r="P255" s="14"/>
      <c r="Q255" s="16"/>
      <c r="R255" s="17"/>
    </row>
    <row r="256" spans="1:18" ht="15.75" x14ac:dyDescent="0.25">
      <c r="A256" s="18" t="s">
        <v>276</v>
      </c>
      <c r="B256" s="19" t="s">
        <v>35</v>
      </c>
      <c r="C256" s="20">
        <v>1258</v>
      </c>
      <c r="D256" s="21"/>
      <c r="E256" s="21"/>
      <c r="F256" s="21"/>
      <c r="G256" s="33"/>
      <c r="H256" s="59"/>
      <c r="I256" s="23">
        <f t="shared" si="6"/>
        <v>0</v>
      </c>
      <c r="J256" s="34"/>
      <c r="K256" s="34">
        <v>0</v>
      </c>
      <c r="L256" s="52">
        <f t="shared" si="7"/>
        <v>0</v>
      </c>
      <c r="M256" s="35"/>
      <c r="N256" s="34"/>
      <c r="O256" s="34"/>
      <c r="P256" s="34"/>
      <c r="Q256" s="25"/>
      <c r="R256" s="26"/>
    </row>
    <row r="257" spans="1:18" ht="15.75" x14ac:dyDescent="0.25">
      <c r="A257" s="9" t="s">
        <v>277</v>
      </c>
      <c r="B257" s="10" t="s">
        <v>23</v>
      </c>
      <c r="C257" s="11">
        <v>1775</v>
      </c>
      <c r="D257" s="12">
        <v>1098</v>
      </c>
      <c r="E257" s="12">
        <v>167</v>
      </c>
      <c r="F257" s="12">
        <v>0</v>
      </c>
      <c r="G257" s="13">
        <v>170</v>
      </c>
      <c r="H257" s="56"/>
      <c r="I257" s="67">
        <f t="shared" si="6"/>
        <v>170</v>
      </c>
      <c r="J257" s="14">
        <v>0</v>
      </c>
      <c r="K257" s="14">
        <v>0</v>
      </c>
      <c r="L257" s="76">
        <f t="shared" si="7"/>
        <v>0</v>
      </c>
      <c r="M257" s="15"/>
      <c r="N257" s="14"/>
      <c r="O257" s="14"/>
      <c r="P257" s="14"/>
      <c r="Q257" s="16"/>
      <c r="R257" s="17"/>
    </row>
    <row r="258" spans="1:18" ht="15.75" x14ac:dyDescent="0.25">
      <c r="A258" s="9" t="s">
        <v>278</v>
      </c>
      <c r="B258" s="10" t="s">
        <v>35</v>
      </c>
      <c r="C258" s="11">
        <v>7973</v>
      </c>
      <c r="D258" s="12">
        <v>6213</v>
      </c>
      <c r="E258" s="12">
        <v>1377</v>
      </c>
      <c r="F258" s="12">
        <v>7</v>
      </c>
      <c r="G258" s="13">
        <v>310</v>
      </c>
      <c r="H258" s="56"/>
      <c r="I258" s="67">
        <f t="shared" si="6"/>
        <v>310</v>
      </c>
      <c r="J258" s="14">
        <v>260</v>
      </c>
      <c r="K258" s="14">
        <v>149.41</v>
      </c>
      <c r="L258" s="76">
        <f t="shared" si="7"/>
        <v>409.40999999999997</v>
      </c>
      <c r="M258" s="15">
        <v>550</v>
      </c>
      <c r="N258" s="14"/>
      <c r="O258" s="14"/>
      <c r="P258" s="14"/>
      <c r="Q258" s="16"/>
      <c r="R258" s="17"/>
    </row>
    <row r="259" spans="1:18" ht="15.75" x14ac:dyDescent="0.25">
      <c r="A259" s="9" t="s">
        <v>279</v>
      </c>
      <c r="B259" s="10" t="s">
        <v>27</v>
      </c>
      <c r="C259" s="11">
        <v>41340</v>
      </c>
      <c r="D259" s="12">
        <v>29524</v>
      </c>
      <c r="E259" s="12">
        <v>6533</v>
      </c>
      <c r="F259" s="12">
        <v>66</v>
      </c>
      <c r="G259" s="13">
        <v>5704</v>
      </c>
      <c r="H259" s="56"/>
      <c r="I259" s="67">
        <f t="shared" ref="I259:I322" si="8">G259+H259</f>
        <v>5704</v>
      </c>
      <c r="J259" s="14">
        <v>6860</v>
      </c>
      <c r="K259" s="14">
        <v>1934.89</v>
      </c>
      <c r="L259" s="76">
        <f t="shared" ref="L259:L322" si="9">J259+K259</f>
        <v>8794.89</v>
      </c>
      <c r="M259" s="15">
        <v>1500</v>
      </c>
      <c r="N259" s="14"/>
      <c r="O259" s="14"/>
      <c r="P259" s="14"/>
      <c r="Q259" s="16"/>
      <c r="R259" s="17"/>
    </row>
    <row r="260" spans="1:18" ht="15.75" x14ac:dyDescent="0.25">
      <c r="A260" s="9" t="s">
        <v>280</v>
      </c>
      <c r="B260" s="10" t="s">
        <v>27</v>
      </c>
      <c r="C260" s="11">
        <v>8283</v>
      </c>
      <c r="D260" s="12">
        <v>6500</v>
      </c>
      <c r="E260" s="12">
        <v>1578</v>
      </c>
      <c r="F260" s="12">
        <v>4</v>
      </c>
      <c r="G260" s="13">
        <v>700</v>
      </c>
      <c r="H260" s="56">
        <v>300</v>
      </c>
      <c r="I260" s="67">
        <f t="shared" si="8"/>
        <v>1000</v>
      </c>
      <c r="J260" s="14">
        <v>0</v>
      </c>
      <c r="K260" s="14">
        <v>287</v>
      </c>
      <c r="L260" s="76">
        <f t="shared" si="9"/>
        <v>287</v>
      </c>
      <c r="M260" s="15">
        <v>500</v>
      </c>
      <c r="N260" s="14"/>
      <c r="O260" s="14"/>
      <c r="P260" s="14"/>
      <c r="Q260" s="16"/>
      <c r="R260" s="17"/>
    </row>
    <row r="261" spans="1:18" ht="15.75" x14ac:dyDescent="0.25">
      <c r="A261" s="9" t="s">
        <v>281</v>
      </c>
      <c r="B261" s="10" t="s">
        <v>21</v>
      </c>
      <c r="C261" s="11">
        <v>915</v>
      </c>
      <c r="D261" s="12">
        <v>603</v>
      </c>
      <c r="E261" s="12">
        <v>75</v>
      </c>
      <c r="F261" s="12">
        <v>1</v>
      </c>
      <c r="G261" s="13">
        <v>1483.2</v>
      </c>
      <c r="H261" s="56"/>
      <c r="I261" s="67">
        <f t="shared" si="8"/>
        <v>1483.2</v>
      </c>
      <c r="J261" s="14">
        <v>0</v>
      </c>
      <c r="K261" s="14">
        <v>268.27999999999997</v>
      </c>
      <c r="L261" s="76">
        <f t="shared" si="9"/>
        <v>268.27999999999997</v>
      </c>
      <c r="M261" s="15"/>
      <c r="N261" s="14"/>
      <c r="O261" s="14"/>
      <c r="P261" s="14"/>
      <c r="Q261" s="16"/>
      <c r="R261" s="17"/>
    </row>
    <row r="262" spans="1:18" ht="15.75" x14ac:dyDescent="0.25">
      <c r="A262" s="9" t="s">
        <v>282</v>
      </c>
      <c r="B262" s="10" t="s">
        <v>46</v>
      </c>
      <c r="C262" s="11">
        <v>20675</v>
      </c>
      <c r="D262" s="12">
        <v>16100</v>
      </c>
      <c r="E262" s="12">
        <v>4344</v>
      </c>
      <c r="F262" s="12">
        <v>21</v>
      </c>
      <c r="G262" s="13">
        <v>1008</v>
      </c>
      <c r="H262" s="56"/>
      <c r="I262" s="67">
        <f t="shared" si="8"/>
        <v>1008</v>
      </c>
      <c r="J262" s="14">
        <v>300</v>
      </c>
      <c r="K262" s="14">
        <v>655</v>
      </c>
      <c r="L262" s="76">
        <f t="shared" si="9"/>
        <v>955</v>
      </c>
      <c r="M262" s="15">
        <v>1000</v>
      </c>
      <c r="N262" s="14"/>
      <c r="O262" s="14">
        <v>1300</v>
      </c>
      <c r="P262" s="14"/>
      <c r="Q262" s="16"/>
      <c r="R262" s="17"/>
    </row>
    <row r="263" spans="1:18" ht="15.75" x14ac:dyDescent="0.25">
      <c r="A263" s="9" t="s">
        <v>283</v>
      </c>
      <c r="B263" s="10" t="s">
        <v>27</v>
      </c>
      <c r="C263" s="11">
        <v>26628</v>
      </c>
      <c r="D263" s="12">
        <v>18964</v>
      </c>
      <c r="E263" s="12">
        <v>3736</v>
      </c>
      <c r="F263" s="12">
        <v>23</v>
      </c>
      <c r="G263" s="13">
        <v>255</v>
      </c>
      <c r="H263" s="56"/>
      <c r="I263" s="67">
        <f t="shared" si="8"/>
        <v>255</v>
      </c>
      <c r="J263" s="14">
        <v>0</v>
      </c>
      <c r="K263" s="14">
        <v>0</v>
      </c>
      <c r="L263" s="76">
        <f t="shared" si="9"/>
        <v>0</v>
      </c>
      <c r="M263" s="15"/>
      <c r="N263" s="14"/>
      <c r="O263" s="14"/>
      <c r="P263" s="14"/>
      <c r="Q263" s="16"/>
      <c r="R263" s="17"/>
    </row>
    <row r="264" spans="1:18" ht="15.75" x14ac:dyDescent="0.25">
      <c r="A264" s="9" t="s">
        <v>284</v>
      </c>
      <c r="B264" s="10" t="s">
        <v>21</v>
      </c>
      <c r="C264" s="11">
        <v>692</v>
      </c>
      <c r="D264" s="12">
        <v>498</v>
      </c>
      <c r="E264" s="12">
        <v>28</v>
      </c>
      <c r="F264" s="12">
        <v>0</v>
      </c>
      <c r="G264" s="13">
        <v>120</v>
      </c>
      <c r="H264" s="56"/>
      <c r="I264" s="67">
        <f t="shared" si="8"/>
        <v>120</v>
      </c>
      <c r="J264" s="14">
        <v>0</v>
      </c>
      <c r="K264" s="14">
        <v>0</v>
      </c>
      <c r="L264" s="76">
        <f t="shared" si="9"/>
        <v>0</v>
      </c>
      <c r="M264" s="15"/>
      <c r="N264" s="14"/>
      <c r="O264" s="14"/>
      <c r="P264" s="14"/>
      <c r="Q264" s="16"/>
      <c r="R264" s="17"/>
    </row>
    <row r="265" spans="1:18" ht="15.75" x14ac:dyDescent="0.25">
      <c r="A265" s="9" t="s">
        <v>285</v>
      </c>
      <c r="B265" s="10" t="s">
        <v>15</v>
      </c>
      <c r="C265" s="11">
        <v>18133</v>
      </c>
      <c r="D265" s="12">
        <v>14669</v>
      </c>
      <c r="E265" s="12">
        <v>4600</v>
      </c>
      <c r="F265" s="12">
        <v>12</v>
      </c>
      <c r="G265" s="13">
        <v>6694</v>
      </c>
      <c r="H265" s="56"/>
      <c r="I265" s="67">
        <f t="shared" si="8"/>
        <v>6694</v>
      </c>
      <c r="J265" s="14">
        <v>0</v>
      </c>
      <c r="K265" s="14">
        <v>664</v>
      </c>
      <c r="L265" s="76">
        <f t="shared" si="9"/>
        <v>664</v>
      </c>
      <c r="M265" s="15">
        <v>1000</v>
      </c>
      <c r="N265" s="14"/>
      <c r="O265" s="14"/>
      <c r="P265" s="14"/>
      <c r="Q265" s="16"/>
      <c r="R265" s="17"/>
    </row>
    <row r="266" spans="1:18" ht="15.75" x14ac:dyDescent="0.25">
      <c r="A266" s="9" t="s">
        <v>286</v>
      </c>
      <c r="B266" s="10" t="s">
        <v>19</v>
      </c>
      <c r="C266" s="11">
        <v>13722</v>
      </c>
      <c r="D266" s="12">
        <v>10145</v>
      </c>
      <c r="E266" s="12">
        <v>2132</v>
      </c>
      <c r="F266" s="12">
        <v>29</v>
      </c>
      <c r="G266" s="13">
        <v>4045</v>
      </c>
      <c r="H266" s="56">
        <v>100</v>
      </c>
      <c r="I266" s="67">
        <f t="shared" si="8"/>
        <v>4145</v>
      </c>
      <c r="J266" s="14">
        <v>600</v>
      </c>
      <c r="K266" s="14">
        <v>2900</v>
      </c>
      <c r="L266" s="76">
        <f t="shared" si="9"/>
        <v>3500</v>
      </c>
      <c r="M266" s="15">
        <v>500</v>
      </c>
      <c r="N266" s="14">
        <v>500</v>
      </c>
      <c r="O266" s="14">
        <v>1300</v>
      </c>
      <c r="P266" s="14"/>
      <c r="Q266" s="16"/>
      <c r="R266" s="17"/>
    </row>
    <row r="267" spans="1:18" ht="15.75" x14ac:dyDescent="0.25">
      <c r="A267" s="9" t="s">
        <v>287</v>
      </c>
      <c r="B267" s="10" t="s">
        <v>44</v>
      </c>
      <c r="C267" s="11">
        <v>17612</v>
      </c>
      <c r="D267" s="12">
        <v>12849</v>
      </c>
      <c r="E267" s="12">
        <v>4177</v>
      </c>
      <c r="F267" s="12">
        <v>12</v>
      </c>
      <c r="G267" s="13">
        <v>5693.75</v>
      </c>
      <c r="H267" s="56"/>
      <c r="I267" s="67">
        <f t="shared" si="8"/>
        <v>5693.75</v>
      </c>
      <c r="J267" s="14">
        <v>268</v>
      </c>
      <c r="K267" s="14">
        <v>3427.62</v>
      </c>
      <c r="L267" s="76">
        <f t="shared" si="9"/>
        <v>3695.62</v>
      </c>
      <c r="M267" s="15">
        <v>1200</v>
      </c>
      <c r="N267" s="14"/>
      <c r="O267" s="14">
        <v>1300</v>
      </c>
      <c r="P267" s="14"/>
      <c r="Q267" s="16"/>
      <c r="R267" s="17"/>
    </row>
    <row r="268" spans="1:18" ht="15.75" x14ac:dyDescent="0.25">
      <c r="A268" s="9" t="s">
        <v>288</v>
      </c>
      <c r="B268" s="10" t="s">
        <v>21</v>
      </c>
      <c r="C268" s="11">
        <v>3257</v>
      </c>
      <c r="D268" s="12">
        <v>2367</v>
      </c>
      <c r="E268" s="12">
        <v>532</v>
      </c>
      <c r="F268" s="12">
        <v>0</v>
      </c>
      <c r="G268" s="13">
        <v>0</v>
      </c>
      <c r="H268" s="56"/>
      <c r="I268" s="67">
        <f t="shared" si="8"/>
        <v>0</v>
      </c>
      <c r="J268" s="14">
        <v>0</v>
      </c>
      <c r="K268" s="14">
        <v>0</v>
      </c>
      <c r="L268" s="76">
        <f t="shared" si="9"/>
        <v>0</v>
      </c>
      <c r="M268" s="15">
        <v>250</v>
      </c>
      <c r="N268" s="14"/>
      <c r="O268" s="14"/>
      <c r="P268" s="14"/>
      <c r="Q268" s="16"/>
      <c r="R268" s="17"/>
    </row>
    <row r="269" spans="1:18" ht="15.75" x14ac:dyDescent="0.25">
      <c r="A269" s="18" t="s">
        <v>289</v>
      </c>
      <c r="B269" s="19" t="s">
        <v>38</v>
      </c>
      <c r="C269" s="20">
        <v>1893</v>
      </c>
      <c r="D269" s="21"/>
      <c r="E269" s="21"/>
      <c r="F269" s="21"/>
      <c r="G269" s="33"/>
      <c r="H269" s="59"/>
      <c r="I269" s="23">
        <f t="shared" si="8"/>
        <v>0</v>
      </c>
      <c r="J269" s="34"/>
      <c r="K269" s="34">
        <v>0</v>
      </c>
      <c r="L269" s="52">
        <f t="shared" si="9"/>
        <v>0</v>
      </c>
      <c r="M269" s="35">
        <v>250</v>
      </c>
      <c r="N269" s="34"/>
      <c r="O269" s="34"/>
      <c r="P269" s="34"/>
      <c r="Q269" s="25"/>
      <c r="R269" s="26"/>
    </row>
    <row r="270" spans="1:18" ht="15.75" x14ac:dyDescent="0.25">
      <c r="A270" s="9" t="s">
        <v>290</v>
      </c>
      <c r="B270" s="10" t="s">
        <v>17</v>
      </c>
      <c r="C270" s="11">
        <v>4119</v>
      </c>
      <c r="D270" s="12">
        <v>3049</v>
      </c>
      <c r="E270" s="12">
        <v>1190</v>
      </c>
      <c r="F270" s="12">
        <v>25</v>
      </c>
      <c r="G270" s="13">
        <v>934.3</v>
      </c>
      <c r="H270" s="56"/>
      <c r="I270" s="67">
        <f t="shared" si="8"/>
        <v>934.3</v>
      </c>
      <c r="J270" s="14">
        <v>842.16</v>
      </c>
      <c r="K270" s="14">
        <v>4855.84</v>
      </c>
      <c r="L270" s="76">
        <f t="shared" si="9"/>
        <v>5698</v>
      </c>
      <c r="M270" s="15">
        <v>250</v>
      </c>
      <c r="N270" s="14"/>
      <c r="O270" s="14">
        <v>3500</v>
      </c>
      <c r="P270" s="14"/>
      <c r="Q270" s="16"/>
      <c r="R270" s="17"/>
    </row>
    <row r="271" spans="1:18" ht="15.75" x14ac:dyDescent="0.25">
      <c r="A271" s="9" t="s">
        <v>291</v>
      </c>
      <c r="B271" s="10" t="s">
        <v>17</v>
      </c>
      <c r="C271" s="11">
        <v>7211</v>
      </c>
      <c r="D271" s="12">
        <v>4422</v>
      </c>
      <c r="E271" s="12">
        <v>1450</v>
      </c>
      <c r="F271" s="12">
        <v>10</v>
      </c>
      <c r="G271" s="13">
        <v>2632.5</v>
      </c>
      <c r="H271" s="56"/>
      <c r="I271" s="67">
        <f t="shared" si="8"/>
        <v>2632.5</v>
      </c>
      <c r="J271" s="14">
        <v>270</v>
      </c>
      <c r="K271" s="14">
        <v>222.36</v>
      </c>
      <c r="L271" s="76">
        <f t="shared" si="9"/>
        <v>492.36</v>
      </c>
      <c r="M271" s="15">
        <v>250</v>
      </c>
      <c r="N271" s="14"/>
      <c r="O271" s="14"/>
      <c r="P271" s="14"/>
      <c r="Q271" s="16"/>
      <c r="R271" s="17"/>
    </row>
    <row r="272" spans="1:18" ht="15.75" x14ac:dyDescent="0.25">
      <c r="A272" s="9" t="s">
        <v>292</v>
      </c>
      <c r="B272" s="10" t="s">
        <v>35</v>
      </c>
      <c r="C272" s="11">
        <v>35608</v>
      </c>
      <c r="D272" s="12">
        <v>23801</v>
      </c>
      <c r="E272" s="12">
        <v>6846</v>
      </c>
      <c r="F272" s="12">
        <v>43</v>
      </c>
      <c r="G272" s="36">
        <v>720.71500000000003</v>
      </c>
      <c r="H272" s="56"/>
      <c r="I272" s="67">
        <f t="shared" si="8"/>
        <v>720.71500000000003</v>
      </c>
      <c r="J272" s="32">
        <v>0</v>
      </c>
      <c r="K272" s="32">
        <v>78.81</v>
      </c>
      <c r="L272" s="76">
        <f t="shared" si="9"/>
        <v>78.81</v>
      </c>
      <c r="M272" s="37">
        <v>1500</v>
      </c>
      <c r="N272" s="32"/>
      <c r="O272" s="32"/>
      <c r="P272" s="32"/>
      <c r="Q272" s="16"/>
      <c r="R272" s="17"/>
    </row>
    <row r="273" spans="1:18" ht="15.75" x14ac:dyDescent="0.25">
      <c r="A273" s="9" t="s">
        <v>293</v>
      </c>
      <c r="B273" s="10" t="s">
        <v>38</v>
      </c>
      <c r="C273" s="11">
        <v>1771</v>
      </c>
      <c r="D273" s="12">
        <v>1487</v>
      </c>
      <c r="E273" s="12">
        <v>250</v>
      </c>
      <c r="F273" s="12">
        <v>3</v>
      </c>
      <c r="G273" s="36">
        <v>0</v>
      </c>
      <c r="H273" s="56"/>
      <c r="I273" s="67">
        <f t="shared" si="8"/>
        <v>0</v>
      </c>
      <c r="J273" s="32">
        <v>0</v>
      </c>
      <c r="K273" s="32">
        <v>38.94</v>
      </c>
      <c r="L273" s="76">
        <f t="shared" si="9"/>
        <v>38.94</v>
      </c>
      <c r="M273" s="37"/>
      <c r="N273" s="32"/>
      <c r="O273" s="32"/>
      <c r="P273" s="32"/>
      <c r="Q273" s="16"/>
      <c r="R273" s="17"/>
    </row>
    <row r="274" spans="1:18" ht="15.75" x14ac:dyDescent="0.25">
      <c r="A274" s="9" t="s">
        <v>294</v>
      </c>
      <c r="B274" s="10" t="s">
        <v>19</v>
      </c>
      <c r="C274" s="11">
        <v>18165</v>
      </c>
      <c r="D274" s="12">
        <v>13475</v>
      </c>
      <c r="E274" s="12">
        <v>3586</v>
      </c>
      <c r="F274" s="12">
        <v>10</v>
      </c>
      <c r="G274" s="36">
        <v>3120</v>
      </c>
      <c r="H274" s="56"/>
      <c r="I274" s="67">
        <f t="shared" si="8"/>
        <v>3120</v>
      </c>
      <c r="J274" s="32">
        <v>1514.26</v>
      </c>
      <c r="K274" s="32">
        <v>476.81</v>
      </c>
      <c r="L274" s="76">
        <f t="shared" si="9"/>
        <v>1991.07</v>
      </c>
      <c r="M274" s="37">
        <v>1000</v>
      </c>
      <c r="N274" s="32"/>
      <c r="O274" s="32"/>
      <c r="P274" s="32"/>
      <c r="Q274" s="16"/>
      <c r="R274" s="17"/>
    </row>
    <row r="275" spans="1:18" ht="15.75" x14ac:dyDescent="0.25">
      <c r="A275" s="9" t="s">
        <v>295</v>
      </c>
      <c r="B275" s="10" t="s">
        <v>17</v>
      </c>
      <c r="C275" s="11">
        <v>75754</v>
      </c>
      <c r="D275" s="12">
        <v>53600</v>
      </c>
      <c r="E275" s="12">
        <v>16312</v>
      </c>
      <c r="F275" s="12">
        <v>148</v>
      </c>
      <c r="G275" s="13">
        <v>15727.5</v>
      </c>
      <c r="H275" s="56">
        <v>90</v>
      </c>
      <c r="I275" s="67">
        <f t="shared" si="8"/>
        <v>15817.5</v>
      </c>
      <c r="J275" s="14">
        <v>17106.96</v>
      </c>
      <c r="K275" s="14">
        <v>14293.41</v>
      </c>
      <c r="L275" s="76">
        <f t="shared" si="9"/>
        <v>31400.37</v>
      </c>
      <c r="M275" s="15">
        <v>2000</v>
      </c>
      <c r="N275" s="14"/>
      <c r="O275" s="14"/>
      <c r="P275" s="14"/>
      <c r="Q275" s="16"/>
      <c r="R275" s="17"/>
    </row>
    <row r="276" spans="1:18" ht="15.75" x14ac:dyDescent="0.25">
      <c r="A276" s="9" t="s">
        <v>296</v>
      </c>
      <c r="B276" s="10" t="s">
        <v>29</v>
      </c>
      <c r="C276" s="11">
        <v>17514</v>
      </c>
      <c r="D276" s="12">
        <v>11275</v>
      </c>
      <c r="E276" s="12">
        <v>4036</v>
      </c>
      <c r="F276" s="12">
        <v>15</v>
      </c>
      <c r="G276" s="13">
        <v>3552</v>
      </c>
      <c r="H276" s="56">
        <v>1785.36</v>
      </c>
      <c r="I276" s="67">
        <f t="shared" si="8"/>
        <v>5337.36</v>
      </c>
      <c r="J276" s="14">
        <v>762</v>
      </c>
      <c r="K276" s="14">
        <v>1179.22</v>
      </c>
      <c r="L276" s="76">
        <f t="shared" si="9"/>
        <v>1941.22</v>
      </c>
      <c r="M276" s="15">
        <v>1000</v>
      </c>
      <c r="N276" s="14"/>
      <c r="O276" s="14"/>
      <c r="P276" s="14"/>
      <c r="Q276" s="16"/>
      <c r="R276" s="17"/>
    </row>
    <row r="277" spans="1:18" ht="15.75" x14ac:dyDescent="0.25">
      <c r="A277" s="9" t="s">
        <v>297</v>
      </c>
      <c r="B277" s="10" t="s">
        <v>29</v>
      </c>
      <c r="C277" s="11">
        <v>5792</v>
      </c>
      <c r="D277" s="12">
        <v>4602</v>
      </c>
      <c r="E277" s="12">
        <v>1066</v>
      </c>
      <c r="F277" s="12">
        <v>10</v>
      </c>
      <c r="G277" s="13">
        <v>0</v>
      </c>
      <c r="H277" s="56"/>
      <c r="I277" s="67">
        <f t="shared" si="8"/>
        <v>0</v>
      </c>
      <c r="J277" s="14">
        <v>0</v>
      </c>
      <c r="K277" s="14">
        <v>98</v>
      </c>
      <c r="L277" s="76">
        <f t="shared" si="9"/>
        <v>98</v>
      </c>
      <c r="M277" s="15">
        <v>250</v>
      </c>
      <c r="N277" s="14"/>
      <c r="O277" s="14"/>
      <c r="P277" s="14"/>
      <c r="Q277" s="16"/>
      <c r="R277" s="17"/>
    </row>
    <row r="278" spans="1:18" ht="15.75" x14ac:dyDescent="0.25">
      <c r="A278" s="9" t="s">
        <v>298</v>
      </c>
      <c r="B278" s="10" t="s">
        <v>35</v>
      </c>
      <c r="C278" s="11">
        <v>9767</v>
      </c>
      <c r="D278" s="12">
        <v>7340</v>
      </c>
      <c r="E278" s="41">
        <v>2022</v>
      </c>
      <c r="F278" s="41">
        <v>3</v>
      </c>
      <c r="G278" s="13">
        <v>3243</v>
      </c>
      <c r="H278" s="56">
        <v>1800</v>
      </c>
      <c r="I278" s="67">
        <f t="shared" si="8"/>
        <v>5043</v>
      </c>
      <c r="J278" s="14">
        <v>356.5</v>
      </c>
      <c r="K278" s="14">
        <v>350</v>
      </c>
      <c r="L278" s="76">
        <f t="shared" si="9"/>
        <v>706.5</v>
      </c>
      <c r="M278" s="15">
        <v>600</v>
      </c>
      <c r="N278" s="14"/>
      <c r="O278" s="14">
        <v>1300</v>
      </c>
      <c r="P278" s="14"/>
      <c r="Q278" s="16"/>
      <c r="R278" s="17"/>
    </row>
    <row r="279" spans="1:18" ht="15.75" x14ac:dyDescent="0.25">
      <c r="A279" s="9" t="s">
        <v>299</v>
      </c>
      <c r="B279" s="10" t="s">
        <v>35</v>
      </c>
      <c r="C279" s="11">
        <v>16719</v>
      </c>
      <c r="D279" s="41">
        <v>11483</v>
      </c>
      <c r="E279" s="12">
        <v>2678</v>
      </c>
      <c r="F279" s="12">
        <v>22</v>
      </c>
      <c r="G279" s="13">
        <v>825</v>
      </c>
      <c r="H279" s="56"/>
      <c r="I279" s="67">
        <f t="shared" si="8"/>
        <v>825</v>
      </c>
      <c r="J279" s="14">
        <v>522</v>
      </c>
      <c r="K279" s="14">
        <v>1594.36</v>
      </c>
      <c r="L279" s="76">
        <f t="shared" si="9"/>
        <v>2116.3599999999997</v>
      </c>
      <c r="M279" s="15">
        <v>1000</v>
      </c>
      <c r="N279" s="14"/>
      <c r="O279" s="14">
        <v>1300</v>
      </c>
      <c r="P279" s="14"/>
      <c r="Q279" s="16"/>
      <c r="R279" s="17"/>
    </row>
    <row r="280" spans="1:18" ht="15.75" x14ac:dyDescent="0.25">
      <c r="A280" s="9" t="s">
        <v>300</v>
      </c>
      <c r="B280" s="10" t="s">
        <v>23</v>
      </c>
      <c r="C280" s="11">
        <v>9502</v>
      </c>
      <c r="D280" s="12">
        <v>7053</v>
      </c>
      <c r="E280" s="12">
        <v>2115</v>
      </c>
      <c r="F280" s="12">
        <v>7</v>
      </c>
      <c r="G280" s="13">
        <v>289.25</v>
      </c>
      <c r="H280" s="56"/>
      <c r="I280" s="67">
        <f t="shared" si="8"/>
        <v>289.25</v>
      </c>
      <c r="J280" s="14">
        <v>0</v>
      </c>
      <c r="K280" s="14">
        <v>650</v>
      </c>
      <c r="L280" s="76">
        <f t="shared" si="9"/>
        <v>650</v>
      </c>
      <c r="M280" s="15">
        <v>500</v>
      </c>
      <c r="N280" s="14"/>
      <c r="O280" s="14"/>
      <c r="P280" s="14"/>
      <c r="Q280" s="16"/>
      <c r="R280" s="17"/>
    </row>
    <row r="281" spans="1:18" ht="15.75" x14ac:dyDescent="0.25">
      <c r="A281" s="9" t="s">
        <v>301</v>
      </c>
      <c r="B281" s="10" t="s">
        <v>35</v>
      </c>
      <c r="C281" s="11">
        <v>11688</v>
      </c>
      <c r="D281" s="12">
        <v>7856</v>
      </c>
      <c r="E281" s="12">
        <v>2190</v>
      </c>
      <c r="F281" s="12">
        <v>0</v>
      </c>
      <c r="G281" s="13">
        <v>949.2</v>
      </c>
      <c r="H281" s="56"/>
      <c r="I281" s="67">
        <f t="shared" si="8"/>
        <v>949.2</v>
      </c>
      <c r="J281" s="14">
        <v>246</v>
      </c>
      <c r="K281" s="14">
        <v>62.5</v>
      </c>
      <c r="L281" s="76">
        <f t="shared" si="9"/>
        <v>308.5</v>
      </c>
      <c r="M281" s="15">
        <v>600</v>
      </c>
      <c r="N281" s="14"/>
      <c r="O281" s="14"/>
      <c r="P281" s="14"/>
      <c r="Q281" s="16"/>
      <c r="R281" s="17"/>
    </row>
    <row r="282" spans="1:18" ht="15.75" x14ac:dyDescent="0.25">
      <c r="A282" s="9" t="s">
        <v>302</v>
      </c>
      <c r="B282" s="10" t="s">
        <v>23</v>
      </c>
      <c r="C282" s="11">
        <v>153060</v>
      </c>
      <c r="D282" s="12">
        <v>103835</v>
      </c>
      <c r="E282" s="12">
        <v>7145</v>
      </c>
      <c r="F282" s="12">
        <v>118</v>
      </c>
      <c r="G282" s="13">
        <v>11823.1</v>
      </c>
      <c r="H282" s="56">
        <v>2219.3000000000002</v>
      </c>
      <c r="I282" s="67">
        <f t="shared" si="8"/>
        <v>14042.400000000001</v>
      </c>
      <c r="J282" s="14">
        <v>4410</v>
      </c>
      <c r="K282" s="14">
        <v>8716.9599999999991</v>
      </c>
      <c r="L282" s="76">
        <f t="shared" si="9"/>
        <v>13126.96</v>
      </c>
      <c r="M282" s="15">
        <v>2000</v>
      </c>
      <c r="N282" s="14"/>
      <c r="O282" s="14"/>
      <c r="P282" s="14"/>
      <c r="Q282" s="16"/>
      <c r="R282" s="17">
        <v>7370</v>
      </c>
    </row>
    <row r="283" spans="1:18" ht="15.75" x14ac:dyDescent="0.25">
      <c r="A283" s="9" t="s">
        <v>303</v>
      </c>
      <c r="B283" s="10" t="s">
        <v>35</v>
      </c>
      <c r="C283" s="11">
        <v>7808</v>
      </c>
      <c r="D283" s="12">
        <v>6047</v>
      </c>
      <c r="E283" s="12">
        <v>1776</v>
      </c>
      <c r="F283" s="12">
        <v>10</v>
      </c>
      <c r="G283" s="13">
        <v>5315</v>
      </c>
      <c r="H283" s="56"/>
      <c r="I283" s="67">
        <f t="shared" si="8"/>
        <v>5315</v>
      </c>
      <c r="J283" s="14">
        <v>0</v>
      </c>
      <c r="K283" s="14">
        <v>463</v>
      </c>
      <c r="L283" s="76">
        <f t="shared" si="9"/>
        <v>463</v>
      </c>
      <c r="M283" s="15"/>
      <c r="N283" s="14"/>
      <c r="O283" s="14"/>
      <c r="P283" s="14"/>
      <c r="Q283" s="16"/>
      <c r="R283" s="17"/>
    </row>
    <row r="284" spans="1:18" ht="15.75" x14ac:dyDescent="0.25">
      <c r="A284" s="9" t="s">
        <v>304</v>
      </c>
      <c r="B284" s="10" t="s">
        <v>21</v>
      </c>
      <c r="C284" s="11">
        <v>1947</v>
      </c>
      <c r="D284" s="12">
        <v>1705</v>
      </c>
      <c r="E284" s="12">
        <v>390</v>
      </c>
      <c r="F284" s="12">
        <v>5</v>
      </c>
      <c r="G284" s="13">
        <v>0</v>
      </c>
      <c r="H284" s="56"/>
      <c r="I284" s="67">
        <f t="shared" si="8"/>
        <v>0</v>
      </c>
      <c r="J284" s="14">
        <v>0</v>
      </c>
      <c r="K284" s="14">
        <v>0</v>
      </c>
      <c r="L284" s="76">
        <f t="shared" si="9"/>
        <v>0</v>
      </c>
      <c r="M284" s="15">
        <v>250</v>
      </c>
      <c r="N284" s="14"/>
      <c r="O284" s="14"/>
      <c r="P284" s="14"/>
      <c r="Q284" s="16"/>
      <c r="R284" s="17"/>
    </row>
    <row r="285" spans="1:18" ht="15.75" x14ac:dyDescent="0.25">
      <c r="A285" s="9" t="s">
        <v>305</v>
      </c>
      <c r="B285" s="10" t="s">
        <v>17</v>
      </c>
      <c r="C285" s="11">
        <v>21437</v>
      </c>
      <c r="D285" s="12">
        <v>16390</v>
      </c>
      <c r="E285" s="12">
        <v>4630</v>
      </c>
      <c r="F285" s="12">
        <v>34</v>
      </c>
      <c r="G285" s="13">
        <v>1049.7349999999999</v>
      </c>
      <c r="H285" s="56"/>
      <c r="I285" s="67">
        <f t="shared" si="8"/>
        <v>1049.7349999999999</v>
      </c>
      <c r="J285" s="14">
        <v>240</v>
      </c>
      <c r="K285" s="14">
        <v>410.34000000000003</v>
      </c>
      <c r="L285" s="76">
        <f t="shared" si="9"/>
        <v>650.34</v>
      </c>
      <c r="M285" s="15">
        <v>1000</v>
      </c>
      <c r="N285" s="14"/>
      <c r="O285" s="14"/>
      <c r="P285" s="14"/>
      <c r="Q285" s="16"/>
      <c r="R285" s="17"/>
    </row>
    <row r="286" spans="1:18" ht="15.75" x14ac:dyDescent="0.25">
      <c r="A286" s="9" t="s">
        <v>306</v>
      </c>
      <c r="B286" s="10" t="s">
        <v>44</v>
      </c>
      <c r="C286" s="11">
        <v>26962</v>
      </c>
      <c r="D286" s="12">
        <v>18259</v>
      </c>
      <c r="E286" s="12">
        <v>4563</v>
      </c>
      <c r="F286" s="12">
        <v>30</v>
      </c>
      <c r="G286" s="13">
        <v>1235</v>
      </c>
      <c r="H286" s="56">
        <v>600</v>
      </c>
      <c r="I286" s="67">
        <f t="shared" si="8"/>
        <v>1835</v>
      </c>
      <c r="J286" s="14">
        <v>0</v>
      </c>
      <c r="K286" s="14">
        <v>732.7</v>
      </c>
      <c r="L286" s="76">
        <f t="shared" si="9"/>
        <v>732.7</v>
      </c>
      <c r="M286" s="15">
        <v>1000</v>
      </c>
      <c r="N286" s="14"/>
      <c r="O286" s="14"/>
      <c r="P286" s="14"/>
      <c r="Q286" s="16"/>
      <c r="R286" s="17"/>
    </row>
    <row r="287" spans="1:18" ht="15.75" x14ac:dyDescent="0.25">
      <c r="A287" s="9" t="s">
        <v>307</v>
      </c>
      <c r="B287" s="10" t="s">
        <v>17</v>
      </c>
      <c r="C287" s="11">
        <v>6590</v>
      </c>
      <c r="D287" s="12">
        <v>5190</v>
      </c>
      <c r="E287" s="12">
        <v>1788</v>
      </c>
      <c r="F287" s="12">
        <v>44</v>
      </c>
      <c r="G287" s="13">
        <v>3510.95</v>
      </c>
      <c r="H287" s="56"/>
      <c r="I287" s="67">
        <f t="shared" si="8"/>
        <v>3510.95</v>
      </c>
      <c r="J287" s="14">
        <v>0</v>
      </c>
      <c r="K287" s="14">
        <v>20.9</v>
      </c>
      <c r="L287" s="76">
        <f t="shared" si="9"/>
        <v>20.9</v>
      </c>
      <c r="M287" s="15">
        <v>500</v>
      </c>
      <c r="N287" s="14"/>
      <c r="O287" s="14"/>
      <c r="P287" s="14"/>
      <c r="Q287" s="16"/>
      <c r="R287" s="17"/>
    </row>
    <row r="288" spans="1:18" ht="15.75" x14ac:dyDescent="0.25">
      <c r="A288" s="18" t="s">
        <v>308</v>
      </c>
      <c r="B288" s="19" t="s">
        <v>35</v>
      </c>
      <c r="C288" s="20">
        <v>9268</v>
      </c>
      <c r="D288" s="21"/>
      <c r="E288" s="21"/>
      <c r="F288" s="21"/>
      <c r="G288" s="33"/>
      <c r="H288" s="59"/>
      <c r="I288" s="23">
        <f t="shared" si="8"/>
        <v>0</v>
      </c>
      <c r="J288" s="34"/>
      <c r="K288" s="34">
        <v>0</v>
      </c>
      <c r="L288" s="52">
        <f t="shared" si="9"/>
        <v>0</v>
      </c>
      <c r="M288" s="35">
        <v>500</v>
      </c>
      <c r="N288" s="34"/>
      <c r="O288" s="34"/>
      <c r="P288" s="34"/>
      <c r="Q288" s="25"/>
      <c r="R288" s="26"/>
    </row>
    <row r="289" spans="1:18" ht="15.75" x14ac:dyDescent="0.25">
      <c r="A289" s="9" t="s">
        <v>309</v>
      </c>
      <c r="B289" s="10" t="s">
        <v>17</v>
      </c>
      <c r="C289" s="11">
        <v>17659</v>
      </c>
      <c r="D289" s="12">
        <v>13003</v>
      </c>
      <c r="E289" s="12">
        <v>4701</v>
      </c>
      <c r="F289" s="12">
        <v>20</v>
      </c>
      <c r="G289" s="13">
        <v>11446</v>
      </c>
      <c r="H289" s="56"/>
      <c r="I289" s="67">
        <f t="shared" si="8"/>
        <v>11446</v>
      </c>
      <c r="J289" s="14">
        <v>0</v>
      </c>
      <c r="K289" s="14">
        <v>296.98</v>
      </c>
      <c r="L289" s="76">
        <f t="shared" si="9"/>
        <v>296.98</v>
      </c>
      <c r="M289" s="15">
        <v>1000</v>
      </c>
      <c r="N289" s="14"/>
      <c r="O289" s="14"/>
      <c r="P289" s="14"/>
      <c r="Q289" s="16"/>
      <c r="R289" s="17"/>
    </row>
    <row r="290" spans="1:18" ht="15.75" x14ac:dyDescent="0.25">
      <c r="A290" s="9" t="s">
        <v>310</v>
      </c>
      <c r="B290" s="10" t="s">
        <v>38</v>
      </c>
      <c r="C290" s="11">
        <v>3684</v>
      </c>
      <c r="D290" s="12">
        <v>2564</v>
      </c>
      <c r="E290" s="12">
        <v>523</v>
      </c>
      <c r="F290" s="12">
        <v>3</v>
      </c>
      <c r="G290" s="13">
        <v>120</v>
      </c>
      <c r="H290" s="56"/>
      <c r="I290" s="67">
        <f t="shared" si="8"/>
        <v>120</v>
      </c>
      <c r="J290" s="14">
        <v>0</v>
      </c>
      <c r="K290" s="14">
        <v>80.67</v>
      </c>
      <c r="L290" s="76">
        <f t="shared" si="9"/>
        <v>80.67</v>
      </c>
      <c r="M290" s="15">
        <v>250</v>
      </c>
      <c r="N290" s="14"/>
      <c r="O290" s="14"/>
      <c r="P290" s="14"/>
      <c r="Q290" s="16"/>
      <c r="R290" s="17"/>
    </row>
    <row r="291" spans="1:18" ht="15.75" x14ac:dyDescent="0.25">
      <c r="A291" s="9" t="s">
        <v>311</v>
      </c>
      <c r="B291" s="10" t="s">
        <v>35</v>
      </c>
      <c r="C291" s="11">
        <v>8963</v>
      </c>
      <c r="D291" s="12">
        <v>7000</v>
      </c>
      <c r="E291" s="12">
        <v>1514</v>
      </c>
      <c r="F291" s="12">
        <v>14</v>
      </c>
      <c r="G291" s="36">
        <v>345</v>
      </c>
      <c r="H291" s="56">
        <v>1200</v>
      </c>
      <c r="I291" s="67">
        <f t="shared" si="8"/>
        <v>1545</v>
      </c>
      <c r="J291" s="32">
        <v>0</v>
      </c>
      <c r="K291" s="32">
        <v>92</v>
      </c>
      <c r="L291" s="76">
        <f t="shared" si="9"/>
        <v>92</v>
      </c>
      <c r="M291" s="37">
        <v>500</v>
      </c>
      <c r="N291" s="32"/>
      <c r="O291" s="32"/>
      <c r="P291" s="32"/>
      <c r="Q291" s="16"/>
      <c r="R291" s="17"/>
    </row>
    <row r="292" spans="1:18" ht="15.75" x14ac:dyDescent="0.25">
      <c r="A292" s="9" t="s">
        <v>312</v>
      </c>
      <c r="B292" s="10" t="s">
        <v>27</v>
      </c>
      <c r="C292" s="11">
        <v>13787</v>
      </c>
      <c r="D292" s="12">
        <v>10863</v>
      </c>
      <c r="E292" s="12">
        <v>3710</v>
      </c>
      <c r="F292" s="12">
        <v>20</v>
      </c>
      <c r="G292" s="13">
        <v>0</v>
      </c>
      <c r="H292" s="56">
        <v>1800</v>
      </c>
      <c r="I292" s="67">
        <f t="shared" si="8"/>
        <v>1800</v>
      </c>
      <c r="J292" s="14">
        <v>719</v>
      </c>
      <c r="K292" s="14">
        <v>279.95</v>
      </c>
      <c r="L292" s="76">
        <f t="shared" si="9"/>
        <v>998.95</v>
      </c>
      <c r="M292" s="15">
        <v>1000</v>
      </c>
      <c r="N292" s="14"/>
      <c r="O292" s="14"/>
      <c r="P292" s="14"/>
      <c r="Q292" s="16"/>
      <c r="R292" s="17"/>
    </row>
    <row r="293" spans="1:18" ht="15.75" x14ac:dyDescent="0.25">
      <c r="A293" s="9" t="s">
        <v>313</v>
      </c>
      <c r="B293" s="10" t="s">
        <v>19</v>
      </c>
      <c r="C293" s="11">
        <v>15865</v>
      </c>
      <c r="D293" s="12">
        <v>11508</v>
      </c>
      <c r="E293" s="12">
        <v>3356</v>
      </c>
      <c r="F293" s="12">
        <v>10</v>
      </c>
      <c r="G293" s="36">
        <v>8518</v>
      </c>
      <c r="H293" s="56"/>
      <c r="I293" s="67">
        <f t="shared" si="8"/>
        <v>8518</v>
      </c>
      <c r="J293" s="32">
        <v>978.25</v>
      </c>
      <c r="K293" s="32">
        <v>1438.97</v>
      </c>
      <c r="L293" s="76">
        <f t="shared" si="9"/>
        <v>2417.2200000000003</v>
      </c>
      <c r="M293" s="37">
        <v>1000</v>
      </c>
      <c r="N293" s="32"/>
      <c r="O293" s="32"/>
      <c r="P293" s="32"/>
      <c r="Q293" s="16"/>
      <c r="R293" s="17"/>
    </row>
    <row r="294" spans="1:18" ht="15.75" x14ac:dyDescent="0.25">
      <c r="A294" s="18" t="s">
        <v>314</v>
      </c>
      <c r="B294" s="19" t="s">
        <v>19</v>
      </c>
      <c r="C294" s="20">
        <v>55874</v>
      </c>
      <c r="D294" s="21"/>
      <c r="E294" s="21"/>
      <c r="F294" s="21"/>
      <c r="G294" s="33"/>
      <c r="H294" s="59"/>
      <c r="I294" s="23">
        <f t="shared" si="8"/>
        <v>0</v>
      </c>
      <c r="J294" s="34"/>
      <c r="K294" s="34">
        <v>0</v>
      </c>
      <c r="L294" s="52">
        <f t="shared" si="9"/>
        <v>0</v>
      </c>
      <c r="M294" s="35">
        <v>2000</v>
      </c>
      <c r="N294" s="34"/>
      <c r="O294" s="34"/>
      <c r="P294" s="34"/>
      <c r="Q294" s="25"/>
      <c r="R294" s="26"/>
    </row>
    <row r="295" spans="1:18" ht="15.75" x14ac:dyDescent="0.25">
      <c r="A295" s="9" t="s">
        <v>315</v>
      </c>
      <c r="B295" s="10" t="s">
        <v>35</v>
      </c>
      <c r="C295" s="11">
        <v>8013</v>
      </c>
      <c r="D295" s="12">
        <v>5221</v>
      </c>
      <c r="E295" s="12">
        <v>987</v>
      </c>
      <c r="F295" s="12">
        <v>9</v>
      </c>
      <c r="G295" s="13">
        <v>0</v>
      </c>
      <c r="H295" s="56"/>
      <c r="I295" s="67">
        <f t="shared" si="8"/>
        <v>0</v>
      </c>
      <c r="J295" s="14">
        <v>0</v>
      </c>
      <c r="K295" s="14">
        <v>250</v>
      </c>
      <c r="L295" s="76">
        <f t="shared" si="9"/>
        <v>250</v>
      </c>
      <c r="M295" s="15">
        <v>500</v>
      </c>
      <c r="N295" s="14"/>
      <c r="O295" s="14"/>
      <c r="P295" s="14"/>
      <c r="Q295" s="16"/>
      <c r="R295" s="17"/>
    </row>
    <row r="296" spans="1:18" ht="15.75" x14ac:dyDescent="0.25">
      <c r="A296" s="9" t="s">
        <v>316</v>
      </c>
      <c r="B296" s="10" t="s">
        <v>17</v>
      </c>
      <c r="C296" s="11">
        <v>28961</v>
      </c>
      <c r="D296" s="12">
        <v>22350</v>
      </c>
      <c r="E296" s="12">
        <v>6983</v>
      </c>
      <c r="F296" s="12">
        <v>51</v>
      </c>
      <c r="G296" s="13">
        <v>5056.55</v>
      </c>
      <c r="H296" s="56"/>
      <c r="I296" s="67">
        <f t="shared" si="8"/>
        <v>5056.55</v>
      </c>
      <c r="J296" s="14">
        <v>681</v>
      </c>
      <c r="K296" s="14">
        <v>34.43</v>
      </c>
      <c r="L296" s="76">
        <f t="shared" si="9"/>
        <v>715.43</v>
      </c>
      <c r="M296" s="15">
        <v>1500</v>
      </c>
      <c r="N296" s="14"/>
      <c r="O296" s="14"/>
      <c r="P296" s="14"/>
      <c r="Q296" s="16"/>
      <c r="R296" s="17"/>
    </row>
    <row r="297" spans="1:18" ht="15.75" x14ac:dyDescent="0.25">
      <c r="A297" s="9" t="s">
        <v>317</v>
      </c>
      <c r="B297" s="10" t="s">
        <v>32</v>
      </c>
      <c r="C297" s="11">
        <v>3949</v>
      </c>
      <c r="D297" s="12">
        <v>3437</v>
      </c>
      <c r="E297" s="12">
        <v>741</v>
      </c>
      <c r="F297" s="12">
        <v>1</v>
      </c>
      <c r="G297" s="13">
        <v>465</v>
      </c>
      <c r="H297" s="56">
        <v>379</v>
      </c>
      <c r="I297" s="67">
        <f t="shared" si="8"/>
        <v>844</v>
      </c>
      <c r="J297" s="14">
        <v>0</v>
      </c>
      <c r="K297" s="14">
        <v>0</v>
      </c>
      <c r="L297" s="76">
        <f t="shared" si="9"/>
        <v>0</v>
      </c>
      <c r="M297" s="15"/>
      <c r="N297" s="14"/>
      <c r="O297" s="14"/>
      <c r="P297" s="14"/>
      <c r="Q297" s="16"/>
      <c r="R297" s="17"/>
    </row>
    <row r="298" spans="1:18" ht="15.75" x14ac:dyDescent="0.25">
      <c r="A298" s="9" t="s">
        <v>318</v>
      </c>
      <c r="B298" s="10" t="s">
        <v>23</v>
      </c>
      <c r="C298" s="11">
        <v>485</v>
      </c>
      <c r="D298" s="12">
        <v>400</v>
      </c>
      <c r="E298" s="12">
        <v>39</v>
      </c>
      <c r="F298" s="12">
        <v>1</v>
      </c>
      <c r="G298" s="13">
        <v>0</v>
      </c>
      <c r="H298" s="56"/>
      <c r="I298" s="67">
        <f t="shared" si="8"/>
        <v>0</v>
      </c>
      <c r="J298" s="14">
        <v>0</v>
      </c>
      <c r="K298" s="14">
        <v>0.65</v>
      </c>
      <c r="L298" s="76">
        <f t="shared" si="9"/>
        <v>0.65</v>
      </c>
      <c r="M298" s="15"/>
      <c r="N298" s="14"/>
      <c r="O298" s="14"/>
      <c r="P298" s="14"/>
      <c r="Q298" s="16"/>
      <c r="R298" s="17"/>
    </row>
    <row r="299" spans="1:18" ht="15.75" x14ac:dyDescent="0.25">
      <c r="A299" s="9" t="s">
        <v>319</v>
      </c>
      <c r="B299" s="10" t="s">
        <v>27</v>
      </c>
      <c r="C299" s="11">
        <v>6085</v>
      </c>
      <c r="D299" s="12">
        <v>4798</v>
      </c>
      <c r="E299" s="12">
        <v>985</v>
      </c>
      <c r="F299" s="12">
        <v>9</v>
      </c>
      <c r="G299" s="13">
        <v>0</v>
      </c>
      <c r="H299" s="56">
        <v>50</v>
      </c>
      <c r="I299" s="67">
        <f t="shared" si="8"/>
        <v>50</v>
      </c>
      <c r="J299" s="14">
        <v>0</v>
      </c>
      <c r="K299" s="14">
        <v>51.48</v>
      </c>
      <c r="L299" s="76">
        <f t="shared" si="9"/>
        <v>51.48</v>
      </c>
      <c r="M299" s="15"/>
      <c r="N299" s="14"/>
      <c r="O299" s="14"/>
      <c r="P299" s="14"/>
      <c r="Q299" s="16"/>
      <c r="R299" s="17"/>
    </row>
    <row r="300" spans="1:18" ht="15.75" x14ac:dyDescent="0.25">
      <c r="A300" s="9" t="s">
        <v>320</v>
      </c>
      <c r="B300" s="10" t="s">
        <v>17</v>
      </c>
      <c r="C300" s="11">
        <v>8926</v>
      </c>
      <c r="D300" s="12">
        <v>6624</v>
      </c>
      <c r="E300" s="12">
        <v>2258</v>
      </c>
      <c r="F300" s="12">
        <v>141</v>
      </c>
      <c r="G300" s="13">
        <v>1711.52</v>
      </c>
      <c r="H300" s="56"/>
      <c r="I300" s="67">
        <f t="shared" si="8"/>
        <v>1711.52</v>
      </c>
      <c r="J300" s="14">
        <v>0</v>
      </c>
      <c r="K300" s="14">
        <v>117.78</v>
      </c>
      <c r="L300" s="76">
        <f t="shared" si="9"/>
        <v>117.78</v>
      </c>
      <c r="M300" s="15">
        <v>600</v>
      </c>
      <c r="N300" s="14"/>
      <c r="O300" s="14"/>
      <c r="P300" s="14"/>
      <c r="Q300" s="16"/>
      <c r="R300" s="17"/>
    </row>
    <row r="301" spans="1:18" ht="15.75" x14ac:dyDescent="0.25">
      <c r="A301" s="18" t="s">
        <v>321</v>
      </c>
      <c r="B301" s="19" t="s">
        <v>46</v>
      </c>
      <c r="C301" s="20">
        <v>2003</v>
      </c>
      <c r="D301" s="21"/>
      <c r="E301" s="21"/>
      <c r="F301" s="21"/>
      <c r="G301" s="33"/>
      <c r="H301" s="59"/>
      <c r="I301" s="23">
        <f t="shared" si="8"/>
        <v>0</v>
      </c>
      <c r="J301" s="34"/>
      <c r="K301" s="34">
        <v>0</v>
      </c>
      <c r="L301" s="52">
        <f t="shared" si="9"/>
        <v>0</v>
      </c>
      <c r="M301" s="35">
        <v>250</v>
      </c>
      <c r="N301" s="34"/>
      <c r="O301" s="34"/>
      <c r="P301" s="34"/>
      <c r="Q301" s="25"/>
      <c r="R301" s="26"/>
    </row>
    <row r="302" spans="1:18" ht="15.75" x14ac:dyDescent="0.25">
      <c r="A302" s="9" t="s">
        <v>322</v>
      </c>
      <c r="B302" s="10" t="s">
        <v>17</v>
      </c>
      <c r="C302" s="11">
        <v>11292</v>
      </c>
      <c r="D302" s="12">
        <v>8815</v>
      </c>
      <c r="E302" s="12">
        <v>1697</v>
      </c>
      <c r="F302" s="12">
        <v>2</v>
      </c>
      <c r="G302" s="13">
        <v>432</v>
      </c>
      <c r="H302" s="56"/>
      <c r="I302" s="67">
        <f t="shared" si="8"/>
        <v>432</v>
      </c>
      <c r="J302" s="14">
        <v>198</v>
      </c>
      <c r="K302" s="14">
        <v>1.33</v>
      </c>
      <c r="L302" s="76">
        <f t="shared" si="9"/>
        <v>199.33</v>
      </c>
      <c r="M302" s="15">
        <v>500</v>
      </c>
      <c r="N302" s="14"/>
      <c r="O302" s="14"/>
      <c r="P302" s="14"/>
      <c r="Q302" s="16"/>
      <c r="R302" s="17"/>
    </row>
    <row r="303" spans="1:18" ht="15.75" x14ac:dyDescent="0.25">
      <c r="A303" s="18" t="s">
        <v>323</v>
      </c>
      <c r="B303" s="19" t="s">
        <v>21</v>
      </c>
      <c r="C303" s="20">
        <v>327</v>
      </c>
      <c r="D303" s="21"/>
      <c r="E303" s="21"/>
      <c r="F303" s="21"/>
      <c r="G303" s="33"/>
      <c r="H303" s="59"/>
      <c r="I303" s="23">
        <f t="shared" si="8"/>
        <v>0</v>
      </c>
      <c r="J303" s="34"/>
      <c r="K303" s="34">
        <v>0</v>
      </c>
      <c r="L303" s="52">
        <f t="shared" si="9"/>
        <v>0</v>
      </c>
      <c r="M303" s="35">
        <v>250</v>
      </c>
      <c r="N303" s="34"/>
      <c r="O303" s="34"/>
      <c r="P303" s="34"/>
      <c r="Q303" s="25"/>
      <c r="R303" s="26"/>
    </row>
    <row r="304" spans="1:18" ht="15.75" x14ac:dyDescent="0.25">
      <c r="A304" s="9" t="s">
        <v>324</v>
      </c>
      <c r="B304" s="10" t="s">
        <v>35</v>
      </c>
      <c r="C304" s="11">
        <v>7542</v>
      </c>
      <c r="D304" s="12">
        <v>5661</v>
      </c>
      <c r="E304" s="12">
        <v>1954</v>
      </c>
      <c r="F304" s="12">
        <v>4</v>
      </c>
      <c r="G304" s="36">
        <v>660</v>
      </c>
      <c r="H304" s="56"/>
      <c r="I304" s="67">
        <f t="shared" si="8"/>
        <v>660</v>
      </c>
      <c r="J304" s="32">
        <v>225</v>
      </c>
      <c r="K304" s="14">
        <v>112</v>
      </c>
      <c r="L304" s="76">
        <f t="shared" si="9"/>
        <v>337</v>
      </c>
      <c r="M304" s="15">
        <v>550</v>
      </c>
      <c r="N304" s="14"/>
      <c r="O304" s="14"/>
      <c r="P304" s="14"/>
      <c r="Q304" s="16"/>
      <c r="R304" s="17"/>
    </row>
    <row r="305" spans="1:18" ht="15.75" x14ac:dyDescent="0.25">
      <c r="A305" s="9" t="s">
        <v>325</v>
      </c>
      <c r="B305" s="10" t="s">
        <v>35</v>
      </c>
      <c r="C305" s="11">
        <v>13457</v>
      </c>
      <c r="D305" s="12">
        <v>10148</v>
      </c>
      <c r="E305" s="12">
        <v>2171</v>
      </c>
      <c r="F305" s="12">
        <v>25</v>
      </c>
      <c r="G305" s="13">
        <v>1474.9725000000001</v>
      </c>
      <c r="H305" s="56">
        <v>50</v>
      </c>
      <c r="I305" s="67">
        <f t="shared" si="8"/>
        <v>1524.9725000000001</v>
      </c>
      <c r="J305" s="14">
        <v>58.988999999999997</v>
      </c>
      <c r="K305" s="14">
        <v>50</v>
      </c>
      <c r="L305" s="76">
        <f t="shared" si="9"/>
        <v>108.989</v>
      </c>
      <c r="M305" s="15">
        <v>500</v>
      </c>
      <c r="N305" s="14">
        <v>500</v>
      </c>
      <c r="O305" s="14"/>
      <c r="P305" s="14"/>
      <c r="Q305" s="16"/>
      <c r="R305" s="17"/>
    </row>
    <row r="306" spans="1:18" ht="15.75" x14ac:dyDescent="0.25">
      <c r="A306" s="9" t="s">
        <v>326</v>
      </c>
      <c r="B306" s="10" t="s">
        <v>17</v>
      </c>
      <c r="C306" s="11">
        <v>24932</v>
      </c>
      <c r="D306" s="12">
        <v>19526</v>
      </c>
      <c r="E306" s="12">
        <v>5963</v>
      </c>
      <c r="F306" s="12">
        <v>5</v>
      </c>
      <c r="G306" s="13">
        <v>0</v>
      </c>
      <c r="H306" s="56"/>
      <c r="I306" s="67">
        <f t="shared" si="8"/>
        <v>0</v>
      </c>
      <c r="J306" s="14">
        <v>0</v>
      </c>
      <c r="K306" s="14">
        <v>0</v>
      </c>
      <c r="L306" s="76">
        <f t="shared" si="9"/>
        <v>0</v>
      </c>
      <c r="M306" s="15">
        <v>1000</v>
      </c>
      <c r="N306" s="14"/>
      <c r="O306" s="14"/>
      <c r="P306" s="14"/>
      <c r="Q306" s="16"/>
      <c r="R306" s="17"/>
    </row>
    <row r="307" spans="1:18" ht="15.75" x14ac:dyDescent="0.25">
      <c r="A307" s="9" t="s">
        <v>327</v>
      </c>
      <c r="B307" s="10" t="s">
        <v>23</v>
      </c>
      <c r="C307" s="11">
        <v>1838</v>
      </c>
      <c r="D307" s="12">
        <v>1291</v>
      </c>
      <c r="E307" s="12">
        <v>208</v>
      </c>
      <c r="F307" s="12">
        <v>1</v>
      </c>
      <c r="G307" s="13">
        <v>0</v>
      </c>
      <c r="H307" s="56"/>
      <c r="I307" s="67">
        <f t="shared" si="8"/>
        <v>0</v>
      </c>
      <c r="J307" s="14">
        <v>40</v>
      </c>
      <c r="K307" s="14">
        <v>162.19999999999999</v>
      </c>
      <c r="L307" s="76">
        <f t="shared" si="9"/>
        <v>202.2</v>
      </c>
      <c r="M307" s="15">
        <v>250</v>
      </c>
      <c r="N307" s="14"/>
      <c r="O307" s="14"/>
      <c r="P307" s="14"/>
      <c r="Q307" s="16"/>
      <c r="R307" s="17"/>
    </row>
    <row r="308" spans="1:18" ht="15.75" x14ac:dyDescent="0.25">
      <c r="A308" s="9" t="s">
        <v>328</v>
      </c>
      <c r="B308" s="10" t="s">
        <v>44</v>
      </c>
      <c r="C308" s="11">
        <v>24070</v>
      </c>
      <c r="D308" s="12">
        <v>18025</v>
      </c>
      <c r="E308" s="12">
        <v>6018</v>
      </c>
      <c r="F308" s="12">
        <v>25</v>
      </c>
      <c r="G308" s="13">
        <v>8812.9087500000005</v>
      </c>
      <c r="H308" s="56"/>
      <c r="I308" s="67">
        <f t="shared" si="8"/>
        <v>8812.9087500000005</v>
      </c>
      <c r="J308" s="14">
        <v>0</v>
      </c>
      <c r="K308" s="14">
        <v>3643.54</v>
      </c>
      <c r="L308" s="76">
        <f t="shared" si="9"/>
        <v>3643.54</v>
      </c>
      <c r="M308" s="15">
        <v>1000</v>
      </c>
      <c r="N308" s="14"/>
      <c r="O308" s="14">
        <v>3500</v>
      </c>
      <c r="P308" s="14"/>
      <c r="Q308" s="16"/>
      <c r="R308" s="17"/>
    </row>
    <row r="309" spans="1:18" ht="15.75" x14ac:dyDescent="0.25">
      <c r="A309" s="9" t="s">
        <v>329</v>
      </c>
      <c r="B309" s="10" t="s">
        <v>17</v>
      </c>
      <c r="C309" s="11">
        <v>60632</v>
      </c>
      <c r="D309" s="12">
        <v>34908</v>
      </c>
      <c r="E309" s="12">
        <v>8912</v>
      </c>
      <c r="F309" s="12">
        <v>50</v>
      </c>
      <c r="G309" s="36">
        <v>5908</v>
      </c>
      <c r="H309" s="56">
        <v>200</v>
      </c>
      <c r="I309" s="67">
        <f t="shared" si="8"/>
        <v>6108</v>
      </c>
      <c r="J309" s="32">
        <v>17220</v>
      </c>
      <c r="K309" s="14">
        <v>10000</v>
      </c>
      <c r="L309" s="76">
        <f t="shared" si="9"/>
        <v>27220</v>
      </c>
      <c r="M309" s="15">
        <v>1750</v>
      </c>
      <c r="N309" s="14"/>
      <c r="O309" s="14"/>
      <c r="P309" s="14"/>
      <c r="Q309" s="16"/>
      <c r="R309" s="17"/>
    </row>
    <row r="310" spans="1:18" ht="15.75" x14ac:dyDescent="0.25">
      <c r="A310" s="9" t="s">
        <v>330</v>
      </c>
      <c r="B310" s="10" t="s">
        <v>29</v>
      </c>
      <c r="C310" s="11">
        <v>9872</v>
      </c>
      <c r="D310" s="12">
        <v>6290</v>
      </c>
      <c r="E310" s="12">
        <v>1304</v>
      </c>
      <c r="F310" s="12">
        <v>3</v>
      </c>
      <c r="G310" s="13">
        <v>1140.75</v>
      </c>
      <c r="H310" s="56">
        <v>233.9</v>
      </c>
      <c r="I310" s="67">
        <f t="shared" si="8"/>
        <v>1374.65</v>
      </c>
      <c r="J310" s="14">
        <v>389.16</v>
      </c>
      <c r="K310" s="14">
        <v>80.039999999999992</v>
      </c>
      <c r="L310" s="76">
        <f t="shared" si="9"/>
        <v>469.20000000000005</v>
      </c>
      <c r="M310" s="15">
        <v>500</v>
      </c>
      <c r="N310" s="14"/>
      <c r="O310" s="14"/>
      <c r="P310" s="14"/>
      <c r="Q310" s="16"/>
      <c r="R310" s="17"/>
    </row>
    <row r="311" spans="1:18" ht="15.75" x14ac:dyDescent="0.25">
      <c r="A311" s="18" t="s">
        <v>331</v>
      </c>
      <c r="B311" s="19" t="s">
        <v>15</v>
      </c>
      <c r="C311" s="20">
        <v>21822</v>
      </c>
      <c r="D311" s="21"/>
      <c r="E311" s="21"/>
      <c r="F311" s="21"/>
      <c r="G311" s="33"/>
      <c r="H311" s="59"/>
      <c r="I311" s="23">
        <f t="shared" si="8"/>
        <v>0</v>
      </c>
      <c r="J311" s="34"/>
      <c r="K311" s="34">
        <v>0</v>
      </c>
      <c r="L311" s="52">
        <f t="shared" si="9"/>
        <v>0</v>
      </c>
      <c r="M311" s="35">
        <v>1000</v>
      </c>
      <c r="N311" s="34"/>
      <c r="O311" s="34"/>
      <c r="P311" s="34"/>
      <c r="Q311" s="25"/>
      <c r="R311" s="26"/>
    </row>
    <row r="312" spans="1:18" ht="15.75" x14ac:dyDescent="0.25">
      <c r="A312" s="9" t="s">
        <v>332</v>
      </c>
      <c r="B312" s="10" t="s">
        <v>35</v>
      </c>
      <c r="C312" s="11">
        <v>5135</v>
      </c>
      <c r="D312" s="12">
        <v>3261</v>
      </c>
      <c r="E312" s="12">
        <v>601</v>
      </c>
      <c r="F312" s="12">
        <v>2</v>
      </c>
      <c r="G312" s="13">
        <v>389.3</v>
      </c>
      <c r="H312" s="56">
        <v>1163</v>
      </c>
      <c r="I312" s="67">
        <f t="shared" si="8"/>
        <v>1552.3</v>
      </c>
      <c r="J312" s="14">
        <v>0</v>
      </c>
      <c r="K312" s="14">
        <v>296.99</v>
      </c>
      <c r="L312" s="76">
        <f t="shared" si="9"/>
        <v>296.99</v>
      </c>
      <c r="M312" s="15">
        <v>250</v>
      </c>
      <c r="N312" s="14"/>
      <c r="O312" s="14"/>
      <c r="P312" s="14"/>
      <c r="Q312" s="16"/>
      <c r="R312" s="17"/>
    </row>
    <row r="313" spans="1:18" ht="15.75" x14ac:dyDescent="0.25">
      <c r="A313" s="9" t="s">
        <v>333</v>
      </c>
      <c r="B313" s="10" t="s">
        <v>38</v>
      </c>
      <c r="C313" s="11">
        <v>780</v>
      </c>
      <c r="D313" s="12">
        <v>579</v>
      </c>
      <c r="E313" s="12">
        <v>50</v>
      </c>
      <c r="F313" s="12">
        <v>0</v>
      </c>
      <c r="G313" s="13">
        <v>110</v>
      </c>
      <c r="H313" s="56">
        <v>149</v>
      </c>
      <c r="I313" s="67">
        <f t="shared" si="8"/>
        <v>259</v>
      </c>
      <c r="J313" s="14">
        <v>0</v>
      </c>
      <c r="K313" s="14">
        <v>80</v>
      </c>
      <c r="L313" s="76">
        <f t="shared" si="9"/>
        <v>80</v>
      </c>
      <c r="M313" s="15">
        <v>250</v>
      </c>
      <c r="N313" s="14"/>
      <c r="O313" s="14"/>
      <c r="P313" s="14"/>
      <c r="Q313" s="16"/>
      <c r="R313" s="17"/>
    </row>
    <row r="314" spans="1:18" ht="15.75" x14ac:dyDescent="0.25">
      <c r="A314" s="18" t="s">
        <v>334</v>
      </c>
      <c r="B314" s="19" t="s">
        <v>21</v>
      </c>
      <c r="C314" s="20">
        <v>538</v>
      </c>
      <c r="D314" s="21"/>
      <c r="E314" s="21"/>
      <c r="F314" s="21"/>
      <c r="G314" s="33"/>
      <c r="H314" s="59"/>
      <c r="I314" s="23">
        <f t="shared" si="8"/>
        <v>0</v>
      </c>
      <c r="J314" s="34"/>
      <c r="K314" s="34">
        <v>0</v>
      </c>
      <c r="L314" s="52">
        <f t="shared" si="9"/>
        <v>0</v>
      </c>
      <c r="M314" s="35">
        <v>250</v>
      </c>
      <c r="N314" s="34"/>
      <c r="O314" s="34"/>
      <c r="P314" s="34"/>
      <c r="Q314" s="25"/>
      <c r="R314" s="26"/>
    </row>
    <row r="315" spans="1:18" ht="15.75" x14ac:dyDescent="0.25">
      <c r="A315" s="9" t="s">
        <v>335</v>
      </c>
      <c r="B315" s="10" t="s">
        <v>17</v>
      </c>
      <c r="C315" s="11">
        <v>31915</v>
      </c>
      <c r="D315" s="12">
        <v>24259</v>
      </c>
      <c r="E315" s="12">
        <v>5840</v>
      </c>
      <c r="F315" s="12">
        <v>15</v>
      </c>
      <c r="G315" s="36">
        <v>0</v>
      </c>
      <c r="H315" s="56"/>
      <c r="I315" s="67">
        <f t="shared" si="8"/>
        <v>0</v>
      </c>
      <c r="J315" s="14">
        <v>0</v>
      </c>
      <c r="K315" s="14">
        <v>180.11999999999998</v>
      </c>
      <c r="L315" s="76">
        <f t="shared" si="9"/>
        <v>180.11999999999998</v>
      </c>
      <c r="M315" s="15"/>
      <c r="N315" s="14"/>
      <c r="O315" s="14"/>
      <c r="P315" s="14"/>
      <c r="Q315" s="16"/>
      <c r="R315" s="17"/>
    </row>
    <row r="316" spans="1:18" ht="15.75" x14ac:dyDescent="0.25">
      <c r="A316" s="9" t="s">
        <v>336</v>
      </c>
      <c r="B316" s="10" t="s">
        <v>17</v>
      </c>
      <c r="C316" s="11">
        <v>12994</v>
      </c>
      <c r="D316" s="12">
        <v>10230</v>
      </c>
      <c r="E316" s="12">
        <v>3200</v>
      </c>
      <c r="F316" s="12">
        <v>15</v>
      </c>
      <c r="G316" s="13">
        <v>5930</v>
      </c>
      <c r="H316" s="56"/>
      <c r="I316" s="67">
        <f t="shared" si="8"/>
        <v>5930</v>
      </c>
      <c r="J316" s="14">
        <v>496.25</v>
      </c>
      <c r="K316" s="14">
        <v>464.35</v>
      </c>
      <c r="L316" s="76">
        <f t="shared" si="9"/>
        <v>960.6</v>
      </c>
      <c r="M316" s="15">
        <v>1000</v>
      </c>
      <c r="N316" s="14"/>
      <c r="O316" s="14"/>
      <c r="P316" s="14"/>
      <c r="Q316" s="16"/>
      <c r="R316" s="17"/>
    </row>
    <row r="317" spans="1:18" ht="15.75" x14ac:dyDescent="0.25">
      <c r="A317" s="9" t="s">
        <v>337</v>
      </c>
      <c r="B317" s="10" t="s">
        <v>35</v>
      </c>
      <c r="C317" s="11">
        <v>16767</v>
      </c>
      <c r="D317" s="12">
        <v>11000</v>
      </c>
      <c r="E317" s="12">
        <v>2233</v>
      </c>
      <c r="F317" s="12">
        <v>9</v>
      </c>
      <c r="G317" s="36">
        <v>1070</v>
      </c>
      <c r="H317" s="56">
        <v>250</v>
      </c>
      <c r="I317" s="67">
        <f t="shared" si="8"/>
        <v>1320</v>
      </c>
      <c r="J317" s="32">
        <v>0</v>
      </c>
      <c r="K317" s="32">
        <v>50</v>
      </c>
      <c r="L317" s="76">
        <f t="shared" si="9"/>
        <v>50</v>
      </c>
      <c r="M317" s="37">
        <v>1000</v>
      </c>
      <c r="N317" s="32"/>
      <c r="O317" s="32"/>
      <c r="P317" s="32"/>
      <c r="Q317" s="16"/>
      <c r="R317" s="17"/>
    </row>
    <row r="318" spans="1:18" ht="15.75" x14ac:dyDescent="0.25">
      <c r="A318" s="9" t="s">
        <v>338</v>
      </c>
      <c r="B318" s="10" t="s">
        <v>44</v>
      </c>
      <c r="C318" s="11">
        <v>27982</v>
      </c>
      <c r="D318" s="12">
        <v>17879</v>
      </c>
      <c r="E318" s="12">
        <v>6880</v>
      </c>
      <c r="F318" s="12">
        <v>25</v>
      </c>
      <c r="G318" s="36">
        <v>4040</v>
      </c>
      <c r="H318" s="56">
        <v>814</v>
      </c>
      <c r="I318" s="67">
        <f t="shared" si="8"/>
        <v>4854</v>
      </c>
      <c r="J318" s="32">
        <v>8790</v>
      </c>
      <c r="K318" s="32">
        <v>2525</v>
      </c>
      <c r="L318" s="76">
        <f t="shared" si="9"/>
        <v>11315</v>
      </c>
      <c r="M318" s="37">
        <v>1200</v>
      </c>
      <c r="N318" s="32"/>
      <c r="O318" s="32"/>
      <c r="P318" s="32"/>
      <c r="Q318" s="16"/>
      <c r="R318" s="17"/>
    </row>
    <row r="319" spans="1:18" ht="15.75" x14ac:dyDescent="0.25">
      <c r="A319" s="9" t="s">
        <v>339</v>
      </c>
      <c r="B319" s="10" t="s">
        <v>46</v>
      </c>
      <c r="C319" s="11">
        <v>2750</v>
      </c>
      <c r="D319" s="12">
        <v>2751</v>
      </c>
      <c r="E319" s="12">
        <v>794</v>
      </c>
      <c r="F319" s="12">
        <v>1</v>
      </c>
      <c r="G319" s="36">
        <v>0</v>
      </c>
      <c r="H319" s="56"/>
      <c r="I319" s="67">
        <f t="shared" si="8"/>
        <v>0</v>
      </c>
      <c r="J319" s="32">
        <v>30</v>
      </c>
      <c r="K319" s="32">
        <v>150</v>
      </c>
      <c r="L319" s="76">
        <f t="shared" si="9"/>
        <v>180</v>
      </c>
      <c r="M319" s="37">
        <v>250</v>
      </c>
      <c r="N319" s="32"/>
      <c r="O319" s="32"/>
      <c r="P319" s="32"/>
      <c r="Q319" s="16"/>
      <c r="R319" s="17"/>
    </row>
    <row r="320" spans="1:18" ht="15.75" x14ac:dyDescent="0.25">
      <c r="A320" s="9" t="s">
        <v>340</v>
      </c>
      <c r="B320" s="10" t="s">
        <v>38</v>
      </c>
      <c r="C320" s="11">
        <v>848</v>
      </c>
      <c r="D320" s="12">
        <v>727</v>
      </c>
      <c r="E320" s="12">
        <v>95</v>
      </c>
      <c r="F320" s="12">
        <v>1</v>
      </c>
      <c r="G320" s="36">
        <v>0</v>
      </c>
      <c r="H320" s="56"/>
      <c r="I320" s="67">
        <f t="shared" si="8"/>
        <v>0</v>
      </c>
      <c r="J320" s="32">
        <v>0</v>
      </c>
      <c r="K320" s="32">
        <v>49.68</v>
      </c>
      <c r="L320" s="76">
        <f t="shared" si="9"/>
        <v>49.68</v>
      </c>
      <c r="M320" s="37"/>
      <c r="N320" s="32"/>
      <c r="O320" s="32"/>
      <c r="P320" s="32"/>
      <c r="Q320" s="16"/>
      <c r="R320" s="17"/>
    </row>
    <row r="321" spans="1:18" ht="15.75" x14ac:dyDescent="0.25">
      <c r="A321" s="9" t="s">
        <v>341</v>
      </c>
      <c r="B321" s="10" t="s">
        <v>27</v>
      </c>
      <c r="C321" s="11">
        <v>4875</v>
      </c>
      <c r="D321" s="12">
        <v>2864</v>
      </c>
      <c r="E321" s="12">
        <v>910</v>
      </c>
      <c r="F321" s="12">
        <v>2</v>
      </c>
      <c r="G321" s="36">
        <v>352</v>
      </c>
      <c r="H321" s="56"/>
      <c r="I321" s="67">
        <f t="shared" si="8"/>
        <v>352</v>
      </c>
      <c r="J321" s="32">
        <v>34.5</v>
      </c>
      <c r="K321" s="32">
        <v>40</v>
      </c>
      <c r="L321" s="76">
        <f t="shared" si="9"/>
        <v>74.5</v>
      </c>
      <c r="M321" s="37">
        <v>250</v>
      </c>
      <c r="N321" s="32"/>
      <c r="O321" s="32"/>
      <c r="P321" s="32"/>
      <c r="Q321" s="16"/>
      <c r="R321" s="17"/>
    </row>
    <row r="322" spans="1:18" ht="15.75" x14ac:dyDescent="0.25">
      <c r="A322" s="9" t="s">
        <v>342</v>
      </c>
      <c r="B322" s="10" t="s">
        <v>35</v>
      </c>
      <c r="C322" s="11">
        <v>7669</v>
      </c>
      <c r="D322" s="12">
        <v>5473</v>
      </c>
      <c r="E322" s="12">
        <v>1832</v>
      </c>
      <c r="F322" s="12">
        <v>33</v>
      </c>
      <c r="G322" s="36">
        <v>711</v>
      </c>
      <c r="H322" s="60"/>
      <c r="I322" s="67">
        <f t="shared" si="8"/>
        <v>711</v>
      </c>
      <c r="J322" s="32">
        <v>234</v>
      </c>
      <c r="K322" s="32">
        <v>6117.49</v>
      </c>
      <c r="L322" s="76">
        <f t="shared" si="9"/>
        <v>6351.49</v>
      </c>
      <c r="M322" s="37"/>
      <c r="N322" s="32"/>
      <c r="O322" s="32">
        <v>3500</v>
      </c>
      <c r="P322" s="32"/>
      <c r="Q322" s="16"/>
      <c r="R322" s="17"/>
    </row>
    <row r="323" spans="1:18" ht="15.75" x14ac:dyDescent="0.25">
      <c r="A323" s="9" t="s">
        <v>343</v>
      </c>
      <c r="B323" s="10" t="s">
        <v>15</v>
      </c>
      <c r="C323" s="11">
        <v>6916</v>
      </c>
      <c r="D323" s="12">
        <v>5000</v>
      </c>
      <c r="E323" s="12">
        <v>1483</v>
      </c>
      <c r="F323" s="12">
        <v>4</v>
      </c>
      <c r="G323" s="36">
        <v>433.14249999999998</v>
      </c>
      <c r="H323" s="56"/>
      <c r="I323" s="67">
        <f t="shared" ref="I323:I352" si="10">G323+H323</f>
        <v>433.14249999999998</v>
      </c>
      <c r="J323" s="32">
        <v>150</v>
      </c>
      <c r="K323" s="32">
        <v>616.59</v>
      </c>
      <c r="L323" s="76">
        <f t="shared" ref="L323:L352" si="11">J323+K323</f>
        <v>766.59</v>
      </c>
      <c r="M323" s="37">
        <v>600</v>
      </c>
      <c r="N323" s="32"/>
      <c r="O323" s="32"/>
      <c r="P323" s="32"/>
      <c r="Q323" s="16"/>
      <c r="R323" s="17"/>
    </row>
    <row r="324" spans="1:18" ht="15.75" x14ac:dyDescent="0.25">
      <c r="A324" s="9" t="s">
        <v>344</v>
      </c>
      <c r="B324" s="10" t="s">
        <v>35</v>
      </c>
      <c r="C324" s="11">
        <v>3701</v>
      </c>
      <c r="D324" s="12">
        <v>2626</v>
      </c>
      <c r="E324" s="12">
        <v>403</v>
      </c>
      <c r="F324" s="12">
        <v>2</v>
      </c>
      <c r="G324" s="36">
        <v>635.47</v>
      </c>
      <c r="H324" s="56"/>
      <c r="I324" s="67">
        <f t="shared" si="10"/>
        <v>635.47</v>
      </c>
      <c r="J324" s="32">
        <v>0</v>
      </c>
      <c r="K324" s="32">
        <v>62.5</v>
      </c>
      <c r="L324" s="76">
        <f t="shared" si="11"/>
        <v>62.5</v>
      </c>
      <c r="M324" s="37">
        <v>250</v>
      </c>
      <c r="N324" s="32"/>
      <c r="O324" s="32"/>
      <c r="P324" s="32"/>
      <c r="Q324" s="16"/>
      <c r="R324" s="17"/>
    </row>
    <row r="325" spans="1:18" ht="15.75" x14ac:dyDescent="0.25">
      <c r="A325" s="9" t="s">
        <v>345</v>
      </c>
      <c r="B325" s="10" t="s">
        <v>27</v>
      </c>
      <c r="C325" s="11">
        <v>4235</v>
      </c>
      <c r="D325" s="12">
        <v>4525</v>
      </c>
      <c r="E325" s="12">
        <v>871</v>
      </c>
      <c r="F325" s="12">
        <v>2</v>
      </c>
      <c r="G325" s="36">
        <v>1484.25</v>
      </c>
      <c r="H325" s="56"/>
      <c r="I325" s="67">
        <f t="shared" si="10"/>
        <v>1484.25</v>
      </c>
      <c r="J325" s="32">
        <v>0</v>
      </c>
      <c r="K325" s="32">
        <v>0</v>
      </c>
      <c r="L325" s="76">
        <f t="shared" si="11"/>
        <v>0</v>
      </c>
      <c r="M325" s="37">
        <v>250</v>
      </c>
      <c r="N325" s="32"/>
      <c r="O325" s="32"/>
      <c r="P325" s="32"/>
      <c r="Q325" s="16"/>
      <c r="R325" s="17"/>
    </row>
    <row r="326" spans="1:18" ht="15.75" x14ac:dyDescent="0.25">
      <c r="A326" s="9" t="s">
        <v>346</v>
      </c>
      <c r="B326" s="10" t="s">
        <v>23</v>
      </c>
      <c r="C326" s="11">
        <v>28391</v>
      </c>
      <c r="D326" s="12">
        <v>17536</v>
      </c>
      <c r="E326" s="12">
        <v>3200</v>
      </c>
      <c r="F326" s="12">
        <v>130</v>
      </c>
      <c r="G326" s="36">
        <v>1259.06</v>
      </c>
      <c r="H326" s="56"/>
      <c r="I326" s="67">
        <f t="shared" si="10"/>
        <v>1259.06</v>
      </c>
      <c r="J326" s="32">
        <v>286</v>
      </c>
      <c r="K326" s="32">
        <v>1561.1</v>
      </c>
      <c r="L326" s="76">
        <f t="shared" si="11"/>
        <v>1847.1</v>
      </c>
      <c r="M326" s="37">
        <v>1000</v>
      </c>
      <c r="N326" s="32"/>
      <c r="O326" s="32">
        <v>1300</v>
      </c>
      <c r="P326" s="32"/>
      <c r="Q326" s="16"/>
      <c r="R326" s="17"/>
    </row>
    <row r="327" spans="1:18" ht="15.75" x14ac:dyDescent="0.25">
      <c r="A327" s="9" t="s">
        <v>347</v>
      </c>
      <c r="B327" s="10" t="s">
        <v>21</v>
      </c>
      <c r="C327" s="11">
        <v>1306</v>
      </c>
      <c r="D327" s="12">
        <v>1182</v>
      </c>
      <c r="E327" s="12">
        <v>125</v>
      </c>
      <c r="F327" s="12">
        <v>1</v>
      </c>
      <c r="G327" s="36">
        <v>0</v>
      </c>
      <c r="H327" s="56"/>
      <c r="I327" s="67">
        <f t="shared" si="10"/>
        <v>0</v>
      </c>
      <c r="J327" s="32">
        <v>0</v>
      </c>
      <c r="K327" s="32">
        <v>0.68</v>
      </c>
      <c r="L327" s="76">
        <f t="shared" si="11"/>
        <v>0.68</v>
      </c>
      <c r="M327" s="37">
        <v>250</v>
      </c>
      <c r="N327" s="32"/>
      <c r="O327" s="32"/>
      <c r="P327" s="32"/>
      <c r="Q327" s="16"/>
      <c r="R327" s="17"/>
    </row>
    <row r="328" spans="1:18" ht="15.75" x14ac:dyDescent="0.25">
      <c r="A328" s="9" t="s">
        <v>348</v>
      </c>
      <c r="B328" s="10" t="s">
        <v>32</v>
      </c>
      <c r="C328" s="11">
        <v>2740</v>
      </c>
      <c r="D328" s="12">
        <v>2603</v>
      </c>
      <c r="E328" s="12">
        <v>645</v>
      </c>
      <c r="F328" s="12">
        <v>5</v>
      </c>
      <c r="G328" s="36">
        <v>0</v>
      </c>
      <c r="H328" s="56"/>
      <c r="I328" s="67">
        <f t="shared" si="10"/>
        <v>0</v>
      </c>
      <c r="J328" s="32">
        <v>0</v>
      </c>
      <c r="K328" s="32">
        <v>0</v>
      </c>
      <c r="L328" s="76">
        <f t="shared" si="11"/>
        <v>0</v>
      </c>
      <c r="M328" s="37"/>
      <c r="N328" s="32"/>
      <c r="O328" s="32"/>
      <c r="P328" s="32"/>
      <c r="Q328" s="16"/>
      <c r="R328" s="17"/>
    </row>
    <row r="329" spans="1:18" ht="15.75" x14ac:dyDescent="0.25">
      <c r="A329" s="18" t="s">
        <v>349</v>
      </c>
      <c r="B329" s="19" t="s">
        <v>35</v>
      </c>
      <c r="C329" s="20">
        <v>18272</v>
      </c>
      <c r="D329" s="21"/>
      <c r="E329" s="21"/>
      <c r="F329" s="21"/>
      <c r="G329" s="33"/>
      <c r="H329" s="59"/>
      <c r="I329" s="23">
        <f t="shared" si="10"/>
        <v>0</v>
      </c>
      <c r="J329" s="34"/>
      <c r="K329" s="34">
        <v>0</v>
      </c>
      <c r="L329" s="52">
        <f t="shared" si="11"/>
        <v>0</v>
      </c>
      <c r="M329" s="35">
        <v>1000</v>
      </c>
      <c r="N329" s="34"/>
      <c r="O329" s="34"/>
      <c r="P329" s="34"/>
      <c r="Q329" s="25"/>
      <c r="R329" s="26"/>
    </row>
    <row r="330" spans="1:18" ht="15.75" x14ac:dyDescent="0.25">
      <c r="A330" s="9" t="s">
        <v>350</v>
      </c>
      <c r="B330" s="10" t="s">
        <v>23</v>
      </c>
      <c r="C330" s="11">
        <v>41094</v>
      </c>
      <c r="D330" s="12">
        <v>25573</v>
      </c>
      <c r="E330" s="12">
        <v>4667</v>
      </c>
      <c r="F330" s="12">
        <v>54</v>
      </c>
      <c r="G330" s="36">
        <v>2760</v>
      </c>
      <c r="H330" s="56"/>
      <c r="I330" s="67">
        <f t="shared" si="10"/>
        <v>2760</v>
      </c>
      <c r="J330" s="32">
        <v>120</v>
      </c>
      <c r="K330" s="32">
        <v>587.26</v>
      </c>
      <c r="L330" s="76">
        <f t="shared" si="11"/>
        <v>707.26</v>
      </c>
      <c r="M330" s="37">
        <v>2000</v>
      </c>
      <c r="N330" s="32"/>
      <c r="O330" s="32"/>
      <c r="P330" s="32"/>
      <c r="Q330" s="16"/>
      <c r="R330" s="17"/>
    </row>
    <row r="331" spans="1:18" ht="15.75" x14ac:dyDescent="0.25">
      <c r="A331" s="9" t="s">
        <v>351</v>
      </c>
      <c r="B331" s="10" t="s">
        <v>17</v>
      </c>
      <c r="C331" s="11">
        <v>21951</v>
      </c>
      <c r="D331" s="12">
        <v>16668</v>
      </c>
      <c r="E331" s="12">
        <v>5293</v>
      </c>
      <c r="F331" s="12">
        <v>54</v>
      </c>
      <c r="G331" s="36">
        <v>2100</v>
      </c>
      <c r="H331" s="56"/>
      <c r="I331" s="67">
        <f t="shared" si="10"/>
        <v>2100</v>
      </c>
      <c r="J331" s="32">
        <v>0</v>
      </c>
      <c r="K331" s="32">
        <v>0</v>
      </c>
      <c r="L331" s="76">
        <f t="shared" si="11"/>
        <v>0</v>
      </c>
      <c r="M331" s="37">
        <v>1000</v>
      </c>
      <c r="N331" s="32"/>
      <c r="O331" s="32"/>
      <c r="P331" s="32"/>
      <c r="Q331" s="16"/>
      <c r="R331" s="17"/>
    </row>
    <row r="332" spans="1:18" ht="15.75" x14ac:dyDescent="0.25">
      <c r="A332" s="18" t="s">
        <v>352</v>
      </c>
      <c r="B332" s="19" t="s">
        <v>29</v>
      </c>
      <c r="C332" s="20">
        <v>1607</v>
      </c>
      <c r="D332" s="21"/>
      <c r="E332" s="21"/>
      <c r="F332" s="21"/>
      <c r="G332" s="33"/>
      <c r="H332" s="59"/>
      <c r="I332" s="23">
        <f t="shared" si="10"/>
        <v>0</v>
      </c>
      <c r="J332" s="34"/>
      <c r="K332" s="34">
        <v>0</v>
      </c>
      <c r="L332" s="52">
        <f t="shared" si="11"/>
        <v>0</v>
      </c>
      <c r="M332" s="35">
        <v>250</v>
      </c>
      <c r="N332" s="34"/>
      <c r="O332" s="34"/>
      <c r="P332" s="34"/>
      <c r="Q332" s="25"/>
      <c r="R332" s="26"/>
    </row>
    <row r="333" spans="1:18" ht="15.75" x14ac:dyDescent="0.25">
      <c r="A333" s="9" t="s">
        <v>353</v>
      </c>
      <c r="B333" s="10" t="s">
        <v>35</v>
      </c>
      <c r="C333" s="11">
        <v>7277</v>
      </c>
      <c r="D333" s="12">
        <v>5683</v>
      </c>
      <c r="E333" s="12">
        <v>1500</v>
      </c>
      <c r="F333" s="12">
        <v>5</v>
      </c>
      <c r="G333" s="36">
        <v>90</v>
      </c>
      <c r="H333" s="56"/>
      <c r="I333" s="67">
        <f t="shared" si="10"/>
        <v>90</v>
      </c>
      <c r="J333" s="32">
        <v>0</v>
      </c>
      <c r="K333" s="32">
        <v>170.96</v>
      </c>
      <c r="L333" s="76">
        <f t="shared" si="11"/>
        <v>170.96</v>
      </c>
      <c r="M333" s="37">
        <v>500</v>
      </c>
      <c r="N333" s="32"/>
      <c r="O333" s="32"/>
      <c r="P333" s="32"/>
      <c r="Q333" s="16"/>
      <c r="R333" s="17"/>
    </row>
    <row r="334" spans="1:18" ht="15.75" x14ac:dyDescent="0.25">
      <c r="A334" s="9" t="s">
        <v>354</v>
      </c>
      <c r="B334" s="10" t="s">
        <v>17</v>
      </c>
      <c r="C334" s="11">
        <v>11261</v>
      </c>
      <c r="D334" s="12">
        <v>8442</v>
      </c>
      <c r="E334" s="12">
        <v>2879</v>
      </c>
      <c r="F334" s="12">
        <v>20</v>
      </c>
      <c r="G334" s="36">
        <v>4103.5649999999996</v>
      </c>
      <c r="H334" s="56"/>
      <c r="I334" s="67">
        <f t="shared" si="10"/>
        <v>4103.5649999999996</v>
      </c>
      <c r="J334" s="32">
        <v>1520.105</v>
      </c>
      <c r="K334" s="32">
        <v>5000</v>
      </c>
      <c r="L334" s="76">
        <f t="shared" si="11"/>
        <v>6520.1049999999996</v>
      </c>
      <c r="M334" s="37">
        <v>600</v>
      </c>
      <c r="N334" s="32"/>
      <c r="O334" s="32">
        <v>3500</v>
      </c>
      <c r="P334" s="32"/>
      <c r="Q334" s="16"/>
      <c r="R334" s="17"/>
    </row>
    <row r="335" spans="1:18" ht="15.75" x14ac:dyDescent="0.25">
      <c r="A335" s="9" t="s">
        <v>355</v>
      </c>
      <c r="B335" s="10" t="s">
        <v>19</v>
      </c>
      <c r="C335" s="11">
        <v>15532</v>
      </c>
      <c r="D335" s="12">
        <v>11904</v>
      </c>
      <c r="E335" s="12">
        <v>1768</v>
      </c>
      <c r="F335" s="12">
        <v>14</v>
      </c>
      <c r="G335" s="36">
        <v>825</v>
      </c>
      <c r="H335" s="56"/>
      <c r="I335" s="67">
        <f t="shared" si="10"/>
        <v>825</v>
      </c>
      <c r="J335" s="32">
        <v>0</v>
      </c>
      <c r="K335" s="32">
        <v>672.82</v>
      </c>
      <c r="L335" s="76">
        <f t="shared" si="11"/>
        <v>672.82</v>
      </c>
      <c r="M335" s="37"/>
      <c r="N335" s="32"/>
      <c r="O335" s="32"/>
      <c r="P335" s="32"/>
      <c r="Q335" s="16"/>
      <c r="R335" s="17"/>
    </row>
    <row r="336" spans="1:18" ht="15.75" x14ac:dyDescent="0.25">
      <c r="A336" s="9" t="s">
        <v>356</v>
      </c>
      <c r="B336" s="10" t="s">
        <v>44</v>
      </c>
      <c r="C336" s="11">
        <v>14618</v>
      </c>
      <c r="D336" s="12">
        <v>11235</v>
      </c>
      <c r="E336" s="12">
        <v>3816</v>
      </c>
      <c r="F336" s="12">
        <v>13</v>
      </c>
      <c r="G336" s="36">
        <v>4269.96</v>
      </c>
      <c r="H336" s="56"/>
      <c r="I336" s="67">
        <f t="shared" si="10"/>
        <v>4269.96</v>
      </c>
      <c r="J336" s="32">
        <v>724.64</v>
      </c>
      <c r="K336" s="32">
        <v>3089.7200000000003</v>
      </c>
      <c r="L336" s="76">
        <f t="shared" si="11"/>
        <v>3814.36</v>
      </c>
      <c r="M336" s="37">
        <v>1200</v>
      </c>
      <c r="N336" s="32"/>
      <c r="O336" s="32">
        <v>3500</v>
      </c>
      <c r="P336" s="32"/>
      <c r="Q336" s="16"/>
      <c r="R336" s="17"/>
    </row>
    <row r="337" spans="1:18" ht="15.75" x14ac:dyDescent="0.25">
      <c r="A337" s="9" t="s">
        <v>357</v>
      </c>
      <c r="B337" s="10" t="s">
        <v>44</v>
      </c>
      <c r="C337" s="11">
        <v>53743</v>
      </c>
      <c r="D337" s="12">
        <v>36800</v>
      </c>
      <c r="E337" s="12">
        <v>7723</v>
      </c>
      <c r="F337" s="12">
        <v>45</v>
      </c>
      <c r="G337" s="36">
        <v>5498.96</v>
      </c>
      <c r="H337" s="56"/>
      <c r="I337" s="67">
        <f t="shared" si="10"/>
        <v>5498.96</v>
      </c>
      <c r="J337" s="32">
        <v>0</v>
      </c>
      <c r="K337" s="32">
        <v>154.94999999999999</v>
      </c>
      <c r="L337" s="76">
        <f t="shared" si="11"/>
        <v>154.94999999999999</v>
      </c>
      <c r="M337" s="37">
        <v>1500</v>
      </c>
      <c r="N337" s="32"/>
      <c r="O337" s="32"/>
      <c r="P337" s="32"/>
      <c r="Q337" s="16"/>
      <c r="R337" s="17"/>
    </row>
    <row r="338" spans="1:18" ht="15.75" x14ac:dyDescent="0.25">
      <c r="A338" s="9" t="s">
        <v>358</v>
      </c>
      <c r="B338" s="10" t="s">
        <v>38</v>
      </c>
      <c r="C338" s="11">
        <v>1496</v>
      </c>
      <c r="D338" s="12">
        <v>1215</v>
      </c>
      <c r="E338" s="12">
        <v>284</v>
      </c>
      <c r="F338" s="12">
        <v>3</v>
      </c>
      <c r="G338" s="36">
        <v>0</v>
      </c>
      <c r="H338" s="56"/>
      <c r="I338" s="67">
        <f t="shared" si="10"/>
        <v>0</v>
      </c>
      <c r="J338" s="32">
        <v>0</v>
      </c>
      <c r="K338" s="32">
        <v>140.85</v>
      </c>
      <c r="L338" s="76">
        <f t="shared" si="11"/>
        <v>140.85</v>
      </c>
      <c r="M338" s="37">
        <v>250</v>
      </c>
      <c r="N338" s="32"/>
      <c r="O338" s="32"/>
      <c r="P338" s="32"/>
      <c r="Q338" s="16"/>
      <c r="R338" s="17"/>
    </row>
    <row r="339" spans="1:18" ht="15.75" x14ac:dyDescent="0.25">
      <c r="A339" s="9" t="s">
        <v>359</v>
      </c>
      <c r="B339" s="10" t="s">
        <v>15</v>
      </c>
      <c r="C339" s="11">
        <v>14489</v>
      </c>
      <c r="D339" s="12">
        <v>10420</v>
      </c>
      <c r="E339" s="12">
        <v>3204</v>
      </c>
      <c r="F339" s="12">
        <v>22</v>
      </c>
      <c r="G339" s="36">
        <v>2982.75</v>
      </c>
      <c r="H339" s="56"/>
      <c r="I339" s="67">
        <f t="shared" si="10"/>
        <v>2982.75</v>
      </c>
      <c r="J339" s="14">
        <v>0</v>
      </c>
      <c r="K339" s="14">
        <v>15.53</v>
      </c>
      <c r="L339" s="76">
        <f t="shared" si="11"/>
        <v>15.53</v>
      </c>
      <c r="M339" s="15">
        <v>1100</v>
      </c>
      <c r="N339" s="14"/>
      <c r="O339" s="14"/>
      <c r="P339" s="14"/>
      <c r="Q339" s="16"/>
      <c r="R339" s="17"/>
    </row>
    <row r="340" spans="1:18" ht="15.75" x14ac:dyDescent="0.25">
      <c r="A340" s="9" t="s">
        <v>360</v>
      </c>
      <c r="B340" s="10" t="s">
        <v>23</v>
      </c>
      <c r="C340" s="11">
        <v>14219</v>
      </c>
      <c r="D340" s="12">
        <v>10725</v>
      </c>
      <c r="E340" s="12">
        <v>3274</v>
      </c>
      <c r="F340" s="12">
        <v>24</v>
      </c>
      <c r="G340" s="13">
        <v>2027</v>
      </c>
      <c r="H340" s="56">
        <v>1050</v>
      </c>
      <c r="I340" s="67">
        <f t="shared" si="10"/>
        <v>3077</v>
      </c>
      <c r="J340" s="14">
        <v>200</v>
      </c>
      <c r="K340" s="14">
        <v>119.08</v>
      </c>
      <c r="L340" s="76">
        <f t="shared" si="11"/>
        <v>319.08</v>
      </c>
      <c r="M340" s="15">
        <v>1000</v>
      </c>
      <c r="N340" s="14"/>
      <c r="O340" s="14"/>
      <c r="P340" s="14"/>
      <c r="Q340" s="16"/>
      <c r="R340" s="17"/>
    </row>
    <row r="341" spans="1:18" ht="15.75" x14ac:dyDescent="0.25">
      <c r="A341" s="9" t="s">
        <v>361</v>
      </c>
      <c r="B341" s="10" t="s">
        <v>29</v>
      </c>
      <c r="C341" s="11">
        <v>2482</v>
      </c>
      <c r="D341" s="12">
        <v>2020</v>
      </c>
      <c r="E341" s="12">
        <v>637</v>
      </c>
      <c r="F341" s="12">
        <v>2</v>
      </c>
      <c r="G341" s="13">
        <v>900</v>
      </c>
      <c r="H341" s="56"/>
      <c r="I341" s="67">
        <f t="shared" si="10"/>
        <v>900</v>
      </c>
      <c r="J341" s="14">
        <v>460</v>
      </c>
      <c r="K341" s="14">
        <v>146.22</v>
      </c>
      <c r="L341" s="76">
        <f t="shared" si="11"/>
        <v>606.22</v>
      </c>
      <c r="M341" s="15">
        <v>250</v>
      </c>
      <c r="N341" s="14"/>
      <c r="O341" s="14"/>
      <c r="P341" s="14"/>
      <c r="Q341" s="16"/>
      <c r="R341" s="17"/>
    </row>
    <row r="342" spans="1:18" ht="15.75" x14ac:dyDescent="0.25">
      <c r="A342" s="9" t="s">
        <v>362</v>
      </c>
      <c r="B342" s="10" t="s">
        <v>21</v>
      </c>
      <c r="C342" s="11">
        <v>7754</v>
      </c>
      <c r="D342" s="12">
        <v>5004</v>
      </c>
      <c r="E342" s="12">
        <v>873</v>
      </c>
      <c r="F342" s="12">
        <v>4</v>
      </c>
      <c r="G342" s="13">
        <v>468</v>
      </c>
      <c r="H342" s="56"/>
      <c r="I342" s="67">
        <f t="shared" si="10"/>
        <v>468</v>
      </c>
      <c r="J342" s="14">
        <v>18</v>
      </c>
      <c r="K342" s="14">
        <v>81.239999999999995</v>
      </c>
      <c r="L342" s="76">
        <f t="shared" si="11"/>
        <v>99.24</v>
      </c>
      <c r="M342" s="15">
        <v>250</v>
      </c>
      <c r="N342" s="14"/>
      <c r="O342" s="14"/>
      <c r="P342" s="14"/>
      <c r="Q342" s="16"/>
      <c r="R342" s="17"/>
    </row>
    <row r="343" spans="1:18" ht="15.75" x14ac:dyDescent="0.25">
      <c r="A343" s="9" t="s">
        <v>363</v>
      </c>
      <c r="B343" s="10" t="s">
        <v>17</v>
      </c>
      <c r="C343" s="11">
        <v>22325</v>
      </c>
      <c r="D343" s="12">
        <v>16474</v>
      </c>
      <c r="E343" s="12">
        <v>5804</v>
      </c>
      <c r="F343" s="12">
        <v>22</v>
      </c>
      <c r="G343" s="36">
        <v>2053.5</v>
      </c>
      <c r="H343" s="56"/>
      <c r="I343" s="67">
        <f t="shared" si="10"/>
        <v>2053.5</v>
      </c>
      <c r="J343" s="32">
        <v>972</v>
      </c>
      <c r="K343" s="14">
        <v>1050</v>
      </c>
      <c r="L343" s="76">
        <f t="shared" si="11"/>
        <v>2022</v>
      </c>
      <c r="M343" s="15">
        <v>1000</v>
      </c>
      <c r="N343" s="14"/>
      <c r="O343" s="42">
        <v>2600</v>
      </c>
      <c r="P343" s="14"/>
      <c r="Q343" s="16"/>
      <c r="R343" s="17"/>
    </row>
    <row r="344" spans="1:18" ht="15.75" x14ac:dyDescent="0.25">
      <c r="A344" s="18" t="s">
        <v>364</v>
      </c>
      <c r="B344" s="19" t="s">
        <v>35</v>
      </c>
      <c r="C344" s="20">
        <v>10300</v>
      </c>
      <c r="D344" s="21"/>
      <c r="E344" s="21"/>
      <c r="F344" s="21"/>
      <c r="G344" s="22"/>
      <c r="H344" s="59"/>
      <c r="I344" s="23">
        <f t="shared" si="10"/>
        <v>0</v>
      </c>
      <c r="J344" s="23"/>
      <c r="K344" s="34">
        <v>0</v>
      </c>
      <c r="L344" s="52">
        <f t="shared" si="11"/>
        <v>0</v>
      </c>
      <c r="M344" s="35">
        <v>500</v>
      </c>
      <c r="N344" s="34"/>
      <c r="O344" s="34"/>
      <c r="P344" s="34"/>
      <c r="Q344" s="25"/>
      <c r="R344" s="26"/>
    </row>
    <row r="345" spans="1:18" ht="15.75" x14ac:dyDescent="0.25">
      <c r="A345" s="9" t="s">
        <v>365</v>
      </c>
      <c r="B345" s="10" t="s">
        <v>17</v>
      </c>
      <c r="C345" s="11">
        <v>21374</v>
      </c>
      <c r="D345" s="12">
        <v>15306</v>
      </c>
      <c r="E345" s="12">
        <v>5624</v>
      </c>
      <c r="F345" s="12">
        <v>40</v>
      </c>
      <c r="G345" s="13">
        <v>4500</v>
      </c>
      <c r="H345" s="56"/>
      <c r="I345" s="67">
        <f t="shared" si="10"/>
        <v>4500</v>
      </c>
      <c r="J345" s="14">
        <v>250</v>
      </c>
      <c r="K345" s="14">
        <v>6000</v>
      </c>
      <c r="L345" s="76">
        <f t="shared" si="11"/>
        <v>6250</v>
      </c>
      <c r="M345" s="15">
        <v>1200</v>
      </c>
      <c r="N345" s="14"/>
      <c r="O345" s="14"/>
      <c r="P345" s="14"/>
      <c r="Q345" s="16"/>
      <c r="R345" s="17"/>
    </row>
    <row r="346" spans="1:18" ht="15.75" x14ac:dyDescent="0.25">
      <c r="A346" s="18" t="s">
        <v>366</v>
      </c>
      <c r="B346" s="19" t="s">
        <v>21</v>
      </c>
      <c r="C346" s="20">
        <v>899</v>
      </c>
      <c r="D346" s="21"/>
      <c r="E346" s="21"/>
      <c r="F346" s="21"/>
      <c r="G346" s="22"/>
      <c r="H346" s="59"/>
      <c r="I346" s="23">
        <f t="shared" si="10"/>
        <v>0</v>
      </c>
      <c r="J346" s="34"/>
      <c r="K346" s="34">
        <v>0</v>
      </c>
      <c r="L346" s="52">
        <f t="shared" si="11"/>
        <v>0</v>
      </c>
      <c r="M346" s="35"/>
      <c r="N346" s="34"/>
      <c r="O346" s="34"/>
      <c r="P346" s="34"/>
      <c r="Q346" s="25"/>
      <c r="R346" s="26"/>
    </row>
    <row r="347" spans="1:18" ht="15.75" x14ac:dyDescent="0.25">
      <c r="A347" s="9" t="s">
        <v>367</v>
      </c>
      <c r="B347" s="10" t="s">
        <v>62</v>
      </c>
      <c r="C347" s="11">
        <v>17497</v>
      </c>
      <c r="D347" s="12">
        <v>12574</v>
      </c>
      <c r="E347" s="12">
        <v>2684</v>
      </c>
      <c r="F347" s="12">
        <v>10</v>
      </c>
      <c r="G347" s="36">
        <v>1260</v>
      </c>
      <c r="H347" s="56">
        <v>300</v>
      </c>
      <c r="I347" s="67">
        <f t="shared" si="10"/>
        <v>1560</v>
      </c>
      <c r="J347" s="14">
        <v>0</v>
      </c>
      <c r="K347" s="14">
        <v>200</v>
      </c>
      <c r="L347" s="76">
        <f t="shared" si="11"/>
        <v>200</v>
      </c>
      <c r="M347" s="15"/>
      <c r="N347" s="14"/>
      <c r="O347" s="14"/>
      <c r="P347" s="14"/>
      <c r="Q347" s="16"/>
      <c r="R347" s="17"/>
    </row>
    <row r="348" spans="1:18" ht="15.75" x14ac:dyDescent="0.25">
      <c r="A348" s="9" t="s">
        <v>368</v>
      </c>
      <c r="B348" s="10" t="s">
        <v>17</v>
      </c>
      <c r="C348" s="11">
        <v>38120</v>
      </c>
      <c r="D348" s="12">
        <v>26175</v>
      </c>
      <c r="E348" s="12">
        <v>5266</v>
      </c>
      <c r="F348" s="12">
        <v>40</v>
      </c>
      <c r="G348" s="13">
        <v>5446.25</v>
      </c>
      <c r="H348" s="56"/>
      <c r="I348" s="67">
        <f t="shared" si="10"/>
        <v>5446.25</v>
      </c>
      <c r="J348" s="14">
        <v>745.33</v>
      </c>
      <c r="K348" s="14">
        <v>611.69000000000005</v>
      </c>
      <c r="L348" s="76">
        <f t="shared" si="11"/>
        <v>1357.02</v>
      </c>
      <c r="M348" s="15">
        <v>1500</v>
      </c>
      <c r="N348" s="14"/>
      <c r="O348" s="14"/>
      <c r="P348" s="14"/>
      <c r="Q348" s="16"/>
      <c r="R348" s="17"/>
    </row>
    <row r="349" spans="1:18" ht="15.75" x14ac:dyDescent="0.25">
      <c r="A349" s="9" t="s">
        <v>35</v>
      </c>
      <c r="B349" s="10" t="s">
        <v>35</v>
      </c>
      <c r="C349" s="11">
        <v>181045</v>
      </c>
      <c r="D349" s="41">
        <v>104451</v>
      </c>
      <c r="E349" s="41">
        <v>16225</v>
      </c>
      <c r="F349" s="41">
        <v>40</v>
      </c>
      <c r="G349" s="13">
        <v>7200</v>
      </c>
      <c r="H349" s="56"/>
      <c r="I349" s="67">
        <f t="shared" si="10"/>
        <v>7200</v>
      </c>
      <c r="J349" s="14">
        <v>72480</v>
      </c>
      <c r="K349" s="14">
        <v>51543</v>
      </c>
      <c r="L349" s="76">
        <f t="shared" si="11"/>
        <v>124023</v>
      </c>
      <c r="M349" s="15">
        <v>2000</v>
      </c>
      <c r="N349" s="14"/>
      <c r="O349" s="14"/>
      <c r="P349" s="14">
        <v>10000</v>
      </c>
      <c r="Q349" s="16"/>
      <c r="R349" s="17"/>
    </row>
    <row r="350" spans="1:18" ht="15.75" x14ac:dyDescent="0.25">
      <c r="A350" s="18" t="s">
        <v>369</v>
      </c>
      <c r="B350" s="19" t="s">
        <v>29</v>
      </c>
      <c r="C350" s="20">
        <v>1156</v>
      </c>
      <c r="D350" s="21"/>
      <c r="E350" s="21"/>
      <c r="F350" s="21"/>
      <c r="G350" s="33"/>
      <c r="H350" s="59"/>
      <c r="I350" s="23">
        <f t="shared" si="10"/>
        <v>0</v>
      </c>
      <c r="J350" s="34"/>
      <c r="K350" s="34">
        <v>0</v>
      </c>
      <c r="L350" s="52">
        <f t="shared" si="11"/>
        <v>0</v>
      </c>
      <c r="M350" s="35">
        <v>250</v>
      </c>
      <c r="N350" s="34"/>
      <c r="O350" s="34"/>
      <c r="P350" s="34"/>
      <c r="Q350" s="25"/>
      <c r="R350" s="26"/>
    </row>
    <row r="351" spans="1:18" ht="15.75" x14ac:dyDescent="0.25">
      <c r="A351" s="9" t="s">
        <v>370</v>
      </c>
      <c r="B351" s="10" t="s">
        <v>44</v>
      </c>
      <c r="C351" s="11">
        <v>10955</v>
      </c>
      <c r="D351" s="12">
        <v>8421</v>
      </c>
      <c r="E351" s="12">
        <v>2364</v>
      </c>
      <c r="F351" s="12">
        <v>18</v>
      </c>
      <c r="G351" s="13">
        <v>1080</v>
      </c>
      <c r="H351" s="56"/>
      <c r="I351" s="67">
        <f t="shared" si="10"/>
        <v>1080</v>
      </c>
      <c r="J351" s="14">
        <v>128</v>
      </c>
      <c r="K351" s="14">
        <v>11.156000000000001</v>
      </c>
      <c r="L351" s="76">
        <f t="shared" si="11"/>
        <v>139.15600000000001</v>
      </c>
      <c r="M351" s="15">
        <v>500</v>
      </c>
      <c r="N351" s="14"/>
      <c r="O351" s="14"/>
      <c r="P351" s="14"/>
      <c r="Q351" s="16"/>
      <c r="R351" s="17"/>
    </row>
    <row r="352" spans="1:18" ht="15.75" x14ac:dyDescent="0.25">
      <c r="A352" s="9" t="s">
        <v>371</v>
      </c>
      <c r="B352" s="10" t="s">
        <v>46</v>
      </c>
      <c r="C352" s="11">
        <v>23793</v>
      </c>
      <c r="D352" s="12">
        <v>19352</v>
      </c>
      <c r="E352" s="12">
        <v>4360</v>
      </c>
      <c r="F352" s="12">
        <v>22</v>
      </c>
      <c r="G352" s="13">
        <v>0</v>
      </c>
      <c r="H352" s="56"/>
      <c r="I352" s="67">
        <f t="shared" si="10"/>
        <v>0</v>
      </c>
      <c r="J352" s="14">
        <v>2728</v>
      </c>
      <c r="K352" s="14">
        <v>215</v>
      </c>
      <c r="L352" s="76">
        <f t="shared" si="11"/>
        <v>2943</v>
      </c>
      <c r="M352" s="15">
        <v>1000</v>
      </c>
      <c r="N352" s="14"/>
      <c r="O352" s="14"/>
      <c r="P352" s="14"/>
      <c r="Q352" s="16"/>
      <c r="R352" s="17"/>
    </row>
    <row r="353" spans="1:18" ht="15.75" x14ac:dyDescent="0.25">
      <c r="A353" s="43"/>
      <c r="B353" s="44"/>
      <c r="C353" s="45"/>
      <c r="D353" s="46">
        <f>SUM(D2:D352)</f>
        <v>4141623</v>
      </c>
      <c r="E353" s="46"/>
      <c r="F353" s="46"/>
      <c r="G353" s="47">
        <f t="shared" ref="G353:M353" si="12">SUM(G2:G352)</f>
        <v>616626.62824999995</v>
      </c>
      <c r="H353" s="47">
        <f t="shared" si="12"/>
        <v>40656.130000000005</v>
      </c>
      <c r="I353" s="47">
        <f t="shared" si="12"/>
        <v>657282.75824999996</v>
      </c>
      <c r="J353" s="47">
        <f t="shared" si="12"/>
        <v>313874.60430000001</v>
      </c>
      <c r="K353" s="47">
        <f t="shared" si="12"/>
        <v>773478.39349999989</v>
      </c>
      <c r="L353" s="47">
        <f t="shared" si="12"/>
        <v>1087352.9977999995</v>
      </c>
      <c r="M353" s="48">
        <f t="shared" si="12"/>
        <v>234150</v>
      </c>
      <c r="N353" s="47">
        <f>N305+N266+N212+N211+N190+N73+N9</f>
        <v>4250</v>
      </c>
      <c r="O353" s="47">
        <f>SUM(O2:O352)</f>
        <v>70100</v>
      </c>
      <c r="P353" s="47">
        <f>P349+P216+P208+P200+P199+P187+P182+P166+P19</f>
        <v>38000</v>
      </c>
      <c r="Q353" s="49">
        <f>SUM(Q2:Q352)</f>
        <v>45</v>
      </c>
      <c r="R353" s="50">
        <f>R282+R202</f>
        <v>14230</v>
      </c>
    </row>
    <row r="355" spans="1:18" x14ac:dyDescent="0.25">
      <c r="G355" s="61"/>
      <c r="H355" t="s">
        <v>403</v>
      </c>
      <c r="I355" s="81">
        <f>I353/D353</f>
        <v>0.15870173558771525</v>
      </c>
      <c r="K355" t="s">
        <v>403</v>
      </c>
      <c r="L355" s="81">
        <f>L353/D353</f>
        <v>0.26254272728348271</v>
      </c>
    </row>
    <row r="356" spans="1:18" x14ac:dyDescent="0.25">
      <c r="H356" t="s">
        <v>404</v>
      </c>
      <c r="I356" s="61">
        <f>I355*4534974</f>
        <v>719708.24464516342</v>
      </c>
      <c r="K356" t="s">
        <v>404</v>
      </c>
      <c r="L356" s="61">
        <f>L355*4534974</f>
        <v>1190624.4421196848</v>
      </c>
    </row>
  </sheetData>
  <sheetProtection password="DE57" sheet="1" objects="1" scenarios="1" sort="0" autoFilter="0" pivotTables="0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cols>
    <col min="1" max="1" width="15.42578125" customWidth="1"/>
    <col min="2" max="2" width="12" customWidth="1"/>
    <col min="3" max="4" width="10.85546875" customWidth="1"/>
    <col min="5" max="5" width="13.140625" customWidth="1"/>
    <col min="6" max="6" width="14.42578125" customWidth="1"/>
    <col min="7" max="7" width="12.28515625" customWidth="1"/>
  </cols>
  <sheetData>
    <row r="1" spans="1:7" ht="75" x14ac:dyDescent="0.25">
      <c r="A1" s="53" t="s">
        <v>0</v>
      </c>
      <c r="B1" s="54" t="s">
        <v>375</v>
      </c>
      <c r="C1" s="54" t="s">
        <v>376</v>
      </c>
      <c r="D1" s="54" t="s">
        <v>377</v>
      </c>
      <c r="E1" s="54" t="s">
        <v>378</v>
      </c>
      <c r="F1" s="54" t="s">
        <v>379</v>
      </c>
      <c r="G1" s="54" t="s">
        <v>380</v>
      </c>
    </row>
    <row r="2" spans="1:7" ht="15.75" x14ac:dyDescent="0.25">
      <c r="A2" s="55" t="s">
        <v>14</v>
      </c>
      <c r="B2" s="56">
        <v>2387.5</v>
      </c>
      <c r="C2" s="56"/>
      <c r="D2" s="56"/>
      <c r="E2" s="57">
        <f>B2+C2+D2</f>
        <v>2387.5</v>
      </c>
      <c r="F2" s="56"/>
      <c r="G2" s="64">
        <f>E2+F2</f>
        <v>2387.5</v>
      </c>
    </row>
    <row r="3" spans="1:7" ht="15.75" x14ac:dyDescent="0.25">
      <c r="A3" s="58" t="s">
        <v>16</v>
      </c>
      <c r="B3" s="59"/>
      <c r="C3" s="59"/>
      <c r="D3" s="59"/>
      <c r="E3" s="59">
        <f t="shared" ref="E3:E66" si="0">B3+C3+D3</f>
        <v>0</v>
      </c>
      <c r="F3" s="59"/>
      <c r="G3" s="63">
        <f t="shared" ref="G3:G66" si="1">E3+F3</f>
        <v>0</v>
      </c>
    </row>
    <row r="4" spans="1:7" ht="15.75" x14ac:dyDescent="0.25">
      <c r="A4" s="55" t="s">
        <v>18</v>
      </c>
      <c r="B4" s="56">
        <v>3544.64</v>
      </c>
      <c r="C4" s="56">
        <v>785.46</v>
      </c>
      <c r="D4" s="56">
        <v>1200</v>
      </c>
      <c r="E4" s="57">
        <f t="shared" si="0"/>
        <v>5530.1</v>
      </c>
      <c r="F4" s="56"/>
      <c r="G4" s="64">
        <f t="shared" si="1"/>
        <v>5530.1</v>
      </c>
    </row>
    <row r="5" spans="1:7" ht="15.75" x14ac:dyDescent="0.25">
      <c r="A5" s="55" t="s">
        <v>20</v>
      </c>
      <c r="B5" s="56">
        <v>430</v>
      </c>
      <c r="C5" s="56"/>
      <c r="D5" s="56"/>
      <c r="E5" s="57">
        <f t="shared" si="0"/>
        <v>430</v>
      </c>
      <c r="F5" s="56"/>
      <c r="G5" s="64">
        <f t="shared" si="1"/>
        <v>430</v>
      </c>
    </row>
    <row r="6" spans="1:7" ht="15.75" x14ac:dyDescent="0.25">
      <c r="A6" s="55" t="s">
        <v>22</v>
      </c>
      <c r="B6" s="56">
        <v>1368</v>
      </c>
      <c r="C6" s="56"/>
      <c r="D6" s="56"/>
      <c r="E6" s="57">
        <f t="shared" si="0"/>
        <v>1368</v>
      </c>
      <c r="F6" s="56"/>
      <c r="G6" s="64">
        <f t="shared" si="1"/>
        <v>1368</v>
      </c>
    </row>
    <row r="7" spans="1:7" ht="15.75" x14ac:dyDescent="0.25">
      <c r="A7" s="58" t="s">
        <v>24</v>
      </c>
      <c r="B7" s="59"/>
      <c r="C7" s="59"/>
      <c r="D7" s="59"/>
      <c r="E7" s="59">
        <f t="shared" si="0"/>
        <v>0</v>
      </c>
      <c r="F7" s="59"/>
      <c r="G7" s="63">
        <f t="shared" si="1"/>
        <v>0</v>
      </c>
    </row>
    <row r="8" spans="1:7" ht="15.75" x14ac:dyDescent="0.25">
      <c r="A8" s="55" t="s">
        <v>26</v>
      </c>
      <c r="B8" s="56">
        <v>702</v>
      </c>
      <c r="C8" s="56">
        <v>702</v>
      </c>
      <c r="D8" s="56">
        <v>409.5</v>
      </c>
      <c r="E8" s="57">
        <f t="shared" si="0"/>
        <v>1813.5</v>
      </c>
      <c r="F8" s="56"/>
      <c r="G8" s="64">
        <f t="shared" si="1"/>
        <v>1813.5</v>
      </c>
    </row>
    <row r="9" spans="1:7" ht="15.75" x14ac:dyDescent="0.25">
      <c r="A9" s="55" t="s">
        <v>28</v>
      </c>
      <c r="B9" s="56">
        <v>1700</v>
      </c>
      <c r="C9" s="56"/>
      <c r="D9" s="56">
        <v>2040</v>
      </c>
      <c r="E9" s="57">
        <f t="shared" si="0"/>
        <v>3740</v>
      </c>
      <c r="F9" s="56">
        <v>85.23</v>
      </c>
      <c r="G9" s="64">
        <f t="shared" si="1"/>
        <v>3825.23</v>
      </c>
    </row>
    <row r="10" spans="1:7" ht="15.75" x14ac:dyDescent="0.25">
      <c r="A10" s="55" t="s">
        <v>30</v>
      </c>
      <c r="B10" s="56">
        <v>5562.375</v>
      </c>
      <c r="C10" s="56"/>
      <c r="D10" s="56"/>
      <c r="E10" s="57">
        <f t="shared" si="0"/>
        <v>5562.375</v>
      </c>
      <c r="F10" s="56"/>
      <c r="G10" s="64">
        <f t="shared" si="1"/>
        <v>5562.375</v>
      </c>
    </row>
    <row r="11" spans="1:7" ht="15.75" x14ac:dyDescent="0.25">
      <c r="A11" s="55" t="s">
        <v>31</v>
      </c>
      <c r="B11" s="56"/>
      <c r="C11" s="56"/>
      <c r="D11" s="56"/>
      <c r="E11" s="57">
        <f t="shared" si="0"/>
        <v>0</v>
      </c>
      <c r="F11" s="56"/>
      <c r="G11" s="64">
        <f t="shared" si="1"/>
        <v>0</v>
      </c>
    </row>
    <row r="12" spans="1:7" ht="15.75" x14ac:dyDescent="0.25">
      <c r="A12" s="55" t="s">
        <v>33</v>
      </c>
      <c r="B12" s="56"/>
      <c r="C12" s="56"/>
      <c r="D12" s="56">
        <v>19850.099999999999</v>
      </c>
      <c r="E12" s="57">
        <f t="shared" si="0"/>
        <v>19850.099999999999</v>
      </c>
      <c r="F12" s="56"/>
      <c r="G12" s="64">
        <f t="shared" si="1"/>
        <v>19850.099999999999</v>
      </c>
    </row>
    <row r="13" spans="1:7" ht="15.75" x14ac:dyDescent="0.25">
      <c r="A13" s="55" t="s">
        <v>34</v>
      </c>
      <c r="B13" s="56">
        <v>391</v>
      </c>
      <c r="C13" s="56"/>
      <c r="D13" s="56"/>
      <c r="E13" s="57">
        <f t="shared" si="0"/>
        <v>391</v>
      </c>
      <c r="F13" s="56"/>
      <c r="G13" s="64">
        <f t="shared" si="1"/>
        <v>391</v>
      </c>
    </row>
    <row r="14" spans="1:7" ht="15.75" x14ac:dyDescent="0.25">
      <c r="A14" s="55" t="s">
        <v>36</v>
      </c>
      <c r="B14" s="56">
        <v>488.52</v>
      </c>
      <c r="C14" s="56">
        <v>325.68</v>
      </c>
      <c r="D14" s="56"/>
      <c r="E14" s="57">
        <f t="shared" si="0"/>
        <v>814.2</v>
      </c>
      <c r="F14" s="56"/>
      <c r="G14" s="64">
        <f t="shared" si="1"/>
        <v>814.2</v>
      </c>
    </row>
    <row r="15" spans="1:7" ht="15.75" x14ac:dyDescent="0.25">
      <c r="A15" s="55" t="s">
        <v>37</v>
      </c>
      <c r="B15" s="56"/>
      <c r="C15" s="56"/>
      <c r="D15" s="56"/>
      <c r="E15" s="57">
        <f t="shared" si="0"/>
        <v>0</v>
      </c>
      <c r="F15" s="56"/>
      <c r="G15" s="64">
        <f t="shared" si="1"/>
        <v>0</v>
      </c>
    </row>
    <row r="16" spans="1:7" ht="15.75" x14ac:dyDescent="0.25">
      <c r="A16" s="55" t="s">
        <v>39</v>
      </c>
      <c r="B16" s="56">
        <v>840</v>
      </c>
      <c r="C16" s="56">
        <v>840</v>
      </c>
      <c r="D16" s="56"/>
      <c r="E16" s="57">
        <f t="shared" si="0"/>
        <v>1680</v>
      </c>
      <c r="F16" s="56"/>
      <c r="G16" s="64">
        <f t="shared" si="1"/>
        <v>1680</v>
      </c>
    </row>
    <row r="17" spans="1:7" ht="15.75" x14ac:dyDescent="0.25">
      <c r="A17" s="55" t="s">
        <v>40</v>
      </c>
      <c r="B17" s="56">
        <v>1480</v>
      </c>
      <c r="C17" s="56">
        <v>740</v>
      </c>
      <c r="D17" s="56"/>
      <c r="E17" s="57">
        <f t="shared" si="0"/>
        <v>2220</v>
      </c>
      <c r="F17" s="56">
        <v>1131</v>
      </c>
      <c r="G17" s="64">
        <f t="shared" si="1"/>
        <v>3351</v>
      </c>
    </row>
    <row r="18" spans="1:7" ht="15.75" x14ac:dyDescent="0.25">
      <c r="A18" s="55" t="s">
        <v>41</v>
      </c>
      <c r="B18" s="56">
        <v>5725.3</v>
      </c>
      <c r="C18" s="56"/>
      <c r="D18" s="56">
        <v>2566.2399999999998</v>
      </c>
      <c r="E18" s="57">
        <f t="shared" si="0"/>
        <v>8291.5400000000009</v>
      </c>
      <c r="F18" s="56"/>
      <c r="G18" s="64">
        <f t="shared" si="1"/>
        <v>8291.5400000000009</v>
      </c>
    </row>
    <row r="19" spans="1:7" ht="15.75" x14ac:dyDescent="0.25">
      <c r="A19" s="55" t="s">
        <v>42</v>
      </c>
      <c r="B19" s="56">
        <v>675</v>
      </c>
      <c r="C19" s="56"/>
      <c r="D19" s="56"/>
      <c r="E19" s="57">
        <f t="shared" si="0"/>
        <v>675</v>
      </c>
      <c r="F19" s="56"/>
      <c r="G19" s="64">
        <f t="shared" si="1"/>
        <v>675</v>
      </c>
    </row>
    <row r="20" spans="1:7" ht="15.75" x14ac:dyDescent="0.25">
      <c r="A20" s="55" t="s">
        <v>43</v>
      </c>
      <c r="B20" s="56"/>
      <c r="C20" s="56"/>
      <c r="D20" s="56"/>
      <c r="E20" s="57">
        <f t="shared" si="0"/>
        <v>0</v>
      </c>
      <c r="F20" s="56"/>
      <c r="G20" s="64">
        <f t="shared" si="1"/>
        <v>0</v>
      </c>
    </row>
    <row r="21" spans="1:7" ht="15.75" x14ac:dyDescent="0.25">
      <c r="A21" s="55" t="s">
        <v>45</v>
      </c>
      <c r="B21" s="56">
        <v>600</v>
      </c>
      <c r="C21" s="56"/>
      <c r="D21" s="56"/>
      <c r="E21" s="57">
        <f t="shared" si="0"/>
        <v>600</v>
      </c>
      <c r="F21" s="56"/>
      <c r="G21" s="64">
        <f t="shared" si="1"/>
        <v>600</v>
      </c>
    </row>
    <row r="22" spans="1:7" ht="15.75" x14ac:dyDescent="0.25">
      <c r="A22" s="55" t="s">
        <v>46</v>
      </c>
      <c r="B22" s="56">
        <v>800</v>
      </c>
      <c r="C22" s="56">
        <v>800</v>
      </c>
      <c r="D22" s="56">
        <v>2400</v>
      </c>
      <c r="E22" s="57">
        <f t="shared" si="0"/>
        <v>4000</v>
      </c>
      <c r="F22" s="56"/>
      <c r="G22" s="64">
        <f t="shared" si="1"/>
        <v>4000</v>
      </c>
    </row>
    <row r="23" spans="1:7" ht="15.75" x14ac:dyDescent="0.25">
      <c r="A23" s="55" t="s">
        <v>47</v>
      </c>
      <c r="B23" s="56">
        <v>935</v>
      </c>
      <c r="C23" s="56"/>
      <c r="D23" s="56">
        <v>1512.375</v>
      </c>
      <c r="E23" s="57">
        <f t="shared" si="0"/>
        <v>2447.375</v>
      </c>
      <c r="F23" s="56">
        <v>543.9</v>
      </c>
      <c r="G23" s="64">
        <f t="shared" si="1"/>
        <v>2991.2750000000001</v>
      </c>
    </row>
    <row r="24" spans="1:7" ht="15.75" x14ac:dyDescent="0.25">
      <c r="A24" s="58" t="s">
        <v>48</v>
      </c>
      <c r="B24" s="59"/>
      <c r="C24" s="59"/>
      <c r="D24" s="59"/>
      <c r="E24" s="59">
        <f t="shared" si="0"/>
        <v>0</v>
      </c>
      <c r="F24" s="59"/>
      <c r="G24" s="63">
        <f t="shared" si="1"/>
        <v>0</v>
      </c>
    </row>
    <row r="25" spans="1:7" ht="15.75" x14ac:dyDescent="0.25">
      <c r="A25" s="58" t="s">
        <v>49</v>
      </c>
      <c r="B25" s="59"/>
      <c r="C25" s="59"/>
      <c r="D25" s="59"/>
      <c r="E25" s="59">
        <f t="shared" si="0"/>
        <v>0</v>
      </c>
      <c r="F25" s="59"/>
      <c r="G25" s="63">
        <f t="shared" si="1"/>
        <v>0</v>
      </c>
    </row>
    <row r="26" spans="1:7" ht="15.75" x14ac:dyDescent="0.25">
      <c r="A26" s="58" t="s">
        <v>50</v>
      </c>
      <c r="B26" s="59"/>
      <c r="C26" s="59"/>
      <c r="D26" s="59"/>
      <c r="E26" s="59">
        <f t="shared" si="0"/>
        <v>0</v>
      </c>
      <c r="F26" s="59"/>
      <c r="G26" s="63">
        <f t="shared" si="1"/>
        <v>0</v>
      </c>
    </row>
    <row r="27" spans="1:7" ht="15.75" x14ac:dyDescent="0.25">
      <c r="A27" s="55" t="s">
        <v>51</v>
      </c>
      <c r="B27" s="60">
        <v>1215.5</v>
      </c>
      <c r="C27" s="60">
        <v>1215.5</v>
      </c>
      <c r="D27" s="60"/>
      <c r="E27" s="57">
        <f t="shared" si="0"/>
        <v>2431</v>
      </c>
      <c r="F27" s="60"/>
      <c r="G27" s="64">
        <f t="shared" si="1"/>
        <v>2431</v>
      </c>
    </row>
    <row r="28" spans="1:7" ht="15.75" x14ac:dyDescent="0.25">
      <c r="A28" s="55" t="s">
        <v>52</v>
      </c>
      <c r="B28" s="56">
        <v>800</v>
      </c>
      <c r="C28" s="56">
        <v>800</v>
      </c>
      <c r="D28" s="56">
        <v>800</v>
      </c>
      <c r="E28" s="57">
        <f t="shared" si="0"/>
        <v>2400</v>
      </c>
      <c r="F28" s="56"/>
      <c r="G28" s="64">
        <f t="shared" si="1"/>
        <v>2400</v>
      </c>
    </row>
    <row r="29" spans="1:7" ht="15.75" x14ac:dyDescent="0.25">
      <c r="A29" s="55" t="s">
        <v>53</v>
      </c>
      <c r="B29" s="56">
        <v>650</v>
      </c>
      <c r="C29" s="56"/>
      <c r="D29" s="56"/>
      <c r="E29" s="57">
        <f t="shared" si="0"/>
        <v>650</v>
      </c>
      <c r="F29" s="56"/>
      <c r="G29" s="64">
        <f t="shared" si="1"/>
        <v>650</v>
      </c>
    </row>
    <row r="30" spans="1:7" ht="15.75" x14ac:dyDescent="0.25">
      <c r="A30" s="55" t="s">
        <v>54</v>
      </c>
      <c r="B30" s="56"/>
      <c r="C30" s="56"/>
      <c r="D30" s="56"/>
      <c r="E30" s="57">
        <f t="shared" si="0"/>
        <v>0</v>
      </c>
      <c r="F30" s="56"/>
      <c r="G30" s="64">
        <f t="shared" si="1"/>
        <v>0</v>
      </c>
    </row>
    <row r="31" spans="1:7" ht="15.75" x14ac:dyDescent="0.25">
      <c r="A31" s="55" t="s">
        <v>55</v>
      </c>
      <c r="B31" s="56">
        <v>1700</v>
      </c>
      <c r="C31" s="56"/>
      <c r="D31" s="56"/>
      <c r="E31" s="57">
        <f t="shared" si="0"/>
        <v>1700</v>
      </c>
      <c r="F31" s="56"/>
      <c r="G31" s="64">
        <f t="shared" si="1"/>
        <v>1700</v>
      </c>
    </row>
    <row r="32" spans="1:7" ht="15.75" x14ac:dyDescent="0.25">
      <c r="A32" s="55" t="s">
        <v>56</v>
      </c>
      <c r="B32" s="56">
        <v>740</v>
      </c>
      <c r="C32" s="56">
        <v>740</v>
      </c>
      <c r="D32" s="56"/>
      <c r="E32" s="57">
        <f t="shared" si="0"/>
        <v>1480</v>
      </c>
      <c r="F32" s="56"/>
      <c r="G32" s="64">
        <f t="shared" si="1"/>
        <v>1480</v>
      </c>
    </row>
    <row r="33" spans="1:7" ht="15.75" x14ac:dyDescent="0.25">
      <c r="A33" s="55" t="s">
        <v>57</v>
      </c>
      <c r="B33" s="56">
        <v>1404.7</v>
      </c>
      <c r="C33" s="56">
        <v>191.55</v>
      </c>
      <c r="D33" s="56"/>
      <c r="E33" s="57">
        <f t="shared" si="0"/>
        <v>1596.25</v>
      </c>
      <c r="F33" s="56"/>
      <c r="G33" s="64">
        <f t="shared" si="1"/>
        <v>1596.25</v>
      </c>
    </row>
    <row r="34" spans="1:7" ht="15.75" x14ac:dyDescent="0.25">
      <c r="A34" s="58" t="s">
        <v>58</v>
      </c>
      <c r="B34" s="59"/>
      <c r="C34" s="59"/>
      <c r="D34" s="59"/>
      <c r="E34" s="59">
        <f t="shared" si="0"/>
        <v>0</v>
      </c>
      <c r="F34" s="59"/>
      <c r="G34" s="63">
        <f t="shared" si="1"/>
        <v>0</v>
      </c>
    </row>
    <row r="35" spans="1:7" ht="15.75" x14ac:dyDescent="0.25">
      <c r="A35" s="58" t="s">
        <v>59</v>
      </c>
      <c r="B35" s="59"/>
      <c r="C35" s="59"/>
      <c r="D35" s="59"/>
      <c r="E35" s="59">
        <f t="shared" si="0"/>
        <v>0</v>
      </c>
      <c r="F35" s="59"/>
      <c r="G35" s="63">
        <f t="shared" si="1"/>
        <v>0</v>
      </c>
    </row>
    <row r="36" spans="1:7" ht="15.75" x14ac:dyDescent="0.25">
      <c r="A36" s="55" t="s">
        <v>60</v>
      </c>
      <c r="B36" s="56">
        <v>336</v>
      </c>
      <c r="C36" s="56"/>
      <c r="D36" s="56"/>
      <c r="E36" s="57">
        <f t="shared" si="0"/>
        <v>336</v>
      </c>
      <c r="F36" s="56">
        <v>110</v>
      </c>
      <c r="G36" s="64">
        <f t="shared" si="1"/>
        <v>446</v>
      </c>
    </row>
    <row r="37" spans="1:7" ht="15.75" x14ac:dyDescent="0.25">
      <c r="A37" s="55" t="s">
        <v>61</v>
      </c>
      <c r="B37" s="56">
        <v>110</v>
      </c>
      <c r="C37" s="56">
        <v>110</v>
      </c>
      <c r="D37" s="56">
        <v>350</v>
      </c>
      <c r="E37" s="57">
        <f t="shared" si="0"/>
        <v>570</v>
      </c>
      <c r="F37" s="56"/>
      <c r="G37" s="64">
        <f t="shared" si="1"/>
        <v>570</v>
      </c>
    </row>
    <row r="38" spans="1:7" ht="15.75" x14ac:dyDescent="0.25">
      <c r="A38" s="55" t="s">
        <v>63</v>
      </c>
      <c r="B38" s="56">
        <v>3448.96</v>
      </c>
      <c r="C38" s="56">
        <v>344.89600000000002</v>
      </c>
      <c r="D38" s="56"/>
      <c r="E38" s="57">
        <f t="shared" si="0"/>
        <v>3793.8560000000002</v>
      </c>
      <c r="F38" s="56"/>
      <c r="G38" s="64">
        <f t="shared" si="1"/>
        <v>3793.8560000000002</v>
      </c>
    </row>
    <row r="39" spans="1:7" ht="15.75" x14ac:dyDescent="0.25">
      <c r="A39" s="55" t="s">
        <v>64</v>
      </c>
      <c r="B39" s="56">
        <v>127.68</v>
      </c>
      <c r="C39" s="56"/>
      <c r="D39" s="56"/>
      <c r="E39" s="57">
        <f t="shared" si="0"/>
        <v>127.68</v>
      </c>
      <c r="F39" s="56">
        <v>200</v>
      </c>
      <c r="G39" s="64">
        <f t="shared" si="1"/>
        <v>327.68</v>
      </c>
    </row>
    <row r="40" spans="1:7" ht="15.75" x14ac:dyDescent="0.25">
      <c r="A40" s="55" t="s">
        <v>65</v>
      </c>
      <c r="B40" s="56">
        <v>348.5</v>
      </c>
      <c r="C40" s="56">
        <v>348.5</v>
      </c>
      <c r="D40" s="56"/>
      <c r="E40" s="57">
        <f t="shared" si="0"/>
        <v>697</v>
      </c>
      <c r="F40" s="56"/>
      <c r="G40" s="64">
        <f t="shared" si="1"/>
        <v>697</v>
      </c>
    </row>
    <row r="41" spans="1:7" ht="15.75" x14ac:dyDescent="0.25">
      <c r="A41" s="58" t="s">
        <v>66</v>
      </c>
      <c r="B41" s="59"/>
      <c r="C41" s="59"/>
      <c r="D41" s="59"/>
      <c r="E41" s="59">
        <f t="shared" si="0"/>
        <v>0</v>
      </c>
      <c r="F41" s="59"/>
      <c r="G41" s="63">
        <f t="shared" si="1"/>
        <v>0</v>
      </c>
    </row>
    <row r="42" spans="1:7" ht="15.75" x14ac:dyDescent="0.25">
      <c r="A42" s="55" t="s">
        <v>67</v>
      </c>
      <c r="B42" s="56">
        <v>1010</v>
      </c>
      <c r="C42" s="56">
        <v>1010</v>
      </c>
      <c r="D42" s="56">
        <v>1105.0999999999999</v>
      </c>
      <c r="E42" s="57">
        <f t="shared" si="0"/>
        <v>3125.1</v>
      </c>
      <c r="F42" s="56"/>
      <c r="G42" s="64">
        <f t="shared" si="1"/>
        <v>3125.1</v>
      </c>
    </row>
    <row r="43" spans="1:7" ht="15.75" x14ac:dyDescent="0.25">
      <c r="A43" s="55" t="s">
        <v>68</v>
      </c>
      <c r="B43" s="56">
        <v>770</v>
      </c>
      <c r="C43" s="56">
        <v>770</v>
      </c>
      <c r="D43" s="56"/>
      <c r="E43" s="57">
        <f t="shared" si="0"/>
        <v>1540</v>
      </c>
      <c r="F43" s="56"/>
      <c r="G43" s="64">
        <f t="shared" si="1"/>
        <v>1540</v>
      </c>
    </row>
    <row r="44" spans="1:7" ht="15.75" x14ac:dyDescent="0.25">
      <c r="A44" s="55" t="s">
        <v>69</v>
      </c>
      <c r="B44" s="56"/>
      <c r="C44" s="56"/>
      <c r="D44" s="56"/>
      <c r="E44" s="57">
        <f t="shared" si="0"/>
        <v>0</v>
      </c>
      <c r="F44" s="56">
        <v>849</v>
      </c>
      <c r="G44" s="64">
        <f t="shared" si="1"/>
        <v>849</v>
      </c>
    </row>
    <row r="45" spans="1:7" ht="15.75" x14ac:dyDescent="0.25">
      <c r="A45" s="55" t="s">
        <v>70</v>
      </c>
      <c r="B45" s="56">
        <v>104.9</v>
      </c>
      <c r="C45" s="56"/>
      <c r="D45" s="56"/>
      <c r="E45" s="57">
        <f t="shared" si="0"/>
        <v>104.9</v>
      </c>
      <c r="F45" s="56"/>
      <c r="G45" s="64">
        <f t="shared" si="1"/>
        <v>104.9</v>
      </c>
    </row>
    <row r="46" spans="1:7" ht="15.75" x14ac:dyDescent="0.25">
      <c r="A46" s="55" t="s">
        <v>71</v>
      </c>
      <c r="B46" s="56">
        <v>579.70000000000005</v>
      </c>
      <c r="C46" s="56"/>
      <c r="D46" s="56">
        <v>1546.15</v>
      </c>
      <c r="E46" s="57">
        <f t="shared" si="0"/>
        <v>2125.8500000000004</v>
      </c>
      <c r="F46" s="56"/>
      <c r="G46" s="64">
        <f t="shared" si="1"/>
        <v>2125.8500000000004</v>
      </c>
    </row>
    <row r="47" spans="1:7" ht="15.75" x14ac:dyDescent="0.25">
      <c r="A47" s="55" t="s">
        <v>72</v>
      </c>
      <c r="B47" s="56"/>
      <c r="C47" s="56"/>
      <c r="D47" s="56"/>
      <c r="E47" s="57">
        <f t="shared" si="0"/>
        <v>0</v>
      </c>
      <c r="F47" s="56"/>
      <c r="G47" s="64">
        <f t="shared" si="1"/>
        <v>0</v>
      </c>
    </row>
    <row r="48" spans="1:7" ht="15.75" x14ac:dyDescent="0.25">
      <c r="A48" s="55" t="s">
        <v>73</v>
      </c>
      <c r="B48" s="56">
        <v>2016</v>
      </c>
      <c r="C48" s="56">
        <v>2016</v>
      </c>
      <c r="D48" s="56">
        <v>1970</v>
      </c>
      <c r="E48" s="57">
        <f t="shared" si="0"/>
        <v>6002</v>
      </c>
      <c r="F48" s="56"/>
      <c r="G48" s="64">
        <f t="shared" si="1"/>
        <v>6002</v>
      </c>
    </row>
    <row r="49" spans="1:7" ht="15.75" x14ac:dyDescent="0.25">
      <c r="A49" s="58" t="s">
        <v>74</v>
      </c>
      <c r="B49" s="59"/>
      <c r="C49" s="59"/>
      <c r="D49" s="59"/>
      <c r="E49" s="59">
        <f t="shared" si="0"/>
        <v>0</v>
      </c>
      <c r="F49" s="59"/>
      <c r="G49" s="63">
        <f t="shared" si="1"/>
        <v>0</v>
      </c>
    </row>
    <row r="50" spans="1:7" ht="15.75" x14ac:dyDescent="0.25">
      <c r="A50" s="55" t="s">
        <v>75</v>
      </c>
      <c r="B50" s="56">
        <v>816.2</v>
      </c>
      <c r="C50" s="56">
        <v>1087.8</v>
      </c>
      <c r="D50" s="56">
        <v>2135.88</v>
      </c>
      <c r="E50" s="57">
        <f t="shared" si="0"/>
        <v>4039.88</v>
      </c>
      <c r="F50" s="56"/>
      <c r="G50" s="64">
        <f t="shared" si="1"/>
        <v>4039.88</v>
      </c>
    </row>
    <row r="51" spans="1:7" ht="15.75" x14ac:dyDescent="0.25">
      <c r="A51" s="55" t="s">
        <v>76</v>
      </c>
      <c r="B51" s="56">
        <v>564</v>
      </c>
      <c r="C51" s="56"/>
      <c r="D51" s="56"/>
      <c r="E51" s="57">
        <f t="shared" si="0"/>
        <v>564</v>
      </c>
      <c r="F51" s="56"/>
      <c r="G51" s="64">
        <f t="shared" si="1"/>
        <v>564</v>
      </c>
    </row>
    <row r="52" spans="1:7" ht="15.75" x14ac:dyDescent="0.25">
      <c r="A52" s="55" t="s">
        <v>77</v>
      </c>
      <c r="B52" s="56">
        <v>880</v>
      </c>
      <c r="C52" s="56"/>
      <c r="D52" s="56"/>
      <c r="E52" s="57">
        <f t="shared" si="0"/>
        <v>880</v>
      </c>
      <c r="F52" s="56">
        <v>97</v>
      </c>
      <c r="G52" s="64">
        <f t="shared" si="1"/>
        <v>977</v>
      </c>
    </row>
    <row r="53" spans="1:7" ht="15.75" x14ac:dyDescent="0.25">
      <c r="A53" s="58" t="s">
        <v>78</v>
      </c>
      <c r="B53" s="59"/>
      <c r="C53" s="59"/>
      <c r="D53" s="59"/>
      <c r="E53" s="59">
        <f t="shared" si="0"/>
        <v>0</v>
      </c>
      <c r="F53" s="59"/>
      <c r="G53" s="63">
        <f t="shared" si="1"/>
        <v>0</v>
      </c>
    </row>
    <row r="54" spans="1:7" ht="15.75" x14ac:dyDescent="0.25">
      <c r="A54" s="55" t="s">
        <v>79</v>
      </c>
      <c r="B54" s="56">
        <v>684.76</v>
      </c>
      <c r="C54" s="56">
        <v>594.66</v>
      </c>
      <c r="D54" s="56">
        <v>268.8</v>
      </c>
      <c r="E54" s="57">
        <f t="shared" si="0"/>
        <v>1548.22</v>
      </c>
      <c r="F54" s="56"/>
      <c r="G54" s="64">
        <f t="shared" si="1"/>
        <v>1548.22</v>
      </c>
    </row>
    <row r="55" spans="1:7" ht="15.75" x14ac:dyDescent="0.25">
      <c r="A55" s="58" t="s">
        <v>80</v>
      </c>
      <c r="B55" s="59"/>
      <c r="C55" s="59"/>
      <c r="D55" s="59"/>
      <c r="E55" s="59">
        <f t="shared" si="0"/>
        <v>0</v>
      </c>
      <c r="F55" s="59"/>
      <c r="G55" s="63">
        <f t="shared" si="1"/>
        <v>0</v>
      </c>
    </row>
    <row r="56" spans="1:7" ht="15.75" x14ac:dyDescent="0.25">
      <c r="A56" s="55" t="s">
        <v>81</v>
      </c>
      <c r="B56" s="56">
        <v>60</v>
      </c>
      <c r="C56" s="56"/>
      <c r="D56" s="56"/>
      <c r="E56" s="57">
        <f t="shared" si="0"/>
        <v>60</v>
      </c>
      <c r="F56" s="56">
        <v>117</v>
      </c>
      <c r="G56" s="64">
        <f t="shared" si="1"/>
        <v>177</v>
      </c>
    </row>
    <row r="57" spans="1:7" ht="15.75" x14ac:dyDescent="0.25">
      <c r="A57" s="55" t="s">
        <v>82</v>
      </c>
      <c r="B57" s="56">
        <v>242</v>
      </c>
      <c r="C57" s="56"/>
      <c r="D57" s="56"/>
      <c r="E57" s="57">
        <f t="shared" si="0"/>
        <v>242</v>
      </c>
      <c r="F57" s="56"/>
      <c r="G57" s="64">
        <f t="shared" si="1"/>
        <v>242</v>
      </c>
    </row>
    <row r="58" spans="1:7" ht="15.75" x14ac:dyDescent="0.25">
      <c r="A58" s="55" t="s">
        <v>83</v>
      </c>
      <c r="B58" s="56">
        <v>1342.5</v>
      </c>
      <c r="C58" s="56">
        <v>1342.5</v>
      </c>
      <c r="D58" s="56"/>
      <c r="E58" s="57">
        <f t="shared" si="0"/>
        <v>2685</v>
      </c>
      <c r="F58" s="56">
        <v>444.3</v>
      </c>
      <c r="G58" s="64">
        <f t="shared" si="1"/>
        <v>3129.3</v>
      </c>
    </row>
    <row r="59" spans="1:7" ht="15.75" x14ac:dyDescent="0.25">
      <c r="A59" s="58" t="s">
        <v>84</v>
      </c>
      <c r="B59" s="59"/>
      <c r="C59" s="59"/>
      <c r="D59" s="59"/>
      <c r="E59" s="59">
        <f t="shared" si="0"/>
        <v>0</v>
      </c>
      <c r="F59" s="59"/>
      <c r="G59" s="63">
        <f t="shared" si="1"/>
        <v>0</v>
      </c>
    </row>
    <row r="60" spans="1:7" ht="15.75" x14ac:dyDescent="0.25">
      <c r="A60" s="55" t="s">
        <v>85</v>
      </c>
      <c r="B60" s="56"/>
      <c r="C60" s="56"/>
      <c r="D60" s="56"/>
      <c r="E60" s="57">
        <f t="shared" si="0"/>
        <v>0</v>
      </c>
      <c r="F60" s="56"/>
      <c r="G60" s="64">
        <f t="shared" si="1"/>
        <v>0</v>
      </c>
    </row>
    <row r="61" spans="1:7" ht="15.75" x14ac:dyDescent="0.25">
      <c r="A61" s="55" t="s">
        <v>86</v>
      </c>
      <c r="B61" s="56"/>
      <c r="C61" s="56">
        <v>50</v>
      </c>
      <c r="D61" s="56"/>
      <c r="E61" s="57">
        <f t="shared" si="0"/>
        <v>50</v>
      </c>
      <c r="F61" s="56">
        <v>159</v>
      </c>
      <c r="G61" s="64">
        <f t="shared" si="1"/>
        <v>209</v>
      </c>
    </row>
    <row r="62" spans="1:7" ht="15.75" x14ac:dyDescent="0.25">
      <c r="A62" s="58" t="s">
        <v>87</v>
      </c>
      <c r="B62" s="59"/>
      <c r="C62" s="59"/>
      <c r="D62" s="59"/>
      <c r="E62" s="59">
        <f t="shared" si="0"/>
        <v>0</v>
      </c>
      <c r="F62" s="59"/>
      <c r="G62" s="63">
        <f t="shared" si="1"/>
        <v>0</v>
      </c>
    </row>
    <row r="63" spans="1:7" ht="15.75" x14ac:dyDescent="0.25">
      <c r="A63" s="55" t="s">
        <v>88</v>
      </c>
      <c r="B63" s="56">
        <v>1040</v>
      </c>
      <c r="C63" s="56">
        <v>175</v>
      </c>
      <c r="D63" s="56"/>
      <c r="E63" s="57">
        <f t="shared" si="0"/>
        <v>1215</v>
      </c>
      <c r="F63" s="56"/>
      <c r="G63" s="64">
        <f t="shared" si="1"/>
        <v>1215</v>
      </c>
    </row>
    <row r="64" spans="1:7" ht="15.75" x14ac:dyDescent="0.25">
      <c r="A64" s="55" t="s">
        <v>89</v>
      </c>
      <c r="B64" s="56">
        <v>455</v>
      </c>
      <c r="C64" s="56"/>
      <c r="D64" s="56"/>
      <c r="E64" s="57">
        <f t="shared" si="0"/>
        <v>455</v>
      </c>
      <c r="F64" s="56">
        <v>39.799999999999997</v>
      </c>
      <c r="G64" s="64">
        <f t="shared" si="1"/>
        <v>494.8</v>
      </c>
    </row>
    <row r="65" spans="1:7" ht="15.75" x14ac:dyDescent="0.25">
      <c r="A65" s="55" t="s">
        <v>90</v>
      </c>
      <c r="B65" s="56">
        <v>120</v>
      </c>
      <c r="C65" s="56"/>
      <c r="D65" s="56"/>
      <c r="E65" s="57">
        <f t="shared" si="0"/>
        <v>120</v>
      </c>
      <c r="F65" s="56"/>
      <c r="G65" s="64">
        <f t="shared" si="1"/>
        <v>120</v>
      </c>
    </row>
    <row r="66" spans="1:7" ht="15.75" x14ac:dyDescent="0.25">
      <c r="A66" s="55" t="s">
        <v>91</v>
      </c>
      <c r="B66" s="56">
        <v>1680</v>
      </c>
      <c r="C66" s="56"/>
      <c r="D66" s="56">
        <v>420</v>
      </c>
      <c r="E66" s="57">
        <f t="shared" si="0"/>
        <v>2100</v>
      </c>
      <c r="F66" s="56"/>
      <c r="G66" s="64">
        <f t="shared" si="1"/>
        <v>2100</v>
      </c>
    </row>
    <row r="67" spans="1:7" ht="15.75" x14ac:dyDescent="0.25">
      <c r="A67" s="55" t="s">
        <v>92</v>
      </c>
      <c r="B67" s="60">
        <v>2398.5</v>
      </c>
      <c r="C67" s="60"/>
      <c r="D67" s="60"/>
      <c r="E67" s="57">
        <f>B67+C67+D67</f>
        <v>2398.5</v>
      </c>
      <c r="F67" s="56"/>
      <c r="G67" s="64">
        <f t="shared" ref="G67:G130" si="2">E67+F67</f>
        <v>2398.5</v>
      </c>
    </row>
    <row r="68" spans="1:7" ht="15.75" x14ac:dyDescent="0.25">
      <c r="A68" s="55" t="s">
        <v>93</v>
      </c>
      <c r="B68" s="56"/>
      <c r="C68" s="56"/>
      <c r="D68" s="56"/>
      <c r="E68" s="57">
        <f>B68+C68+D68</f>
        <v>0</v>
      </c>
      <c r="F68" s="56"/>
      <c r="G68" s="64">
        <f t="shared" si="2"/>
        <v>0</v>
      </c>
    </row>
    <row r="69" spans="1:7" ht="15.75" x14ac:dyDescent="0.25">
      <c r="A69" s="55" t="s">
        <v>94</v>
      </c>
      <c r="B69" s="56">
        <v>1310.625</v>
      </c>
      <c r="C69" s="56"/>
      <c r="D69" s="56">
        <v>1211.25</v>
      </c>
      <c r="E69" s="57">
        <f t="shared" ref="E69:E132" si="3">B69+C69+D69</f>
        <v>2521.875</v>
      </c>
      <c r="F69" s="56"/>
      <c r="G69" s="64">
        <f t="shared" si="2"/>
        <v>2521.875</v>
      </c>
    </row>
    <row r="70" spans="1:7" ht="15.75" x14ac:dyDescent="0.25">
      <c r="A70" s="58" t="s">
        <v>95</v>
      </c>
      <c r="B70" s="59"/>
      <c r="C70" s="59"/>
      <c r="D70" s="59"/>
      <c r="E70" s="59">
        <f t="shared" si="3"/>
        <v>0</v>
      </c>
      <c r="F70" s="59"/>
      <c r="G70" s="63">
        <f t="shared" si="2"/>
        <v>0</v>
      </c>
    </row>
    <row r="71" spans="1:7" ht="15.75" x14ac:dyDescent="0.25">
      <c r="A71" s="55" t="s">
        <v>96</v>
      </c>
      <c r="B71" s="56"/>
      <c r="C71" s="56"/>
      <c r="D71" s="56"/>
      <c r="E71" s="57">
        <f t="shared" si="3"/>
        <v>0</v>
      </c>
      <c r="F71" s="56"/>
      <c r="G71" s="64">
        <f t="shared" si="2"/>
        <v>0</v>
      </c>
    </row>
    <row r="72" spans="1:7" ht="15.75" x14ac:dyDescent="0.25">
      <c r="A72" s="55" t="s">
        <v>97</v>
      </c>
      <c r="B72" s="56"/>
      <c r="C72" s="56"/>
      <c r="D72" s="56"/>
      <c r="E72" s="57">
        <f t="shared" si="3"/>
        <v>0</v>
      </c>
      <c r="F72" s="56"/>
      <c r="G72" s="64">
        <f t="shared" si="2"/>
        <v>0</v>
      </c>
    </row>
    <row r="73" spans="1:7" ht="15.75" x14ac:dyDescent="0.25">
      <c r="A73" s="55" t="s">
        <v>98</v>
      </c>
      <c r="B73" s="56">
        <v>3680</v>
      </c>
      <c r="C73" s="56"/>
      <c r="D73" s="56"/>
      <c r="E73" s="57">
        <f t="shared" si="3"/>
        <v>3680</v>
      </c>
      <c r="F73" s="56"/>
      <c r="G73" s="64">
        <f t="shared" si="2"/>
        <v>3680</v>
      </c>
    </row>
    <row r="74" spans="1:7" ht="15.75" x14ac:dyDescent="0.25">
      <c r="A74" s="55" t="s">
        <v>99</v>
      </c>
      <c r="B74" s="56">
        <v>4157.5</v>
      </c>
      <c r="C74" s="56"/>
      <c r="D74" s="56"/>
      <c r="E74" s="57">
        <f t="shared" si="3"/>
        <v>4157.5</v>
      </c>
      <c r="F74" s="56"/>
      <c r="G74" s="64">
        <f t="shared" si="2"/>
        <v>4157.5</v>
      </c>
    </row>
    <row r="75" spans="1:7" ht="15.75" x14ac:dyDescent="0.25">
      <c r="A75" s="55" t="s">
        <v>100</v>
      </c>
      <c r="B75" s="56">
        <v>1870</v>
      </c>
      <c r="C75" s="56">
        <v>1870</v>
      </c>
      <c r="D75" s="56"/>
      <c r="E75" s="57">
        <f t="shared" si="3"/>
        <v>3740</v>
      </c>
      <c r="F75" s="56">
        <v>189</v>
      </c>
      <c r="G75" s="64">
        <f t="shared" si="2"/>
        <v>3929</v>
      </c>
    </row>
    <row r="76" spans="1:7" ht="15.75" x14ac:dyDescent="0.25">
      <c r="A76" s="55" t="s">
        <v>101</v>
      </c>
      <c r="B76" s="56">
        <v>600</v>
      </c>
      <c r="C76" s="56"/>
      <c r="D76" s="56"/>
      <c r="E76" s="57">
        <f t="shared" si="3"/>
        <v>600</v>
      </c>
      <c r="F76" s="56"/>
      <c r="G76" s="64">
        <f t="shared" si="2"/>
        <v>600</v>
      </c>
    </row>
    <row r="77" spans="1:7" ht="15.75" x14ac:dyDescent="0.25">
      <c r="A77" s="55" t="s">
        <v>102</v>
      </c>
      <c r="B77" s="56">
        <v>922.5</v>
      </c>
      <c r="C77" s="56">
        <v>922.5</v>
      </c>
      <c r="D77" s="56"/>
      <c r="E77" s="57">
        <f t="shared" si="3"/>
        <v>1845</v>
      </c>
      <c r="F77" s="56"/>
      <c r="G77" s="64">
        <f t="shared" si="2"/>
        <v>1845</v>
      </c>
    </row>
    <row r="78" spans="1:7" ht="15.75" x14ac:dyDescent="0.25">
      <c r="A78" s="55" t="s">
        <v>103</v>
      </c>
      <c r="B78" s="56">
        <v>1400</v>
      </c>
      <c r="C78" s="56"/>
      <c r="D78" s="56"/>
      <c r="E78" s="57">
        <f t="shared" si="3"/>
        <v>1400</v>
      </c>
      <c r="F78" s="56"/>
      <c r="G78" s="64">
        <f t="shared" si="2"/>
        <v>1400</v>
      </c>
    </row>
    <row r="79" spans="1:7" ht="15.75" x14ac:dyDescent="0.25">
      <c r="A79" s="58" t="s">
        <v>104</v>
      </c>
      <c r="B79" s="59"/>
      <c r="C79" s="59"/>
      <c r="D79" s="59"/>
      <c r="E79" s="59">
        <f t="shared" si="3"/>
        <v>0</v>
      </c>
      <c r="F79" s="59"/>
      <c r="G79" s="63">
        <f t="shared" si="2"/>
        <v>0</v>
      </c>
    </row>
    <row r="80" spans="1:7" ht="15.75" x14ac:dyDescent="0.25">
      <c r="A80" s="55" t="s">
        <v>105</v>
      </c>
      <c r="B80" s="56">
        <v>437.04</v>
      </c>
      <c r="C80" s="56">
        <v>443.11</v>
      </c>
      <c r="D80" s="56"/>
      <c r="E80" s="57">
        <f t="shared" si="3"/>
        <v>880.15000000000009</v>
      </c>
      <c r="F80" s="56"/>
      <c r="G80" s="64">
        <f t="shared" si="2"/>
        <v>880.15000000000009</v>
      </c>
    </row>
    <row r="81" spans="1:7" ht="15.75" x14ac:dyDescent="0.25">
      <c r="A81" s="55" t="s">
        <v>106</v>
      </c>
      <c r="B81" s="56">
        <v>735</v>
      </c>
      <c r="C81" s="56"/>
      <c r="D81" s="56">
        <v>270.60000000000002</v>
      </c>
      <c r="E81" s="57">
        <f t="shared" si="3"/>
        <v>1005.6</v>
      </c>
      <c r="F81" s="56"/>
      <c r="G81" s="64">
        <f t="shared" si="2"/>
        <v>1005.6</v>
      </c>
    </row>
    <row r="82" spans="1:7" ht="15.75" x14ac:dyDescent="0.25">
      <c r="A82" s="55" t="s">
        <v>107</v>
      </c>
      <c r="B82" s="56">
        <v>650</v>
      </c>
      <c r="C82" s="56"/>
      <c r="D82" s="56">
        <v>681.74</v>
      </c>
      <c r="E82" s="57">
        <f t="shared" si="3"/>
        <v>1331.74</v>
      </c>
      <c r="F82" s="56">
        <v>169</v>
      </c>
      <c r="G82" s="64">
        <f t="shared" si="2"/>
        <v>1500.74</v>
      </c>
    </row>
    <row r="83" spans="1:7" ht="15.75" x14ac:dyDescent="0.25">
      <c r="A83" s="55" t="s">
        <v>108</v>
      </c>
      <c r="B83" s="56">
        <v>184.5</v>
      </c>
      <c r="C83" s="56"/>
      <c r="D83" s="56">
        <v>528.5</v>
      </c>
      <c r="E83" s="57">
        <f t="shared" si="3"/>
        <v>713</v>
      </c>
      <c r="F83" s="56"/>
      <c r="G83" s="64">
        <f t="shared" si="2"/>
        <v>713</v>
      </c>
    </row>
    <row r="84" spans="1:7" ht="15.75" x14ac:dyDescent="0.25">
      <c r="A84" s="55" t="s">
        <v>109</v>
      </c>
      <c r="B84" s="56">
        <v>2040</v>
      </c>
      <c r="C84" s="56">
        <v>2040</v>
      </c>
      <c r="D84" s="56">
        <v>1520</v>
      </c>
      <c r="E84" s="57">
        <f>B84+C84+D84</f>
        <v>5600</v>
      </c>
      <c r="F84" s="56"/>
      <c r="G84" s="64">
        <f t="shared" si="2"/>
        <v>5600</v>
      </c>
    </row>
    <row r="85" spans="1:7" ht="15.75" x14ac:dyDescent="0.25">
      <c r="A85" s="55" t="s">
        <v>110</v>
      </c>
      <c r="B85" s="56">
        <v>700</v>
      </c>
      <c r="C85" s="56">
        <v>700</v>
      </c>
      <c r="D85" s="56">
        <v>216</v>
      </c>
      <c r="E85" s="57">
        <f>B85+C85+D85</f>
        <v>1616</v>
      </c>
      <c r="F85" s="56">
        <v>110</v>
      </c>
      <c r="G85" s="64">
        <f t="shared" si="2"/>
        <v>1726</v>
      </c>
    </row>
    <row r="86" spans="1:7" ht="15.75" x14ac:dyDescent="0.25">
      <c r="A86" s="58" t="s">
        <v>111</v>
      </c>
      <c r="B86" s="59"/>
      <c r="C86" s="59"/>
      <c r="D86" s="59"/>
      <c r="E86" s="59">
        <f t="shared" si="3"/>
        <v>0</v>
      </c>
      <c r="F86" s="59"/>
      <c r="G86" s="63">
        <f t="shared" si="2"/>
        <v>0</v>
      </c>
    </row>
    <row r="87" spans="1:7" ht="15.75" x14ac:dyDescent="0.25">
      <c r="A87" s="55" t="s">
        <v>112</v>
      </c>
      <c r="B87" s="56">
        <v>1574.655</v>
      </c>
      <c r="C87" s="56">
        <v>817.52</v>
      </c>
      <c r="D87" s="56">
        <v>260.12</v>
      </c>
      <c r="E87" s="57">
        <f t="shared" si="3"/>
        <v>2652.2950000000001</v>
      </c>
      <c r="F87" s="56"/>
      <c r="G87" s="64">
        <f t="shared" si="2"/>
        <v>2652.2950000000001</v>
      </c>
    </row>
    <row r="88" spans="1:7" ht="15.75" x14ac:dyDescent="0.25">
      <c r="A88" s="58" t="s">
        <v>113</v>
      </c>
      <c r="B88" s="59"/>
      <c r="C88" s="59"/>
      <c r="D88" s="59"/>
      <c r="E88" s="59">
        <f t="shared" si="3"/>
        <v>0</v>
      </c>
      <c r="F88" s="59"/>
      <c r="G88" s="63">
        <f t="shared" si="2"/>
        <v>0</v>
      </c>
    </row>
    <row r="89" spans="1:7" ht="15.75" x14ac:dyDescent="0.25">
      <c r="A89" s="55" t="s">
        <v>114</v>
      </c>
      <c r="B89" s="56">
        <v>720</v>
      </c>
      <c r="C89" s="56"/>
      <c r="D89" s="56"/>
      <c r="E89" s="57">
        <f t="shared" si="3"/>
        <v>720</v>
      </c>
      <c r="F89" s="56"/>
      <c r="G89" s="64">
        <f t="shared" si="2"/>
        <v>720</v>
      </c>
    </row>
    <row r="90" spans="1:7" ht="15.75" x14ac:dyDescent="0.25">
      <c r="A90" s="58" t="s">
        <v>115</v>
      </c>
      <c r="B90" s="59"/>
      <c r="C90" s="59"/>
      <c r="D90" s="59"/>
      <c r="E90" s="59">
        <f t="shared" si="3"/>
        <v>0</v>
      </c>
      <c r="F90" s="59"/>
      <c r="G90" s="63">
        <f t="shared" si="2"/>
        <v>0</v>
      </c>
    </row>
    <row r="91" spans="1:7" ht="15.75" x14ac:dyDescent="0.25">
      <c r="A91" s="58" t="s">
        <v>116</v>
      </c>
      <c r="B91" s="59"/>
      <c r="C91" s="59"/>
      <c r="D91" s="59"/>
      <c r="E91" s="59">
        <f t="shared" si="3"/>
        <v>0</v>
      </c>
      <c r="F91" s="59"/>
      <c r="G91" s="63">
        <f t="shared" si="2"/>
        <v>0</v>
      </c>
    </row>
    <row r="92" spans="1:7" ht="15.75" x14ac:dyDescent="0.25">
      <c r="A92" s="55" t="s">
        <v>117</v>
      </c>
      <c r="B92" s="56"/>
      <c r="C92" s="56"/>
      <c r="D92" s="56"/>
      <c r="E92" s="57">
        <f t="shared" si="3"/>
        <v>0</v>
      </c>
      <c r="F92" s="56"/>
      <c r="G92" s="64">
        <f t="shared" si="2"/>
        <v>0</v>
      </c>
    </row>
    <row r="93" spans="1:7" ht="15.75" x14ac:dyDescent="0.25">
      <c r="A93" s="55" t="s">
        <v>118</v>
      </c>
      <c r="B93" s="56">
        <v>880</v>
      </c>
      <c r="C93" s="56"/>
      <c r="D93" s="56"/>
      <c r="E93" s="57">
        <f t="shared" si="3"/>
        <v>880</v>
      </c>
      <c r="F93" s="56"/>
      <c r="G93" s="64">
        <f t="shared" si="2"/>
        <v>880</v>
      </c>
    </row>
    <row r="94" spans="1:7" ht="15.75" x14ac:dyDescent="0.25">
      <c r="A94" s="55" t="s">
        <v>27</v>
      </c>
      <c r="B94" s="56">
        <v>84.08</v>
      </c>
      <c r="C94" s="56"/>
      <c r="D94" s="56">
        <v>569.79999999999995</v>
      </c>
      <c r="E94" s="57">
        <f t="shared" si="3"/>
        <v>653.88</v>
      </c>
      <c r="F94" s="56">
        <v>1789.2</v>
      </c>
      <c r="G94" s="64">
        <f t="shared" si="2"/>
        <v>2443.08</v>
      </c>
    </row>
    <row r="95" spans="1:7" ht="15.75" x14ac:dyDescent="0.25">
      <c r="A95" s="55" t="s">
        <v>119</v>
      </c>
      <c r="B95" s="56">
        <v>6786</v>
      </c>
      <c r="C95" s="56"/>
      <c r="D95" s="56"/>
      <c r="E95" s="57">
        <f t="shared" si="3"/>
        <v>6786</v>
      </c>
      <c r="F95" s="56"/>
      <c r="G95" s="64">
        <f t="shared" si="2"/>
        <v>6786</v>
      </c>
    </row>
    <row r="96" spans="1:7" ht="15.75" x14ac:dyDescent="0.25">
      <c r="A96" s="55" t="s">
        <v>120</v>
      </c>
      <c r="B96" s="56">
        <v>4494.3900000000003</v>
      </c>
      <c r="C96" s="56"/>
      <c r="D96" s="56">
        <v>1401.9</v>
      </c>
      <c r="E96" s="57">
        <f t="shared" si="3"/>
        <v>5896.2900000000009</v>
      </c>
      <c r="F96" s="56"/>
      <c r="G96" s="64">
        <f t="shared" si="2"/>
        <v>5896.2900000000009</v>
      </c>
    </row>
    <row r="97" spans="1:7" ht="15.75" x14ac:dyDescent="0.25">
      <c r="A97" s="55" t="s">
        <v>121</v>
      </c>
      <c r="B97" s="56">
        <v>400</v>
      </c>
      <c r="C97" s="56">
        <v>400</v>
      </c>
      <c r="D97" s="56">
        <v>1630</v>
      </c>
      <c r="E97" s="57">
        <f t="shared" si="3"/>
        <v>2430</v>
      </c>
      <c r="F97" s="56"/>
      <c r="G97" s="64">
        <f t="shared" si="2"/>
        <v>2430</v>
      </c>
    </row>
    <row r="98" spans="1:7" ht="15.75" x14ac:dyDescent="0.25">
      <c r="A98" s="55" t="s">
        <v>122</v>
      </c>
      <c r="B98" s="56">
        <v>1564.85</v>
      </c>
      <c r="C98" s="56"/>
      <c r="D98" s="56"/>
      <c r="E98" s="57">
        <f t="shared" si="3"/>
        <v>1564.85</v>
      </c>
      <c r="F98" s="56">
        <v>408</v>
      </c>
      <c r="G98" s="64">
        <f t="shared" si="2"/>
        <v>1972.85</v>
      </c>
    </row>
    <row r="99" spans="1:7" ht="15.75" x14ac:dyDescent="0.25">
      <c r="A99" s="55" t="s">
        <v>123</v>
      </c>
      <c r="B99" s="56">
        <v>7497</v>
      </c>
      <c r="C99" s="56">
        <v>1249.5</v>
      </c>
      <c r="D99" s="56">
        <v>1517.25</v>
      </c>
      <c r="E99" s="57">
        <f t="shared" si="3"/>
        <v>10263.75</v>
      </c>
      <c r="F99" s="56">
        <v>1161</v>
      </c>
      <c r="G99" s="64">
        <f t="shared" si="2"/>
        <v>11424.75</v>
      </c>
    </row>
    <row r="100" spans="1:7" ht="15.75" x14ac:dyDescent="0.25">
      <c r="A100" s="58" t="s">
        <v>124</v>
      </c>
      <c r="B100" s="59"/>
      <c r="C100" s="59"/>
      <c r="D100" s="59"/>
      <c r="E100" s="59">
        <f t="shared" si="3"/>
        <v>0</v>
      </c>
      <c r="F100" s="59"/>
      <c r="G100" s="63">
        <f t="shared" si="2"/>
        <v>0</v>
      </c>
    </row>
    <row r="101" spans="1:7" ht="15.75" x14ac:dyDescent="0.25">
      <c r="A101" s="58" t="s">
        <v>125</v>
      </c>
      <c r="B101" s="59"/>
      <c r="C101" s="59"/>
      <c r="D101" s="59"/>
      <c r="E101" s="59">
        <f t="shared" si="3"/>
        <v>0</v>
      </c>
      <c r="F101" s="59"/>
      <c r="G101" s="63">
        <f t="shared" si="2"/>
        <v>0</v>
      </c>
    </row>
    <row r="102" spans="1:7" ht="15.75" x14ac:dyDescent="0.25">
      <c r="A102" s="55" t="s">
        <v>126</v>
      </c>
      <c r="B102" s="56">
        <v>1800</v>
      </c>
      <c r="C102" s="56">
        <v>1800</v>
      </c>
      <c r="D102" s="56">
        <v>1800</v>
      </c>
      <c r="E102" s="57">
        <f>B102+C102+D102</f>
        <v>5400</v>
      </c>
      <c r="F102" s="56"/>
      <c r="G102" s="64">
        <f t="shared" si="2"/>
        <v>5400</v>
      </c>
    </row>
    <row r="103" spans="1:7" ht="15.75" x14ac:dyDescent="0.25">
      <c r="A103" s="55" t="s">
        <v>38</v>
      </c>
      <c r="B103" s="56">
        <v>830</v>
      </c>
      <c r="C103" s="56">
        <v>830</v>
      </c>
      <c r="D103" s="56">
        <v>320</v>
      </c>
      <c r="E103" s="57">
        <f t="shared" si="3"/>
        <v>1980</v>
      </c>
      <c r="F103" s="56"/>
      <c r="G103" s="64">
        <f t="shared" si="2"/>
        <v>1980</v>
      </c>
    </row>
    <row r="104" spans="1:7" ht="15.75" x14ac:dyDescent="0.25">
      <c r="A104" s="55" t="s">
        <v>127</v>
      </c>
      <c r="B104" s="56">
        <v>720</v>
      </c>
      <c r="C104" s="56">
        <v>720</v>
      </c>
      <c r="D104" s="56">
        <v>320</v>
      </c>
      <c r="E104" s="57">
        <f t="shared" si="3"/>
        <v>1760</v>
      </c>
      <c r="F104" s="56">
        <v>219</v>
      </c>
      <c r="G104" s="64">
        <f t="shared" si="2"/>
        <v>1979</v>
      </c>
    </row>
    <row r="105" spans="1:7" ht="15.75" x14ac:dyDescent="0.25">
      <c r="A105" s="55" t="s">
        <v>128</v>
      </c>
      <c r="B105" s="56">
        <v>1495</v>
      </c>
      <c r="C105" s="56">
        <v>1239.125</v>
      </c>
      <c r="D105" s="56"/>
      <c r="E105" s="57">
        <f t="shared" si="3"/>
        <v>2734.125</v>
      </c>
      <c r="F105" s="56"/>
      <c r="G105" s="64">
        <f t="shared" si="2"/>
        <v>2734.125</v>
      </c>
    </row>
    <row r="106" spans="1:7" ht="15.75" x14ac:dyDescent="0.25">
      <c r="A106" s="58" t="s">
        <v>129</v>
      </c>
      <c r="B106" s="59"/>
      <c r="C106" s="59"/>
      <c r="D106" s="59"/>
      <c r="E106" s="59">
        <f t="shared" si="3"/>
        <v>0</v>
      </c>
      <c r="F106" s="59"/>
      <c r="G106" s="63">
        <f t="shared" si="2"/>
        <v>0</v>
      </c>
    </row>
    <row r="107" spans="1:7" ht="15.75" x14ac:dyDescent="0.25">
      <c r="A107" s="55" t="s">
        <v>130</v>
      </c>
      <c r="B107" s="56"/>
      <c r="C107" s="56"/>
      <c r="D107" s="56"/>
      <c r="E107" s="57">
        <f t="shared" si="3"/>
        <v>0</v>
      </c>
      <c r="F107" s="56"/>
      <c r="G107" s="64">
        <f t="shared" si="2"/>
        <v>0</v>
      </c>
    </row>
    <row r="108" spans="1:7" ht="15.75" x14ac:dyDescent="0.25">
      <c r="A108" s="55" t="s">
        <v>131</v>
      </c>
      <c r="B108" s="56"/>
      <c r="C108" s="56"/>
      <c r="D108" s="56">
        <v>124.8</v>
      </c>
      <c r="E108" s="57">
        <f>B108+C108+D108</f>
        <v>124.8</v>
      </c>
      <c r="F108" s="56">
        <v>1852</v>
      </c>
      <c r="G108" s="64">
        <f t="shared" si="2"/>
        <v>1976.8</v>
      </c>
    </row>
    <row r="109" spans="1:7" ht="15.75" x14ac:dyDescent="0.25">
      <c r="A109" s="58" t="s">
        <v>132</v>
      </c>
      <c r="B109" s="59"/>
      <c r="C109" s="59"/>
      <c r="D109" s="59"/>
      <c r="E109" s="59">
        <f t="shared" si="3"/>
        <v>0</v>
      </c>
      <c r="F109" s="59"/>
      <c r="G109" s="63">
        <f t="shared" si="2"/>
        <v>0</v>
      </c>
    </row>
    <row r="110" spans="1:7" ht="15.75" x14ac:dyDescent="0.25">
      <c r="A110" s="58" t="s">
        <v>133</v>
      </c>
      <c r="B110" s="59"/>
      <c r="C110" s="59"/>
      <c r="D110" s="59"/>
      <c r="E110" s="59">
        <f t="shared" si="3"/>
        <v>0</v>
      </c>
      <c r="F110" s="59"/>
      <c r="G110" s="63">
        <f t="shared" si="2"/>
        <v>0</v>
      </c>
    </row>
    <row r="111" spans="1:7" ht="15.75" x14ac:dyDescent="0.25">
      <c r="A111" s="55" t="s">
        <v>134</v>
      </c>
      <c r="B111" s="56">
        <v>2940.75</v>
      </c>
      <c r="C111" s="56"/>
      <c r="D111" s="56">
        <v>921.5</v>
      </c>
      <c r="E111" s="57">
        <f t="shared" si="3"/>
        <v>3862.25</v>
      </c>
      <c r="F111" s="56"/>
      <c r="G111" s="64">
        <f t="shared" si="2"/>
        <v>3862.25</v>
      </c>
    </row>
    <row r="112" spans="1:7" ht="15.75" x14ac:dyDescent="0.25">
      <c r="A112" s="55" t="s">
        <v>135</v>
      </c>
      <c r="B112" s="56">
        <v>810</v>
      </c>
      <c r="C112" s="56"/>
      <c r="D112" s="56">
        <v>1020</v>
      </c>
      <c r="E112" s="57">
        <f t="shared" si="3"/>
        <v>1830</v>
      </c>
      <c r="F112" s="56"/>
      <c r="G112" s="64">
        <f t="shared" si="2"/>
        <v>1830</v>
      </c>
    </row>
    <row r="113" spans="1:7" ht="15.75" x14ac:dyDescent="0.25">
      <c r="A113" s="58" t="s">
        <v>136</v>
      </c>
      <c r="B113" s="59"/>
      <c r="C113" s="59"/>
      <c r="D113" s="59"/>
      <c r="E113" s="59">
        <f t="shared" si="3"/>
        <v>0</v>
      </c>
      <c r="F113" s="59"/>
      <c r="G113" s="63">
        <f t="shared" si="2"/>
        <v>0</v>
      </c>
    </row>
    <row r="114" spans="1:7" ht="15.75" x14ac:dyDescent="0.25">
      <c r="A114" s="55" t="s">
        <v>137</v>
      </c>
      <c r="B114" s="56"/>
      <c r="C114" s="56"/>
      <c r="D114" s="56"/>
      <c r="E114" s="57">
        <f t="shared" si="3"/>
        <v>0</v>
      </c>
      <c r="F114" s="56"/>
      <c r="G114" s="64">
        <f t="shared" si="2"/>
        <v>0</v>
      </c>
    </row>
    <row r="115" spans="1:7" ht="15.75" x14ac:dyDescent="0.25">
      <c r="A115" s="58" t="s">
        <v>138</v>
      </c>
      <c r="B115" s="59"/>
      <c r="C115" s="59"/>
      <c r="D115" s="59"/>
      <c r="E115" s="59">
        <f t="shared" si="3"/>
        <v>0</v>
      </c>
      <c r="F115" s="59"/>
      <c r="G115" s="63">
        <f t="shared" si="2"/>
        <v>0</v>
      </c>
    </row>
    <row r="116" spans="1:7" ht="15.75" x14ac:dyDescent="0.25">
      <c r="A116" s="55" t="s">
        <v>139</v>
      </c>
      <c r="B116" s="56">
        <v>800</v>
      </c>
      <c r="C116" s="56"/>
      <c r="D116" s="56">
        <v>800</v>
      </c>
      <c r="E116" s="57">
        <f t="shared" si="3"/>
        <v>1600</v>
      </c>
      <c r="F116" s="56">
        <v>113.7</v>
      </c>
      <c r="G116" s="64">
        <f t="shared" si="2"/>
        <v>1713.7</v>
      </c>
    </row>
    <row r="117" spans="1:7" ht="15.75" x14ac:dyDescent="0.25">
      <c r="A117" s="58" t="s">
        <v>140</v>
      </c>
      <c r="B117" s="59"/>
      <c r="C117" s="59"/>
      <c r="D117" s="59"/>
      <c r="E117" s="59">
        <f t="shared" si="3"/>
        <v>0</v>
      </c>
      <c r="F117" s="59"/>
      <c r="G117" s="63">
        <f t="shared" si="2"/>
        <v>0</v>
      </c>
    </row>
    <row r="118" spans="1:7" ht="15.75" x14ac:dyDescent="0.25">
      <c r="A118" s="55" t="s">
        <v>141</v>
      </c>
      <c r="B118" s="56"/>
      <c r="C118" s="56"/>
      <c r="D118" s="56">
        <v>422.25</v>
      </c>
      <c r="E118" s="57">
        <f t="shared" si="3"/>
        <v>422.25</v>
      </c>
      <c r="F118" s="56"/>
      <c r="G118" s="64">
        <f t="shared" si="2"/>
        <v>422.25</v>
      </c>
    </row>
    <row r="119" spans="1:7" ht="15.75" x14ac:dyDescent="0.25">
      <c r="A119" s="55" t="s">
        <v>142</v>
      </c>
      <c r="B119" s="56">
        <v>82.36</v>
      </c>
      <c r="C119" s="56"/>
      <c r="D119" s="56">
        <v>300</v>
      </c>
      <c r="E119" s="57">
        <f t="shared" si="3"/>
        <v>382.36</v>
      </c>
      <c r="F119" s="56"/>
      <c r="G119" s="64">
        <f t="shared" si="2"/>
        <v>382.36</v>
      </c>
    </row>
    <row r="120" spans="1:7" ht="15.75" x14ac:dyDescent="0.25">
      <c r="A120" s="55" t="s">
        <v>143</v>
      </c>
      <c r="B120" s="56">
        <v>1700</v>
      </c>
      <c r="C120" s="56"/>
      <c r="D120" s="56"/>
      <c r="E120" s="57">
        <f t="shared" si="3"/>
        <v>1700</v>
      </c>
      <c r="F120" s="56"/>
      <c r="G120" s="64">
        <f t="shared" si="2"/>
        <v>1700</v>
      </c>
    </row>
    <row r="121" spans="1:7" ht="15.75" x14ac:dyDescent="0.25">
      <c r="A121" s="55" t="s">
        <v>23</v>
      </c>
      <c r="B121" s="56">
        <v>1199.25</v>
      </c>
      <c r="C121" s="56"/>
      <c r="D121" s="56">
        <v>305</v>
      </c>
      <c r="E121" s="57">
        <f t="shared" si="3"/>
        <v>1504.25</v>
      </c>
      <c r="F121" s="56">
        <v>200</v>
      </c>
      <c r="G121" s="64">
        <f t="shared" si="2"/>
        <v>1704.25</v>
      </c>
    </row>
    <row r="122" spans="1:7" ht="15.75" x14ac:dyDescent="0.25">
      <c r="A122" s="55" t="s">
        <v>144</v>
      </c>
      <c r="B122" s="56"/>
      <c r="C122" s="56"/>
      <c r="D122" s="56"/>
      <c r="E122" s="57">
        <f t="shared" si="3"/>
        <v>0</v>
      </c>
      <c r="F122" s="56"/>
      <c r="G122" s="64">
        <f t="shared" si="2"/>
        <v>0</v>
      </c>
    </row>
    <row r="123" spans="1:7" ht="15.75" x14ac:dyDescent="0.25">
      <c r="A123" s="55" t="s">
        <v>145</v>
      </c>
      <c r="B123" s="56">
        <v>1464.32</v>
      </c>
      <c r="C123" s="56">
        <v>1408</v>
      </c>
      <c r="D123" s="56">
        <v>3980.5250000000001</v>
      </c>
      <c r="E123" s="57">
        <f t="shared" si="3"/>
        <v>6852.8449999999993</v>
      </c>
      <c r="F123" s="56"/>
      <c r="G123" s="64">
        <f t="shared" si="2"/>
        <v>6852.8449999999993</v>
      </c>
    </row>
    <row r="124" spans="1:7" ht="15.75" x14ac:dyDescent="0.25">
      <c r="A124" s="55" t="s">
        <v>146</v>
      </c>
      <c r="B124" s="56">
        <v>604.34500000000003</v>
      </c>
      <c r="C124" s="56">
        <v>122.36</v>
      </c>
      <c r="D124" s="56"/>
      <c r="E124" s="57">
        <f t="shared" si="3"/>
        <v>726.70500000000004</v>
      </c>
      <c r="F124" s="56">
        <v>903</v>
      </c>
      <c r="G124" s="64">
        <f t="shared" si="2"/>
        <v>1629.7049999999999</v>
      </c>
    </row>
    <row r="125" spans="1:7" ht="15.75" x14ac:dyDescent="0.25">
      <c r="A125" s="58" t="s">
        <v>147</v>
      </c>
      <c r="B125" s="59"/>
      <c r="C125" s="59"/>
      <c r="D125" s="59"/>
      <c r="E125" s="59">
        <f t="shared" si="3"/>
        <v>0</v>
      </c>
      <c r="F125" s="59"/>
      <c r="G125" s="63">
        <f t="shared" si="2"/>
        <v>0</v>
      </c>
    </row>
    <row r="126" spans="1:7" ht="15.75" x14ac:dyDescent="0.25">
      <c r="A126" s="55" t="s">
        <v>148</v>
      </c>
      <c r="B126" s="56"/>
      <c r="C126" s="56"/>
      <c r="D126" s="56"/>
      <c r="E126" s="57">
        <f t="shared" si="3"/>
        <v>0</v>
      </c>
      <c r="F126" s="56"/>
      <c r="G126" s="64">
        <f t="shared" si="2"/>
        <v>0</v>
      </c>
    </row>
    <row r="127" spans="1:7" ht="15.75" x14ac:dyDescent="0.25">
      <c r="A127" s="55" t="s">
        <v>149</v>
      </c>
      <c r="B127" s="56"/>
      <c r="C127" s="56"/>
      <c r="D127" s="56">
        <v>5307.75</v>
      </c>
      <c r="E127" s="57">
        <f t="shared" si="3"/>
        <v>5307.75</v>
      </c>
      <c r="F127" s="56"/>
      <c r="G127" s="64">
        <f t="shared" si="2"/>
        <v>5307.75</v>
      </c>
    </row>
    <row r="128" spans="1:7" ht="15.75" x14ac:dyDescent="0.25">
      <c r="A128" s="55" t="s">
        <v>150</v>
      </c>
      <c r="B128" s="56">
        <v>480</v>
      </c>
      <c r="C128" s="56">
        <v>583.20000000000005</v>
      </c>
      <c r="D128" s="56">
        <v>142.08000000000001</v>
      </c>
      <c r="E128" s="57">
        <f t="shared" si="3"/>
        <v>1205.28</v>
      </c>
      <c r="F128" s="56"/>
      <c r="G128" s="64">
        <f t="shared" si="2"/>
        <v>1205.28</v>
      </c>
    </row>
    <row r="129" spans="1:7" ht="15.75" x14ac:dyDescent="0.25">
      <c r="A129" s="55" t="s">
        <v>151</v>
      </c>
      <c r="B129" s="56">
        <v>500</v>
      </c>
      <c r="C129" s="56"/>
      <c r="D129" s="56"/>
      <c r="E129" s="57">
        <f t="shared" si="3"/>
        <v>500</v>
      </c>
      <c r="F129" s="56">
        <v>1230</v>
      </c>
      <c r="G129" s="64">
        <f t="shared" si="2"/>
        <v>1730</v>
      </c>
    </row>
    <row r="130" spans="1:7" ht="15.75" x14ac:dyDescent="0.25">
      <c r="A130" s="58" t="s">
        <v>152</v>
      </c>
      <c r="B130" s="59"/>
      <c r="C130" s="59"/>
      <c r="D130" s="59"/>
      <c r="E130" s="59">
        <f t="shared" si="3"/>
        <v>0</v>
      </c>
      <c r="F130" s="59"/>
      <c r="G130" s="63">
        <f t="shared" si="2"/>
        <v>0</v>
      </c>
    </row>
    <row r="131" spans="1:7" ht="15.75" x14ac:dyDescent="0.25">
      <c r="A131" s="55" t="s">
        <v>153</v>
      </c>
      <c r="B131" s="56"/>
      <c r="C131" s="56"/>
      <c r="D131" s="56"/>
      <c r="E131" s="57">
        <f t="shared" si="3"/>
        <v>0</v>
      </c>
      <c r="F131" s="56">
        <v>908</v>
      </c>
      <c r="G131" s="64">
        <f t="shared" ref="G131:G194" si="4">E131+F131</f>
        <v>908</v>
      </c>
    </row>
    <row r="132" spans="1:7" ht="15.75" x14ac:dyDescent="0.25">
      <c r="A132" s="58" t="s">
        <v>154</v>
      </c>
      <c r="B132" s="59"/>
      <c r="C132" s="59"/>
      <c r="D132" s="59"/>
      <c r="E132" s="59">
        <f t="shared" si="3"/>
        <v>0</v>
      </c>
      <c r="F132" s="59"/>
      <c r="G132" s="63">
        <f t="shared" si="4"/>
        <v>0</v>
      </c>
    </row>
    <row r="133" spans="1:7" ht="15.75" x14ac:dyDescent="0.25">
      <c r="A133" s="58" t="s">
        <v>155</v>
      </c>
      <c r="B133" s="59"/>
      <c r="C133" s="59"/>
      <c r="D133" s="59"/>
      <c r="E133" s="59">
        <f t="shared" ref="E133:E196" si="5">B133+C133+D133</f>
        <v>0</v>
      </c>
      <c r="F133" s="59"/>
      <c r="G133" s="63">
        <f t="shared" si="4"/>
        <v>0</v>
      </c>
    </row>
    <row r="134" spans="1:7" ht="15.75" x14ac:dyDescent="0.25">
      <c r="A134" s="55" t="s">
        <v>156</v>
      </c>
      <c r="B134" s="56">
        <v>1849.26</v>
      </c>
      <c r="C134" s="56">
        <v>1849.26</v>
      </c>
      <c r="D134" s="56">
        <v>133</v>
      </c>
      <c r="E134" s="57">
        <f t="shared" si="5"/>
        <v>3831.52</v>
      </c>
      <c r="F134" s="56"/>
      <c r="G134" s="64">
        <f t="shared" si="4"/>
        <v>3831.52</v>
      </c>
    </row>
    <row r="135" spans="1:7" ht="15.75" x14ac:dyDescent="0.25">
      <c r="A135" s="55" t="s">
        <v>157</v>
      </c>
      <c r="B135" s="56"/>
      <c r="C135" s="56"/>
      <c r="D135" s="56"/>
      <c r="E135" s="57">
        <f t="shared" si="5"/>
        <v>0</v>
      </c>
      <c r="F135" s="56"/>
      <c r="G135" s="64">
        <f t="shared" si="4"/>
        <v>0</v>
      </c>
    </row>
    <row r="136" spans="1:7" ht="15.75" x14ac:dyDescent="0.25">
      <c r="A136" s="55" t="s">
        <v>158</v>
      </c>
      <c r="B136" s="56"/>
      <c r="C136" s="56"/>
      <c r="D136" s="56"/>
      <c r="E136" s="57">
        <f t="shared" si="5"/>
        <v>0</v>
      </c>
      <c r="F136" s="56"/>
      <c r="G136" s="64">
        <f t="shared" si="4"/>
        <v>0</v>
      </c>
    </row>
    <row r="137" spans="1:7" ht="15.75" x14ac:dyDescent="0.25">
      <c r="A137" s="58" t="s">
        <v>159</v>
      </c>
      <c r="B137" s="59"/>
      <c r="C137" s="59"/>
      <c r="D137" s="59"/>
      <c r="E137" s="59">
        <f t="shared" si="5"/>
        <v>0</v>
      </c>
      <c r="F137" s="59"/>
      <c r="G137" s="63">
        <f t="shared" si="4"/>
        <v>0</v>
      </c>
    </row>
    <row r="138" spans="1:7" ht="15.75" x14ac:dyDescent="0.25">
      <c r="A138" s="55" t="s">
        <v>160</v>
      </c>
      <c r="B138" s="56">
        <v>750</v>
      </c>
      <c r="C138" s="56">
        <v>750</v>
      </c>
      <c r="D138" s="56">
        <v>400</v>
      </c>
      <c r="E138" s="57">
        <f t="shared" si="5"/>
        <v>1900</v>
      </c>
      <c r="F138" s="56"/>
      <c r="G138" s="64">
        <f t="shared" si="4"/>
        <v>1900</v>
      </c>
    </row>
    <row r="139" spans="1:7" ht="15.75" x14ac:dyDescent="0.25">
      <c r="A139" s="55" t="s">
        <v>161</v>
      </c>
      <c r="B139" s="56">
        <v>825</v>
      </c>
      <c r="C139" s="56"/>
      <c r="D139" s="56"/>
      <c r="E139" s="57">
        <f t="shared" si="5"/>
        <v>825</v>
      </c>
      <c r="F139" s="56"/>
      <c r="G139" s="64">
        <f t="shared" si="4"/>
        <v>825</v>
      </c>
    </row>
    <row r="140" spans="1:7" ht="15.75" x14ac:dyDescent="0.25">
      <c r="A140" s="55" t="s">
        <v>162</v>
      </c>
      <c r="B140" s="56">
        <v>840</v>
      </c>
      <c r="C140" s="56">
        <v>976.08</v>
      </c>
      <c r="D140" s="56"/>
      <c r="E140" s="57">
        <f t="shared" si="5"/>
        <v>1816.08</v>
      </c>
      <c r="F140" s="56"/>
      <c r="G140" s="64">
        <f t="shared" si="4"/>
        <v>1816.08</v>
      </c>
    </row>
    <row r="141" spans="1:7" ht="15.75" x14ac:dyDescent="0.25">
      <c r="A141" s="55" t="s">
        <v>163</v>
      </c>
      <c r="B141" s="56">
        <v>600</v>
      </c>
      <c r="C141" s="56">
        <v>600</v>
      </c>
      <c r="D141" s="56">
        <v>120</v>
      </c>
      <c r="E141" s="57">
        <f t="shared" si="5"/>
        <v>1320</v>
      </c>
      <c r="F141" s="56">
        <v>56.5</v>
      </c>
      <c r="G141" s="64">
        <f t="shared" si="4"/>
        <v>1376.5</v>
      </c>
    </row>
    <row r="142" spans="1:7" ht="15.75" x14ac:dyDescent="0.25">
      <c r="A142" s="55" t="s">
        <v>164</v>
      </c>
      <c r="B142" s="56">
        <v>1896.25</v>
      </c>
      <c r="C142" s="56">
        <v>871.25</v>
      </c>
      <c r="D142" s="56">
        <v>102.5</v>
      </c>
      <c r="E142" s="57">
        <f t="shared" si="5"/>
        <v>2870</v>
      </c>
      <c r="F142" s="56"/>
      <c r="G142" s="64">
        <f t="shared" si="4"/>
        <v>2870</v>
      </c>
    </row>
    <row r="143" spans="1:7" ht="15.75" x14ac:dyDescent="0.25">
      <c r="A143" s="58" t="s">
        <v>165</v>
      </c>
      <c r="B143" s="59"/>
      <c r="C143" s="59"/>
      <c r="D143" s="59"/>
      <c r="E143" s="59">
        <f t="shared" si="5"/>
        <v>0</v>
      </c>
      <c r="F143" s="59"/>
      <c r="G143" s="63">
        <f t="shared" si="4"/>
        <v>0</v>
      </c>
    </row>
    <row r="144" spans="1:7" ht="15.75" x14ac:dyDescent="0.25">
      <c r="A144" s="58" t="s">
        <v>166</v>
      </c>
      <c r="B144" s="59"/>
      <c r="C144" s="59"/>
      <c r="D144" s="59"/>
      <c r="E144" s="59">
        <f t="shared" si="5"/>
        <v>0</v>
      </c>
      <c r="F144" s="59"/>
      <c r="G144" s="63">
        <f t="shared" si="4"/>
        <v>0</v>
      </c>
    </row>
    <row r="145" spans="1:7" ht="15.75" x14ac:dyDescent="0.25">
      <c r="A145" s="55" t="s">
        <v>167</v>
      </c>
      <c r="B145" s="56">
        <v>1332</v>
      </c>
      <c r="C145" s="56">
        <v>1332</v>
      </c>
      <c r="D145" s="56">
        <v>1332</v>
      </c>
      <c r="E145" s="57">
        <f t="shared" si="5"/>
        <v>3996</v>
      </c>
      <c r="F145" s="56">
        <v>413</v>
      </c>
      <c r="G145" s="64">
        <f t="shared" si="4"/>
        <v>4409</v>
      </c>
    </row>
    <row r="146" spans="1:7" ht="15.75" x14ac:dyDescent="0.25">
      <c r="A146" s="55" t="s">
        <v>168</v>
      </c>
      <c r="B146" s="56"/>
      <c r="C146" s="56"/>
      <c r="D146" s="56"/>
      <c r="E146" s="57">
        <f t="shared" si="5"/>
        <v>0</v>
      </c>
      <c r="F146" s="56"/>
      <c r="G146" s="64">
        <f t="shared" si="4"/>
        <v>0</v>
      </c>
    </row>
    <row r="147" spans="1:7" ht="15.75" x14ac:dyDescent="0.25">
      <c r="A147" s="55" t="s">
        <v>169</v>
      </c>
      <c r="B147" s="56">
        <v>900</v>
      </c>
      <c r="C147" s="56">
        <v>677.5</v>
      </c>
      <c r="D147" s="56"/>
      <c r="E147" s="57">
        <f t="shared" si="5"/>
        <v>1577.5</v>
      </c>
      <c r="F147" s="56">
        <v>170</v>
      </c>
      <c r="G147" s="64">
        <f t="shared" si="4"/>
        <v>1747.5</v>
      </c>
    </row>
    <row r="148" spans="1:7" ht="15.75" x14ac:dyDescent="0.25">
      <c r="A148" s="55" t="s">
        <v>170</v>
      </c>
      <c r="B148" s="56"/>
      <c r="C148" s="56"/>
      <c r="D148" s="56">
        <v>378.19</v>
      </c>
      <c r="E148" s="57">
        <f t="shared" si="5"/>
        <v>378.19</v>
      </c>
      <c r="F148" s="56"/>
      <c r="G148" s="64">
        <f t="shared" si="4"/>
        <v>378.19</v>
      </c>
    </row>
    <row r="149" spans="1:7" ht="15.75" x14ac:dyDescent="0.25">
      <c r="A149" s="55" t="s">
        <v>171</v>
      </c>
      <c r="B149" s="56">
        <v>120</v>
      </c>
      <c r="C149" s="56">
        <v>120</v>
      </c>
      <c r="D149" s="56"/>
      <c r="E149" s="57">
        <f t="shared" si="5"/>
        <v>240</v>
      </c>
      <c r="F149" s="56">
        <v>56.1</v>
      </c>
      <c r="G149" s="64">
        <f t="shared" si="4"/>
        <v>296.10000000000002</v>
      </c>
    </row>
    <row r="150" spans="1:7" ht="15.75" x14ac:dyDescent="0.25">
      <c r="A150" s="55" t="s">
        <v>172</v>
      </c>
      <c r="B150" s="56">
        <v>700.59</v>
      </c>
      <c r="C150" s="56">
        <v>739.14750000000004</v>
      </c>
      <c r="D150" s="56">
        <v>3844.6849999999999</v>
      </c>
      <c r="E150" s="57">
        <f t="shared" si="5"/>
        <v>5284.4225000000006</v>
      </c>
      <c r="F150" s="56"/>
      <c r="G150" s="64">
        <f t="shared" si="4"/>
        <v>5284.4225000000006</v>
      </c>
    </row>
    <row r="151" spans="1:7" ht="15.75" x14ac:dyDescent="0.25">
      <c r="A151" s="55" t="s">
        <v>173</v>
      </c>
      <c r="B151" s="56"/>
      <c r="C151" s="56"/>
      <c r="D151" s="56"/>
      <c r="E151" s="57">
        <f t="shared" si="5"/>
        <v>0</v>
      </c>
      <c r="F151" s="56"/>
      <c r="G151" s="64">
        <f t="shared" si="4"/>
        <v>0</v>
      </c>
    </row>
    <row r="152" spans="1:7" ht="15.75" x14ac:dyDescent="0.25">
      <c r="A152" s="55" t="s">
        <v>174</v>
      </c>
      <c r="B152" s="56">
        <v>480</v>
      </c>
      <c r="C152" s="56"/>
      <c r="D152" s="56">
        <v>600</v>
      </c>
      <c r="E152" s="57">
        <f t="shared" si="5"/>
        <v>1080</v>
      </c>
      <c r="F152" s="56"/>
      <c r="G152" s="64">
        <f t="shared" si="4"/>
        <v>1080</v>
      </c>
    </row>
    <row r="153" spans="1:7" ht="15.75" x14ac:dyDescent="0.25">
      <c r="A153" s="58" t="s">
        <v>175</v>
      </c>
      <c r="B153" s="59"/>
      <c r="C153" s="59"/>
      <c r="D153" s="59"/>
      <c r="E153" s="59">
        <f t="shared" si="5"/>
        <v>0</v>
      </c>
      <c r="F153" s="59"/>
      <c r="G153" s="63">
        <f t="shared" si="4"/>
        <v>0</v>
      </c>
    </row>
    <row r="154" spans="1:7" ht="15.75" x14ac:dyDescent="0.25">
      <c r="A154" s="55" t="s">
        <v>176</v>
      </c>
      <c r="B154" s="56">
        <v>960</v>
      </c>
      <c r="C154" s="56">
        <v>960</v>
      </c>
      <c r="D154" s="56">
        <v>2253.73</v>
      </c>
      <c r="E154" s="57">
        <f t="shared" si="5"/>
        <v>4173.7299999999996</v>
      </c>
      <c r="F154" s="56"/>
      <c r="G154" s="64">
        <f t="shared" si="4"/>
        <v>4173.7299999999996</v>
      </c>
    </row>
    <row r="155" spans="1:7" ht="15.75" x14ac:dyDescent="0.25">
      <c r="A155" s="55" t="s">
        <v>177</v>
      </c>
      <c r="B155" s="56">
        <v>104.8</v>
      </c>
      <c r="C155" s="56"/>
      <c r="D155" s="56"/>
      <c r="E155" s="57">
        <f t="shared" si="5"/>
        <v>104.8</v>
      </c>
      <c r="F155" s="56"/>
      <c r="G155" s="64">
        <f t="shared" si="4"/>
        <v>104.8</v>
      </c>
    </row>
    <row r="156" spans="1:7" ht="15.75" x14ac:dyDescent="0.25">
      <c r="A156" s="55" t="s">
        <v>178</v>
      </c>
      <c r="B156" s="56">
        <v>1413.9</v>
      </c>
      <c r="C156" s="56">
        <v>5143.5</v>
      </c>
      <c r="D156" s="56"/>
      <c r="E156" s="57">
        <f t="shared" si="5"/>
        <v>6557.4</v>
      </c>
      <c r="F156" s="56"/>
      <c r="G156" s="64">
        <f t="shared" si="4"/>
        <v>6557.4</v>
      </c>
    </row>
    <row r="157" spans="1:7" ht="15.75" x14ac:dyDescent="0.25">
      <c r="A157" s="58" t="s">
        <v>179</v>
      </c>
      <c r="B157" s="59"/>
      <c r="C157" s="59"/>
      <c r="D157" s="59"/>
      <c r="E157" s="59">
        <f t="shared" si="5"/>
        <v>0</v>
      </c>
      <c r="F157" s="59"/>
      <c r="G157" s="63">
        <f t="shared" si="4"/>
        <v>0</v>
      </c>
    </row>
    <row r="158" spans="1:7" ht="15.75" x14ac:dyDescent="0.25">
      <c r="A158" s="55" t="s">
        <v>180</v>
      </c>
      <c r="B158" s="56"/>
      <c r="C158" s="56"/>
      <c r="D158" s="56">
        <v>476.96</v>
      </c>
      <c r="E158" s="57">
        <f t="shared" si="5"/>
        <v>476.96</v>
      </c>
      <c r="F158" s="56"/>
      <c r="G158" s="64">
        <f t="shared" si="4"/>
        <v>476.96</v>
      </c>
    </row>
    <row r="159" spans="1:7" ht="15.75" x14ac:dyDescent="0.25">
      <c r="A159" s="58" t="s">
        <v>181</v>
      </c>
      <c r="B159" s="59"/>
      <c r="C159" s="59"/>
      <c r="D159" s="59"/>
      <c r="E159" s="59">
        <f t="shared" si="5"/>
        <v>0</v>
      </c>
      <c r="F159" s="59"/>
      <c r="G159" s="63">
        <f t="shared" si="4"/>
        <v>0</v>
      </c>
    </row>
    <row r="160" spans="1:7" ht="15.75" x14ac:dyDescent="0.25">
      <c r="A160" s="55" t="s">
        <v>182</v>
      </c>
      <c r="B160" s="56">
        <v>3410.625</v>
      </c>
      <c r="C160" s="56">
        <v>1422.75</v>
      </c>
      <c r="D160" s="56"/>
      <c r="E160" s="57">
        <f t="shared" si="5"/>
        <v>4833.375</v>
      </c>
      <c r="F160" s="56"/>
      <c r="G160" s="64">
        <f t="shared" si="4"/>
        <v>4833.375</v>
      </c>
    </row>
    <row r="161" spans="1:7" ht="15.75" x14ac:dyDescent="0.25">
      <c r="A161" s="55" t="s">
        <v>183</v>
      </c>
      <c r="B161" s="56">
        <v>3720</v>
      </c>
      <c r="C161" s="56"/>
      <c r="D161" s="56">
        <v>2757.62</v>
      </c>
      <c r="E161" s="57">
        <f t="shared" si="5"/>
        <v>6477.62</v>
      </c>
      <c r="F161" s="56"/>
      <c r="G161" s="64">
        <f t="shared" si="4"/>
        <v>6477.62</v>
      </c>
    </row>
    <row r="162" spans="1:7" ht="15.75" x14ac:dyDescent="0.25">
      <c r="A162" s="55" t="s">
        <v>184</v>
      </c>
      <c r="B162" s="56"/>
      <c r="C162" s="56"/>
      <c r="D162" s="60">
        <v>1283.53</v>
      </c>
      <c r="E162" s="57">
        <f t="shared" si="5"/>
        <v>1283.53</v>
      </c>
      <c r="F162" s="56"/>
      <c r="G162" s="64">
        <f t="shared" si="4"/>
        <v>1283.53</v>
      </c>
    </row>
    <row r="163" spans="1:7" ht="15.75" x14ac:dyDescent="0.25">
      <c r="A163" s="55" t="s">
        <v>185</v>
      </c>
      <c r="B163" s="56">
        <v>720</v>
      </c>
      <c r="C163" s="56"/>
      <c r="D163" s="56"/>
      <c r="E163" s="57">
        <f t="shared" si="5"/>
        <v>720</v>
      </c>
      <c r="F163" s="56"/>
      <c r="G163" s="64">
        <f t="shared" si="4"/>
        <v>720</v>
      </c>
    </row>
    <row r="164" spans="1:7" ht="15.75" x14ac:dyDescent="0.25">
      <c r="A164" s="55" t="s">
        <v>186</v>
      </c>
      <c r="B164" s="56">
        <v>1273</v>
      </c>
      <c r="C164" s="56">
        <v>1273</v>
      </c>
      <c r="D164" s="56">
        <v>12745.2</v>
      </c>
      <c r="E164" s="57">
        <f t="shared" si="5"/>
        <v>15291.2</v>
      </c>
      <c r="F164" s="56"/>
      <c r="G164" s="64">
        <f t="shared" si="4"/>
        <v>15291.2</v>
      </c>
    </row>
    <row r="165" spans="1:7" ht="15.75" x14ac:dyDescent="0.25">
      <c r="A165" s="55" t="s">
        <v>187</v>
      </c>
      <c r="B165" s="56">
        <v>610</v>
      </c>
      <c r="C165" s="56">
        <v>610</v>
      </c>
      <c r="D165" s="56"/>
      <c r="E165" s="57">
        <f t="shared" si="5"/>
        <v>1220</v>
      </c>
      <c r="F165" s="56">
        <v>99.95</v>
      </c>
      <c r="G165" s="64">
        <f t="shared" si="4"/>
        <v>1319.95</v>
      </c>
    </row>
    <row r="166" spans="1:7" ht="15.75" x14ac:dyDescent="0.25">
      <c r="A166" s="55" t="s">
        <v>188</v>
      </c>
      <c r="B166" s="56">
        <v>2143.1999999999998</v>
      </c>
      <c r="C166" s="56"/>
      <c r="D166" s="56">
        <v>8196.7999999999993</v>
      </c>
      <c r="E166" s="57">
        <f t="shared" si="5"/>
        <v>10340</v>
      </c>
      <c r="F166" s="56"/>
      <c r="G166" s="64">
        <f t="shared" si="4"/>
        <v>10340</v>
      </c>
    </row>
    <row r="167" spans="1:7" ht="15.75" x14ac:dyDescent="0.25">
      <c r="A167" s="55" t="s">
        <v>189</v>
      </c>
      <c r="B167" s="56">
        <v>425.6</v>
      </c>
      <c r="C167" s="56"/>
      <c r="D167" s="56"/>
      <c r="E167" s="57">
        <f t="shared" si="5"/>
        <v>425.6</v>
      </c>
      <c r="F167" s="56"/>
      <c r="G167" s="64">
        <f t="shared" si="4"/>
        <v>425.6</v>
      </c>
    </row>
    <row r="168" spans="1:7" ht="15.75" x14ac:dyDescent="0.25">
      <c r="A168" s="55" t="s">
        <v>190</v>
      </c>
      <c r="B168" s="56">
        <v>847</v>
      </c>
      <c r="C168" s="56">
        <v>847</v>
      </c>
      <c r="D168" s="56"/>
      <c r="E168" s="57">
        <f t="shared" si="5"/>
        <v>1694</v>
      </c>
      <c r="F168" s="56">
        <v>1000</v>
      </c>
      <c r="G168" s="64">
        <f t="shared" si="4"/>
        <v>2694</v>
      </c>
    </row>
    <row r="169" spans="1:7" ht="15.75" x14ac:dyDescent="0.25">
      <c r="A169" s="55" t="s">
        <v>191</v>
      </c>
      <c r="B169" s="56">
        <v>1320</v>
      </c>
      <c r="C169" s="56"/>
      <c r="D169" s="56"/>
      <c r="E169" s="57">
        <f t="shared" si="5"/>
        <v>1320</v>
      </c>
      <c r="F169" s="56">
        <v>770.05</v>
      </c>
      <c r="G169" s="64">
        <f t="shared" si="4"/>
        <v>2090.0500000000002</v>
      </c>
    </row>
    <row r="170" spans="1:7" ht="15.75" x14ac:dyDescent="0.25">
      <c r="A170" s="55" t="s">
        <v>192</v>
      </c>
      <c r="B170" s="56"/>
      <c r="C170" s="56"/>
      <c r="D170" s="56"/>
      <c r="E170" s="57">
        <f t="shared" si="5"/>
        <v>0</v>
      </c>
      <c r="F170" s="56"/>
      <c r="G170" s="64">
        <f t="shared" si="4"/>
        <v>0</v>
      </c>
    </row>
    <row r="171" spans="1:7" ht="15.75" x14ac:dyDescent="0.25">
      <c r="A171" s="55" t="s">
        <v>193</v>
      </c>
      <c r="B171" s="56"/>
      <c r="C171" s="56"/>
      <c r="D171" s="56"/>
      <c r="E171" s="57">
        <f t="shared" si="5"/>
        <v>0</v>
      </c>
      <c r="F171" s="56"/>
      <c r="G171" s="64">
        <f t="shared" si="4"/>
        <v>0</v>
      </c>
    </row>
    <row r="172" spans="1:7" ht="15.75" x14ac:dyDescent="0.25">
      <c r="A172" s="55" t="s">
        <v>194</v>
      </c>
      <c r="B172" s="56">
        <v>1056</v>
      </c>
      <c r="C172" s="56">
        <v>880</v>
      </c>
      <c r="D172" s="56">
        <v>2288</v>
      </c>
      <c r="E172" s="57">
        <f t="shared" si="5"/>
        <v>4224</v>
      </c>
      <c r="F172" s="56">
        <v>3000</v>
      </c>
      <c r="G172" s="64">
        <f t="shared" si="4"/>
        <v>7224</v>
      </c>
    </row>
    <row r="173" spans="1:7" ht="15.75" x14ac:dyDescent="0.25">
      <c r="A173" s="55" t="s">
        <v>195</v>
      </c>
      <c r="B173" s="56"/>
      <c r="C173" s="56"/>
      <c r="D173" s="56"/>
      <c r="E173" s="57">
        <f t="shared" si="5"/>
        <v>0</v>
      </c>
      <c r="F173" s="56">
        <v>200</v>
      </c>
      <c r="G173" s="64">
        <f t="shared" si="4"/>
        <v>200</v>
      </c>
    </row>
    <row r="174" spans="1:7" ht="15.75" x14ac:dyDescent="0.25">
      <c r="A174" s="55" t="s">
        <v>196</v>
      </c>
      <c r="B174" s="56"/>
      <c r="C174" s="56"/>
      <c r="D174" s="56">
        <v>200</v>
      </c>
      <c r="E174" s="57">
        <f t="shared" si="5"/>
        <v>200</v>
      </c>
      <c r="F174" s="56"/>
      <c r="G174" s="64">
        <f t="shared" si="4"/>
        <v>200</v>
      </c>
    </row>
    <row r="175" spans="1:7" ht="15.75" x14ac:dyDescent="0.25">
      <c r="A175" s="55" t="s">
        <v>197</v>
      </c>
      <c r="B175" s="56">
        <v>840</v>
      </c>
      <c r="C175" s="56"/>
      <c r="D175" s="56"/>
      <c r="E175" s="57">
        <f t="shared" si="5"/>
        <v>840</v>
      </c>
      <c r="F175" s="56">
        <v>181.27</v>
      </c>
      <c r="G175" s="64">
        <f t="shared" si="4"/>
        <v>1021.27</v>
      </c>
    </row>
    <row r="176" spans="1:7" ht="15.75" x14ac:dyDescent="0.25">
      <c r="A176" s="55" t="s">
        <v>198</v>
      </c>
      <c r="B176" s="56">
        <v>750</v>
      </c>
      <c r="C176" s="56"/>
      <c r="D176" s="56">
        <v>1762.5</v>
      </c>
      <c r="E176" s="57">
        <f t="shared" si="5"/>
        <v>2512.5</v>
      </c>
      <c r="F176" s="56"/>
      <c r="G176" s="64">
        <f t="shared" si="4"/>
        <v>2512.5</v>
      </c>
    </row>
    <row r="177" spans="1:7" ht="15.75" x14ac:dyDescent="0.25">
      <c r="A177" s="55" t="s">
        <v>199</v>
      </c>
      <c r="B177" s="56">
        <v>8413</v>
      </c>
      <c r="C177" s="56">
        <v>8413</v>
      </c>
      <c r="D177" s="56"/>
      <c r="E177" s="57">
        <f t="shared" si="5"/>
        <v>16826</v>
      </c>
      <c r="F177" s="56"/>
      <c r="G177" s="64">
        <f t="shared" si="4"/>
        <v>16826</v>
      </c>
    </row>
    <row r="178" spans="1:7" ht="15.75" x14ac:dyDescent="0.25">
      <c r="A178" s="55" t="s">
        <v>200</v>
      </c>
      <c r="B178" s="56"/>
      <c r="C178" s="56"/>
      <c r="D178" s="56">
        <v>153</v>
      </c>
      <c r="E178" s="57">
        <f t="shared" si="5"/>
        <v>153</v>
      </c>
      <c r="F178" s="56"/>
      <c r="G178" s="64">
        <f t="shared" si="4"/>
        <v>153</v>
      </c>
    </row>
    <row r="179" spans="1:7" ht="15.75" x14ac:dyDescent="0.25">
      <c r="A179" s="55" t="s">
        <v>201</v>
      </c>
      <c r="B179" s="56">
        <v>1050</v>
      </c>
      <c r="C179" s="56"/>
      <c r="D179" s="56"/>
      <c r="E179" s="57">
        <f t="shared" si="5"/>
        <v>1050</v>
      </c>
      <c r="F179" s="56">
        <v>300</v>
      </c>
      <c r="G179" s="64">
        <f t="shared" si="4"/>
        <v>1350</v>
      </c>
    </row>
    <row r="180" spans="1:7" ht="15.75" x14ac:dyDescent="0.25">
      <c r="A180" s="55" t="s">
        <v>202</v>
      </c>
      <c r="B180" s="56">
        <v>2270</v>
      </c>
      <c r="C180" s="56"/>
      <c r="D180" s="56"/>
      <c r="E180" s="57">
        <f t="shared" si="5"/>
        <v>2270</v>
      </c>
      <c r="F180" s="56">
        <v>1065</v>
      </c>
      <c r="G180" s="64">
        <f t="shared" si="4"/>
        <v>3335</v>
      </c>
    </row>
    <row r="181" spans="1:7" ht="15.75" x14ac:dyDescent="0.25">
      <c r="A181" s="55" t="s">
        <v>203</v>
      </c>
      <c r="B181" s="56">
        <v>2040.5</v>
      </c>
      <c r="C181" s="56">
        <v>940.5</v>
      </c>
      <c r="D181" s="56">
        <v>1038</v>
      </c>
      <c r="E181" s="57">
        <f t="shared" si="5"/>
        <v>4019</v>
      </c>
      <c r="F181" s="56"/>
      <c r="G181" s="64">
        <f t="shared" si="4"/>
        <v>4019</v>
      </c>
    </row>
    <row r="182" spans="1:7" ht="15.75" x14ac:dyDescent="0.25">
      <c r="A182" s="55" t="s">
        <v>204</v>
      </c>
      <c r="B182" s="56">
        <v>2295</v>
      </c>
      <c r="C182" s="56"/>
      <c r="D182" s="56"/>
      <c r="E182" s="57">
        <f t="shared" si="5"/>
        <v>2295</v>
      </c>
      <c r="F182" s="56"/>
      <c r="G182" s="64">
        <f t="shared" si="4"/>
        <v>2295</v>
      </c>
    </row>
    <row r="183" spans="1:7" ht="15.75" x14ac:dyDescent="0.25">
      <c r="A183" s="55" t="s">
        <v>205</v>
      </c>
      <c r="B183" s="56">
        <v>365</v>
      </c>
      <c r="C183" s="56">
        <v>497.5</v>
      </c>
      <c r="D183" s="56">
        <v>1262.25</v>
      </c>
      <c r="E183" s="57">
        <f t="shared" si="5"/>
        <v>2124.75</v>
      </c>
      <c r="F183" s="56"/>
      <c r="G183" s="64">
        <f t="shared" si="4"/>
        <v>2124.75</v>
      </c>
    </row>
    <row r="184" spans="1:7" ht="15.75" x14ac:dyDescent="0.25">
      <c r="A184" s="58" t="s">
        <v>206</v>
      </c>
      <c r="B184" s="59"/>
      <c r="C184" s="59"/>
      <c r="D184" s="59"/>
      <c r="E184" s="59">
        <f t="shared" si="5"/>
        <v>0</v>
      </c>
      <c r="F184" s="59"/>
      <c r="G184" s="63">
        <f t="shared" si="4"/>
        <v>0</v>
      </c>
    </row>
    <row r="185" spans="1:7" ht="15.75" x14ac:dyDescent="0.25">
      <c r="A185" s="55" t="s">
        <v>207</v>
      </c>
      <c r="B185" s="56">
        <v>807.84</v>
      </c>
      <c r="C185" s="56">
        <v>807.84</v>
      </c>
      <c r="D185" s="56"/>
      <c r="E185" s="57">
        <f t="shared" si="5"/>
        <v>1615.68</v>
      </c>
      <c r="F185" s="56"/>
      <c r="G185" s="64">
        <f t="shared" si="4"/>
        <v>1615.68</v>
      </c>
    </row>
    <row r="186" spans="1:7" ht="15.75" x14ac:dyDescent="0.25">
      <c r="A186" s="55" t="s">
        <v>208</v>
      </c>
      <c r="B186" s="56"/>
      <c r="C186" s="56"/>
      <c r="D186" s="56">
        <v>1273.5525</v>
      </c>
      <c r="E186" s="57">
        <f t="shared" si="5"/>
        <v>1273.5525</v>
      </c>
      <c r="F186" s="56"/>
      <c r="G186" s="64">
        <f t="shared" si="4"/>
        <v>1273.5525</v>
      </c>
    </row>
    <row r="187" spans="1:7" ht="15.75" x14ac:dyDescent="0.25">
      <c r="A187" s="55" t="s">
        <v>209</v>
      </c>
      <c r="B187" s="56">
        <v>750</v>
      </c>
      <c r="C187" s="56">
        <v>375</v>
      </c>
      <c r="D187" s="56"/>
      <c r="E187" s="57">
        <f t="shared" si="5"/>
        <v>1125</v>
      </c>
      <c r="F187" s="56"/>
      <c r="G187" s="64">
        <f t="shared" si="4"/>
        <v>1125</v>
      </c>
    </row>
    <row r="188" spans="1:7" ht="15.75" x14ac:dyDescent="0.25">
      <c r="A188" s="55" t="s">
        <v>210</v>
      </c>
      <c r="B188" s="56">
        <v>1403.75</v>
      </c>
      <c r="C188" s="56"/>
      <c r="D188" s="56"/>
      <c r="E188" s="57">
        <f t="shared" si="5"/>
        <v>1403.75</v>
      </c>
      <c r="F188" s="56"/>
      <c r="G188" s="64">
        <f t="shared" si="4"/>
        <v>1403.75</v>
      </c>
    </row>
    <row r="189" spans="1:7" ht="15.75" x14ac:dyDescent="0.25">
      <c r="A189" s="55" t="s">
        <v>211</v>
      </c>
      <c r="B189" s="56"/>
      <c r="C189" s="56"/>
      <c r="D189" s="56"/>
      <c r="E189" s="57">
        <f t="shared" si="5"/>
        <v>0</v>
      </c>
      <c r="F189" s="56"/>
      <c r="G189" s="64">
        <f t="shared" si="4"/>
        <v>0</v>
      </c>
    </row>
    <row r="190" spans="1:7" ht="15.75" x14ac:dyDescent="0.25">
      <c r="A190" s="55" t="s">
        <v>212</v>
      </c>
      <c r="B190" s="56">
        <v>1350</v>
      </c>
      <c r="C190" s="56">
        <v>1350</v>
      </c>
      <c r="D190" s="56">
        <v>1350</v>
      </c>
      <c r="E190" s="57">
        <f t="shared" si="5"/>
        <v>4050</v>
      </c>
      <c r="F190" s="56"/>
      <c r="G190" s="64">
        <f t="shared" si="4"/>
        <v>4050</v>
      </c>
    </row>
    <row r="191" spans="1:7" ht="15.75" x14ac:dyDescent="0.25">
      <c r="A191" s="58" t="s">
        <v>213</v>
      </c>
      <c r="B191" s="59"/>
      <c r="C191" s="59"/>
      <c r="D191" s="59"/>
      <c r="E191" s="59">
        <f t="shared" si="5"/>
        <v>0</v>
      </c>
      <c r="F191" s="59"/>
      <c r="G191" s="63">
        <f t="shared" si="4"/>
        <v>0</v>
      </c>
    </row>
    <row r="192" spans="1:7" ht="15.75" x14ac:dyDescent="0.25">
      <c r="A192" s="55" t="s">
        <v>214</v>
      </c>
      <c r="B192" s="56"/>
      <c r="C192" s="56"/>
      <c r="D192" s="56"/>
      <c r="E192" s="57">
        <f t="shared" si="5"/>
        <v>0</v>
      </c>
      <c r="F192" s="56"/>
      <c r="G192" s="64">
        <f t="shared" si="4"/>
        <v>0</v>
      </c>
    </row>
    <row r="193" spans="1:7" ht="15.75" x14ac:dyDescent="0.25">
      <c r="A193" s="55" t="s">
        <v>215</v>
      </c>
      <c r="B193" s="56">
        <v>350</v>
      </c>
      <c r="C193" s="56"/>
      <c r="D193" s="56">
        <v>270</v>
      </c>
      <c r="E193" s="57">
        <f t="shared" si="5"/>
        <v>620</v>
      </c>
      <c r="F193" s="56">
        <v>899</v>
      </c>
      <c r="G193" s="64">
        <f t="shared" si="4"/>
        <v>1519</v>
      </c>
    </row>
    <row r="194" spans="1:7" ht="15.75" x14ac:dyDescent="0.25">
      <c r="A194" s="55" t="s">
        <v>216</v>
      </c>
      <c r="B194" s="56">
        <v>489</v>
      </c>
      <c r="C194" s="56"/>
      <c r="D194" s="56"/>
      <c r="E194" s="57">
        <f t="shared" si="5"/>
        <v>489</v>
      </c>
      <c r="F194" s="56"/>
      <c r="G194" s="64">
        <f t="shared" si="4"/>
        <v>489</v>
      </c>
    </row>
    <row r="195" spans="1:7" ht="15.75" x14ac:dyDescent="0.25">
      <c r="A195" s="58" t="s">
        <v>217</v>
      </c>
      <c r="B195" s="59"/>
      <c r="C195" s="59"/>
      <c r="D195" s="59"/>
      <c r="E195" s="59">
        <f t="shared" si="5"/>
        <v>0</v>
      </c>
      <c r="F195" s="59"/>
      <c r="G195" s="63">
        <f t="shared" ref="G195:G258" si="6">E195+F195</f>
        <v>0</v>
      </c>
    </row>
    <row r="196" spans="1:7" ht="15.75" x14ac:dyDescent="0.25">
      <c r="A196" s="58" t="s">
        <v>218</v>
      </c>
      <c r="B196" s="59"/>
      <c r="C196" s="59"/>
      <c r="D196" s="59"/>
      <c r="E196" s="59">
        <f t="shared" si="5"/>
        <v>0</v>
      </c>
      <c r="F196" s="59"/>
      <c r="G196" s="63">
        <f t="shared" si="6"/>
        <v>0</v>
      </c>
    </row>
    <row r="197" spans="1:7" ht="15.75" x14ac:dyDescent="0.25">
      <c r="A197" s="55" t="s">
        <v>219</v>
      </c>
      <c r="B197" s="56">
        <v>730</v>
      </c>
      <c r="C197" s="56"/>
      <c r="D197" s="56"/>
      <c r="E197" s="57">
        <f t="shared" ref="E197:E260" si="7">B197+C197+D197</f>
        <v>730</v>
      </c>
      <c r="F197" s="56"/>
      <c r="G197" s="64">
        <f t="shared" si="6"/>
        <v>730</v>
      </c>
    </row>
    <row r="198" spans="1:7" ht="15.75" x14ac:dyDescent="0.25">
      <c r="A198" s="58" t="s">
        <v>220</v>
      </c>
      <c r="B198" s="59"/>
      <c r="C198" s="59"/>
      <c r="D198" s="59"/>
      <c r="E198" s="59">
        <f t="shared" si="7"/>
        <v>0</v>
      </c>
      <c r="F198" s="59"/>
      <c r="G198" s="63">
        <f t="shared" si="6"/>
        <v>0</v>
      </c>
    </row>
    <row r="199" spans="1:7" ht="15.75" x14ac:dyDescent="0.25">
      <c r="A199" s="55" t="s">
        <v>221</v>
      </c>
      <c r="B199" s="56">
        <v>4521</v>
      </c>
      <c r="C199" s="56"/>
      <c r="D199" s="56">
        <v>550</v>
      </c>
      <c r="E199" s="57">
        <f t="shared" si="7"/>
        <v>5071</v>
      </c>
      <c r="F199" s="56"/>
      <c r="G199" s="64">
        <f t="shared" si="6"/>
        <v>5071</v>
      </c>
    </row>
    <row r="200" spans="1:7" ht="15.75" x14ac:dyDescent="0.25">
      <c r="A200" s="55" t="s">
        <v>222</v>
      </c>
      <c r="B200" s="56">
        <v>990</v>
      </c>
      <c r="C200" s="56">
        <v>990</v>
      </c>
      <c r="D200" s="56">
        <v>990</v>
      </c>
      <c r="E200" s="57">
        <f t="shared" si="7"/>
        <v>2970</v>
      </c>
      <c r="F200" s="56"/>
      <c r="G200" s="64">
        <f t="shared" si="6"/>
        <v>2970</v>
      </c>
    </row>
    <row r="201" spans="1:7" ht="15.75" x14ac:dyDescent="0.25">
      <c r="A201" s="58" t="s">
        <v>223</v>
      </c>
      <c r="B201" s="59"/>
      <c r="C201" s="59"/>
      <c r="D201" s="59"/>
      <c r="E201" s="59">
        <f t="shared" si="7"/>
        <v>0</v>
      </c>
      <c r="F201" s="59"/>
      <c r="G201" s="63">
        <f t="shared" si="6"/>
        <v>0</v>
      </c>
    </row>
    <row r="202" spans="1:7" ht="15.75" x14ac:dyDescent="0.25">
      <c r="A202" s="58" t="s">
        <v>224</v>
      </c>
      <c r="B202" s="59"/>
      <c r="C202" s="59"/>
      <c r="D202" s="59"/>
      <c r="E202" s="59">
        <f t="shared" si="7"/>
        <v>0</v>
      </c>
      <c r="F202" s="59"/>
      <c r="G202" s="63">
        <f t="shared" si="6"/>
        <v>0</v>
      </c>
    </row>
    <row r="203" spans="1:7" ht="15.75" x14ac:dyDescent="0.25">
      <c r="A203" s="58" t="s">
        <v>225</v>
      </c>
      <c r="B203" s="59"/>
      <c r="C203" s="59"/>
      <c r="D203" s="59"/>
      <c r="E203" s="59">
        <f t="shared" si="7"/>
        <v>0</v>
      </c>
      <c r="F203" s="59"/>
      <c r="G203" s="63">
        <f t="shared" si="6"/>
        <v>0</v>
      </c>
    </row>
    <row r="204" spans="1:7" ht="15.75" x14ac:dyDescent="0.25">
      <c r="A204" s="55" t="s">
        <v>226</v>
      </c>
      <c r="B204" s="56"/>
      <c r="C204" s="56"/>
      <c r="D204" s="56"/>
      <c r="E204" s="57">
        <f t="shared" si="7"/>
        <v>0</v>
      </c>
      <c r="F204" s="56"/>
      <c r="G204" s="64">
        <f t="shared" si="6"/>
        <v>0</v>
      </c>
    </row>
    <row r="205" spans="1:7" ht="15.75" x14ac:dyDescent="0.25">
      <c r="A205" s="58" t="s">
        <v>227</v>
      </c>
      <c r="B205" s="59"/>
      <c r="C205" s="59"/>
      <c r="D205" s="59"/>
      <c r="E205" s="59">
        <f t="shared" si="7"/>
        <v>0</v>
      </c>
      <c r="F205" s="59"/>
      <c r="G205" s="63">
        <f t="shared" si="6"/>
        <v>0</v>
      </c>
    </row>
    <row r="206" spans="1:7" ht="15.75" x14ac:dyDescent="0.25">
      <c r="A206" s="55" t="s">
        <v>228</v>
      </c>
      <c r="B206" s="56">
        <v>315</v>
      </c>
      <c r="C206" s="56"/>
      <c r="D206" s="56">
        <v>147.9</v>
      </c>
      <c r="E206" s="57">
        <f t="shared" si="7"/>
        <v>462.9</v>
      </c>
      <c r="F206" s="56">
        <v>263.12</v>
      </c>
      <c r="G206" s="64">
        <f t="shared" si="6"/>
        <v>726.02</v>
      </c>
    </row>
    <row r="207" spans="1:7" ht="15.75" x14ac:dyDescent="0.25">
      <c r="A207" s="55" t="s">
        <v>229</v>
      </c>
      <c r="B207" s="56">
        <v>1144</v>
      </c>
      <c r="C207" s="56">
        <v>1144</v>
      </c>
      <c r="D207" s="56"/>
      <c r="E207" s="57">
        <f t="shared" si="7"/>
        <v>2288</v>
      </c>
      <c r="F207" s="56">
        <v>410</v>
      </c>
      <c r="G207" s="64">
        <f t="shared" si="6"/>
        <v>2698</v>
      </c>
    </row>
    <row r="208" spans="1:7" ht="15.75" x14ac:dyDescent="0.25">
      <c r="A208" s="55" t="s">
        <v>230</v>
      </c>
      <c r="B208" s="56">
        <v>4781.25</v>
      </c>
      <c r="C208" s="56"/>
      <c r="D208" s="56">
        <v>3614.19</v>
      </c>
      <c r="E208" s="57">
        <f t="shared" si="7"/>
        <v>8395.44</v>
      </c>
      <c r="F208" s="56"/>
      <c r="G208" s="64">
        <f t="shared" si="6"/>
        <v>8395.44</v>
      </c>
    </row>
    <row r="209" spans="1:7" ht="15.75" x14ac:dyDescent="0.25">
      <c r="A209" s="58" t="s">
        <v>44</v>
      </c>
      <c r="B209" s="59"/>
      <c r="C209" s="59"/>
      <c r="D209" s="59"/>
      <c r="E209" s="59">
        <f t="shared" si="7"/>
        <v>0</v>
      </c>
      <c r="F209" s="59"/>
      <c r="G209" s="63">
        <f t="shared" si="6"/>
        <v>0</v>
      </c>
    </row>
    <row r="210" spans="1:7" ht="15.75" x14ac:dyDescent="0.25">
      <c r="A210" s="55" t="s">
        <v>231</v>
      </c>
      <c r="B210" s="56">
        <v>72</v>
      </c>
      <c r="C210" s="56">
        <v>80</v>
      </c>
      <c r="D210" s="56">
        <v>228</v>
      </c>
      <c r="E210" s="57">
        <f t="shared" si="7"/>
        <v>380</v>
      </c>
      <c r="F210" s="56"/>
      <c r="G210" s="64">
        <f t="shared" si="6"/>
        <v>380</v>
      </c>
    </row>
    <row r="211" spans="1:7" ht="15.75" x14ac:dyDescent="0.25">
      <c r="A211" s="55" t="s">
        <v>232</v>
      </c>
      <c r="B211" s="56">
        <v>4125</v>
      </c>
      <c r="C211" s="56">
        <v>825</v>
      </c>
      <c r="D211" s="56"/>
      <c r="E211" s="57">
        <f t="shared" si="7"/>
        <v>4950</v>
      </c>
      <c r="F211" s="56"/>
      <c r="G211" s="64">
        <f t="shared" si="6"/>
        <v>4950</v>
      </c>
    </row>
    <row r="212" spans="1:7" ht="15.75" x14ac:dyDescent="0.25">
      <c r="A212" s="55" t="s">
        <v>233</v>
      </c>
      <c r="B212" s="56">
        <v>1931.25</v>
      </c>
      <c r="C212" s="56"/>
      <c r="D212" s="56"/>
      <c r="E212" s="57">
        <f t="shared" si="7"/>
        <v>1931.25</v>
      </c>
      <c r="F212" s="56"/>
      <c r="G212" s="64">
        <f t="shared" si="6"/>
        <v>1931.25</v>
      </c>
    </row>
    <row r="213" spans="1:7" ht="15.75" x14ac:dyDescent="0.25">
      <c r="A213" s="58" t="s">
        <v>234</v>
      </c>
      <c r="B213" s="59"/>
      <c r="C213" s="59"/>
      <c r="D213" s="59"/>
      <c r="E213" s="59">
        <f t="shared" si="7"/>
        <v>0</v>
      </c>
      <c r="F213" s="59"/>
      <c r="G213" s="63">
        <f t="shared" si="6"/>
        <v>0</v>
      </c>
    </row>
    <row r="214" spans="1:7" ht="15.75" x14ac:dyDescent="0.25">
      <c r="A214" s="55" t="s">
        <v>235</v>
      </c>
      <c r="B214" s="56">
        <v>2660</v>
      </c>
      <c r="C214" s="56"/>
      <c r="D214" s="56">
        <v>3754</v>
      </c>
      <c r="E214" s="57">
        <f t="shared" si="7"/>
        <v>6414</v>
      </c>
      <c r="F214" s="56">
        <v>206.45</v>
      </c>
      <c r="G214" s="64">
        <f t="shared" si="6"/>
        <v>6620.45</v>
      </c>
    </row>
    <row r="215" spans="1:7" ht="15.75" x14ac:dyDescent="0.25">
      <c r="A215" s="55" t="s">
        <v>236</v>
      </c>
      <c r="B215" s="56">
        <v>2561.25</v>
      </c>
      <c r="C215" s="56"/>
      <c r="D215" s="56"/>
      <c r="E215" s="57">
        <f t="shared" si="7"/>
        <v>2561.25</v>
      </c>
      <c r="F215" s="56"/>
      <c r="G215" s="64">
        <f t="shared" si="6"/>
        <v>2561.25</v>
      </c>
    </row>
    <row r="216" spans="1:7" ht="15.75" x14ac:dyDescent="0.25">
      <c r="A216" s="55" t="s">
        <v>237</v>
      </c>
      <c r="B216" s="56">
        <v>1200</v>
      </c>
      <c r="C216" s="56"/>
      <c r="D216" s="56"/>
      <c r="E216" s="57">
        <f t="shared" si="7"/>
        <v>1200</v>
      </c>
      <c r="F216" s="56"/>
      <c r="G216" s="64">
        <f t="shared" si="6"/>
        <v>1200</v>
      </c>
    </row>
    <row r="217" spans="1:7" ht="15.75" x14ac:dyDescent="0.25">
      <c r="A217" s="55" t="s">
        <v>238</v>
      </c>
      <c r="B217" s="56">
        <v>325</v>
      </c>
      <c r="C217" s="56"/>
      <c r="D217" s="56"/>
      <c r="E217" s="57">
        <f t="shared" si="7"/>
        <v>325</v>
      </c>
      <c r="F217" s="56"/>
      <c r="G217" s="64">
        <f t="shared" si="6"/>
        <v>325</v>
      </c>
    </row>
    <row r="218" spans="1:7" ht="15.75" x14ac:dyDescent="0.25">
      <c r="A218" s="58" t="s">
        <v>239</v>
      </c>
      <c r="B218" s="59"/>
      <c r="C218" s="59"/>
      <c r="D218" s="59"/>
      <c r="E218" s="59">
        <f t="shared" si="7"/>
        <v>0</v>
      </c>
      <c r="F218" s="59"/>
      <c r="G218" s="63">
        <f t="shared" si="6"/>
        <v>0</v>
      </c>
    </row>
    <row r="219" spans="1:7" ht="15.75" x14ac:dyDescent="0.25">
      <c r="A219" s="55" t="s">
        <v>240</v>
      </c>
      <c r="B219" s="56">
        <v>1184</v>
      </c>
      <c r="C219" s="56"/>
      <c r="D219" s="56"/>
      <c r="E219" s="57">
        <f t="shared" si="7"/>
        <v>1184</v>
      </c>
      <c r="F219" s="56"/>
      <c r="G219" s="64">
        <f t="shared" si="6"/>
        <v>1184</v>
      </c>
    </row>
    <row r="220" spans="1:7" ht="15.75" x14ac:dyDescent="0.25">
      <c r="A220" s="55" t="s">
        <v>241</v>
      </c>
      <c r="B220" s="56">
        <v>1712.1975</v>
      </c>
      <c r="C220" s="56">
        <v>725.2</v>
      </c>
      <c r="D220" s="56">
        <v>134.29</v>
      </c>
      <c r="E220" s="57">
        <f t="shared" si="7"/>
        <v>2571.6875</v>
      </c>
      <c r="F220" s="56"/>
      <c r="G220" s="64">
        <f t="shared" si="6"/>
        <v>2571.6875</v>
      </c>
    </row>
    <row r="221" spans="1:7" ht="15.75" x14ac:dyDescent="0.25">
      <c r="A221" s="55" t="s">
        <v>242</v>
      </c>
      <c r="B221" s="56"/>
      <c r="C221" s="56"/>
      <c r="D221" s="56">
        <v>1073.5</v>
      </c>
      <c r="E221" s="57">
        <f t="shared" si="7"/>
        <v>1073.5</v>
      </c>
      <c r="F221" s="56"/>
      <c r="G221" s="64">
        <f t="shared" si="6"/>
        <v>1073.5</v>
      </c>
    </row>
    <row r="222" spans="1:7" ht="15.75" x14ac:dyDescent="0.25">
      <c r="A222" s="55" t="s">
        <v>243</v>
      </c>
      <c r="B222" s="56">
        <v>1176</v>
      </c>
      <c r="C222" s="56"/>
      <c r="D222" s="56">
        <v>874.4</v>
      </c>
      <c r="E222" s="57">
        <f t="shared" si="7"/>
        <v>2050.4</v>
      </c>
      <c r="F222" s="56"/>
      <c r="G222" s="64">
        <f t="shared" si="6"/>
        <v>2050.4</v>
      </c>
    </row>
    <row r="223" spans="1:7" ht="15.75" x14ac:dyDescent="0.25">
      <c r="A223" s="58" t="s">
        <v>244</v>
      </c>
      <c r="B223" s="59"/>
      <c r="C223" s="59"/>
      <c r="D223" s="59"/>
      <c r="E223" s="59">
        <f t="shared" si="7"/>
        <v>0</v>
      </c>
      <c r="F223" s="59"/>
      <c r="G223" s="63">
        <f t="shared" si="6"/>
        <v>0</v>
      </c>
    </row>
    <row r="224" spans="1:7" ht="15.75" x14ac:dyDescent="0.25">
      <c r="A224" s="55" t="s">
        <v>245</v>
      </c>
      <c r="B224" s="56">
        <v>995</v>
      </c>
      <c r="C224" s="56"/>
      <c r="D224" s="56"/>
      <c r="E224" s="57">
        <f t="shared" si="7"/>
        <v>995</v>
      </c>
      <c r="F224" s="56">
        <v>1000</v>
      </c>
      <c r="G224" s="64">
        <f t="shared" si="6"/>
        <v>1995</v>
      </c>
    </row>
    <row r="225" spans="1:7" ht="15.75" x14ac:dyDescent="0.25">
      <c r="A225" s="55" t="s">
        <v>246</v>
      </c>
      <c r="B225" s="56">
        <v>798.52499999999998</v>
      </c>
      <c r="C225" s="56"/>
      <c r="D225" s="56"/>
      <c r="E225" s="57">
        <f t="shared" si="7"/>
        <v>798.52499999999998</v>
      </c>
      <c r="F225" s="56"/>
      <c r="G225" s="64">
        <f t="shared" si="6"/>
        <v>798.52499999999998</v>
      </c>
    </row>
    <row r="226" spans="1:7" ht="15.75" x14ac:dyDescent="0.25">
      <c r="A226" s="58" t="s">
        <v>247</v>
      </c>
      <c r="B226" s="59"/>
      <c r="C226" s="59"/>
      <c r="D226" s="59"/>
      <c r="E226" s="59">
        <f t="shared" si="7"/>
        <v>0</v>
      </c>
      <c r="F226" s="59"/>
      <c r="G226" s="63">
        <f t="shared" si="6"/>
        <v>0</v>
      </c>
    </row>
    <row r="227" spans="1:7" ht="15.75" x14ac:dyDescent="0.25">
      <c r="A227" s="55" t="s">
        <v>248</v>
      </c>
      <c r="B227" s="56">
        <v>798</v>
      </c>
      <c r="C227" s="56">
        <v>688.94</v>
      </c>
      <c r="D227" s="56"/>
      <c r="E227" s="57">
        <f t="shared" si="7"/>
        <v>1486.94</v>
      </c>
      <c r="F227" s="56"/>
      <c r="G227" s="64">
        <f t="shared" si="6"/>
        <v>1486.94</v>
      </c>
    </row>
    <row r="228" spans="1:7" ht="15.75" x14ac:dyDescent="0.25">
      <c r="A228" s="55" t="s">
        <v>249</v>
      </c>
      <c r="B228" s="56"/>
      <c r="C228" s="56"/>
      <c r="D228" s="56"/>
      <c r="E228" s="57">
        <f t="shared" si="7"/>
        <v>0</v>
      </c>
      <c r="F228" s="56"/>
      <c r="G228" s="64">
        <f t="shared" si="6"/>
        <v>0</v>
      </c>
    </row>
    <row r="229" spans="1:7" ht="15.75" x14ac:dyDescent="0.25">
      <c r="A229" s="55" t="s">
        <v>250</v>
      </c>
      <c r="B229" s="56">
        <v>703.375</v>
      </c>
      <c r="C229" s="56"/>
      <c r="D229" s="56"/>
      <c r="E229" s="57">
        <f t="shared" si="7"/>
        <v>703.375</v>
      </c>
      <c r="F229" s="56"/>
      <c r="G229" s="64">
        <f t="shared" si="6"/>
        <v>703.375</v>
      </c>
    </row>
    <row r="230" spans="1:7" ht="15.75" x14ac:dyDescent="0.25">
      <c r="A230" s="55" t="s">
        <v>251</v>
      </c>
      <c r="B230" s="56">
        <v>3162</v>
      </c>
      <c r="C230" s="56"/>
      <c r="D230" s="56"/>
      <c r="E230" s="57">
        <f t="shared" si="7"/>
        <v>3162</v>
      </c>
      <c r="F230" s="56"/>
      <c r="G230" s="64">
        <f t="shared" si="6"/>
        <v>3162</v>
      </c>
    </row>
    <row r="231" spans="1:7" ht="15.75" x14ac:dyDescent="0.25">
      <c r="A231" s="55" t="s">
        <v>252</v>
      </c>
      <c r="B231" s="56">
        <v>180</v>
      </c>
      <c r="C231" s="56"/>
      <c r="D231" s="56">
        <v>84</v>
      </c>
      <c r="E231" s="57">
        <f t="shared" si="7"/>
        <v>264</v>
      </c>
      <c r="F231" s="56">
        <v>50</v>
      </c>
      <c r="G231" s="64">
        <f t="shared" si="6"/>
        <v>314</v>
      </c>
    </row>
    <row r="232" spans="1:7" ht="15.75" x14ac:dyDescent="0.25">
      <c r="A232" s="58" t="s">
        <v>253</v>
      </c>
      <c r="B232" s="59"/>
      <c r="C232" s="59"/>
      <c r="D232" s="59"/>
      <c r="E232" s="59">
        <f t="shared" si="7"/>
        <v>0</v>
      </c>
      <c r="F232" s="59"/>
      <c r="G232" s="63">
        <f t="shared" si="6"/>
        <v>0</v>
      </c>
    </row>
    <row r="233" spans="1:7" ht="15.75" x14ac:dyDescent="0.25">
      <c r="A233" s="55" t="s">
        <v>254</v>
      </c>
      <c r="B233" s="56">
        <v>516.375</v>
      </c>
      <c r="C233" s="56"/>
      <c r="D233" s="56"/>
      <c r="E233" s="57">
        <f t="shared" si="7"/>
        <v>516.375</v>
      </c>
      <c r="F233" s="56"/>
      <c r="G233" s="64">
        <f t="shared" si="6"/>
        <v>516.375</v>
      </c>
    </row>
    <row r="234" spans="1:7" ht="15.75" x14ac:dyDescent="0.25">
      <c r="A234" s="58" t="s">
        <v>255</v>
      </c>
      <c r="B234" s="59"/>
      <c r="C234" s="59"/>
      <c r="D234" s="59"/>
      <c r="E234" s="59">
        <f t="shared" si="7"/>
        <v>0</v>
      </c>
      <c r="F234" s="59"/>
      <c r="G234" s="63">
        <f t="shared" si="6"/>
        <v>0</v>
      </c>
    </row>
    <row r="235" spans="1:7" ht="15.75" x14ac:dyDescent="0.25">
      <c r="A235" s="55" t="s">
        <v>256</v>
      </c>
      <c r="B235" s="56">
        <v>20</v>
      </c>
      <c r="C235" s="56"/>
      <c r="D235" s="56"/>
      <c r="E235" s="57">
        <f t="shared" si="7"/>
        <v>20</v>
      </c>
      <c r="F235" s="56"/>
      <c r="G235" s="64">
        <f t="shared" si="6"/>
        <v>20</v>
      </c>
    </row>
    <row r="236" spans="1:7" ht="15.75" x14ac:dyDescent="0.25">
      <c r="A236" s="55" t="s">
        <v>257</v>
      </c>
      <c r="B236" s="56">
        <v>100</v>
      </c>
      <c r="C236" s="56"/>
      <c r="D236" s="56"/>
      <c r="E236" s="57">
        <f t="shared" si="7"/>
        <v>100</v>
      </c>
      <c r="F236" s="56"/>
      <c r="G236" s="64">
        <f t="shared" si="6"/>
        <v>100</v>
      </c>
    </row>
    <row r="237" spans="1:7" ht="15.75" x14ac:dyDescent="0.25">
      <c r="A237" s="55" t="s">
        <v>258</v>
      </c>
      <c r="B237" s="56"/>
      <c r="C237" s="56"/>
      <c r="D237" s="56"/>
      <c r="E237" s="57">
        <f t="shared" si="7"/>
        <v>0</v>
      </c>
      <c r="F237" s="56"/>
      <c r="G237" s="64">
        <f t="shared" si="6"/>
        <v>0</v>
      </c>
    </row>
    <row r="238" spans="1:7" ht="15.75" x14ac:dyDescent="0.25">
      <c r="A238" s="58" t="s">
        <v>259</v>
      </c>
      <c r="B238" s="59"/>
      <c r="C238" s="59"/>
      <c r="D238" s="59"/>
      <c r="E238" s="59">
        <f t="shared" si="7"/>
        <v>0</v>
      </c>
      <c r="F238" s="59"/>
      <c r="G238" s="63">
        <f t="shared" si="6"/>
        <v>0</v>
      </c>
    </row>
    <row r="239" spans="1:7" ht="15.75" x14ac:dyDescent="0.25">
      <c r="A239" s="55" t="s">
        <v>260</v>
      </c>
      <c r="B239" s="56">
        <v>753.875</v>
      </c>
      <c r="C239" s="56"/>
      <c r="D239" s="56"/>
      <c r="E239" s="57">
        <f t="shared" si="7"/>
        <v>753.875</v>
      </c>
      <c r="F239" s="56"/>
      <c r="G239" s="64">
        <f t="shared" si="6"/>
        <v>753.875</v>
      </c>
    </row>
    <row r="240" spans="1:7" ht="15.75" x14ac:dyDescent="0.25">
      <c r="A240" s="55" t="s">
        <v>15</v>
      </c>
      <c r="B240" s="56">
        <v>850</v>
      </c>
      <c r="C240" s="56"/>
      <c r="D240" s="56">
        <v>1237.5999999999999</v>
      </c>
      <c r="E240" s="57">
        <f t="shared" si="7"/>
        <v>2087.6</v>
      </c>
      <c r="F240" s="56"/>
      <c r="G240" s="64">
        <f t="shared" si="6"/>
        <v>2087.6</v>
      </c>
    </row>
    <row r="241" spans="1:7" ht="15.75" x14ac:dyDescent="0.25">
      <c r="A241" s="55" t="s">
        <v>261</v>
      </c>
      <c r="B241" s="56">
        <v>530.44000000000005</v>
      </c>
      <c r="C241" s="56">
        <v>858.88</v>
      </c>
      <c r="D241" s="56"/>
      <c r="E241" s="57">
        <f t="shared" si="7"/>
        <v>1389.3200000000002</v>
      </c>
      <c r="F241" s="56"/>
      <c r="G241" s="64">
        <f t="shared" si="6"/>
        <v>1389.3200000000002</v>
      </c>
    </row>
    <row r="242" spans="1:7" ht="15.75" x14ac:dyDescent="0.25">
      <c r="A242" s="55" t="s">
        <v>262</v>
      </c>
      <c r="B242" s="56">
        <v>423.94</v>
      </c>
      <c r="C242" s="56"/>
      <c r="D242" s="56"/>
      <c r="E242" s="57">
        <f t="shared" si="7"/>
        <v>423.94</v>
      </c>
      <c r="F242" s="56"/>
      <c r="G242" s="64">
        <f t="shared" si="6"/>
        <v>423.94</v>
      </c>
    </row>
    <row r="243" spans="1:7" ht="15.75" x14ac:dyDescent="0.25">
      <c r="A243" s="55" t="s">
        <v>263</v>
      </c>
      <c r="B243" s="56"/>
      <c r="C243" s="56"/>
      <c r="D243" s="56"/>
      <c r="E243" s="57">
        <f t="shared" si="7"/>
        <v>0</v>
      </c>
      <c r="F243" s="56">
        <v>94</v>
      </c>
      <c r="G243" s="64">
        <f t="shared" si="6"/>
        <v>94</v>
      </c>
    </row>
    <row r="244" spans="1:7" ht="15.75" x14ac:dyDescent="0.25">
      <c r="A244" s="55" t="s">
        <v>264</v>
      </c>
      <c r="B244" s="56">
        <v>1100</v>
      </c>
      <c r="C244" s="56">
        <v>2475</v>
      </c>
      <c r="D244" s="56"/>
      <c r="E244" s="57">
        <f t="shared" si="7"/>
        <v>3575</v>
      </c>
      <c r="F244" s="56"/>
      <c r="G244" s="64">
        <f t="shared" si="6"/>
        <v>3575</v>
      </c>
    </row>
    <row r="245" spans="1:7" ht="15.75" x14ac:dyDescent="0.25">
      <c r="A245" s="55" t="s">
        <v>265</v>
      </c>
      <c r="B245" s="56">
        <v>1500</v>
      </c>
      <c r="C245" s="56">
        <v>900</v>
      </c>
      <c r="D245" s="56">
        <v>600</v>
      </c>
      <c r="E245" s="57">
        <f t="shared" si="7"/>
        <v>3000</v>
      </c>
      <c r="F245" s="56"/>
      <c r="G245" s="64">
        <f t="shared" si="6"/>
        <v>3000</v>
      </c>
    </row>
    <row r="246" spans="1:7" ht="15.75" x14ac:dyDescent="0.25">
      <c r="A246" s="55" t="s">
        <v>266</v>
      </c>
      <c r="B246" s="56">
        <v>1445</v>
      </c>
      <c r="C246" s="56">
        <v>1020</v>
      </c>
      <c r="D246" s="56"/>
      <c r="E246" s="57">
        <f t="shared" si="7"/>
        <v>2465</v>
      </c>
      <c r="F246" s="56"/>
      <c r="G246" s="64">
        <f t="shared" si="6"/>
        <v>2465</v>
      </c>
    </row>
    <row r="247" spans="1:7" ht="15.75" x14ac:dyDescent="0.25">
      <c r="A247" s="55" t="s">
        <v>267</v>
      </c>
      <c r="B247" s="56"/>
      <c r="C247" s="56"/>
      <c r="D247" s="56">
        <v>5616.6</v>
      </c>
      <c r="E247" s="57">
        <f t="shared" si="7"/>
        <v>5616.6</v>
      </c>
      <c r="F247" s="56"/>
      <c r="G247" s="64">
        <f t="shared" si="6"/>
        <v>5616.6</v>
      </c>
    </row>
    <row r="248" spans="1:7" ht="15.75" x14ac:dyDescent="0.25">
      <c r="A248" s="55" t="s">
        <v>268</v>
      </c>
      <c r="B248" s="56">
        <v>1312.5</v>
      </c>
      <c r="C248" s="56">
        <v>656.25</v>
      </c>
      <c r="D248" s="56">
        <v>932.4</v>
      </c>
      <c r="E248" s="57">
        <f t="shared" si="7"/>
        <v>2901.15</v>
      </c>
      <c r="F248" s="56"/>
      <c r="G248" s="64">
        <f t="shared" si="6"/>
        <v>2901.15</v>
      </c>
    </row>
    <row r="249" spans="1:7" ht="15.75" x14ac:dyDescent="0.25">
      <c r="A249" s="55" t="s">
        <v>269</v>
      </c>
      <c r="B249" s="56">
        <v>9493</v>
      </c>
      <c r="C249" s="56"/>
      <c r="D249" s="56">
        <v>2363.886</v>
      </c>
      <c r="E249" s="57">
        <f t="shared" si="7"/>
        <v>11856.886</v>
      </c>
      <c r="F249" s="56">
        <v>2860</v>
      </c>
      <c r="G249" s="64">
        <f t="shared" si="6"/>
        <v>14716.886</v>
      </c>
    </row>
    <row r="250" spans="1:7" ht="15.75" x14ac:dyDescent="0.25">
      <c r="A250" s="58" t="s">
        <v>270</v>
      </c>
      <c r="B250" s="59"/>
      <c r="C250" s="59"/>
      <c r="D250" s="59"/>
      <c r="E250" s="59">
        <f t="shared" si="7"/>
        <v>0</v>
      </c>
      <c r="F250" s="59"/>
      <c r="G250" s="63">
        <f t="shared" si="6"/>
        <v>0</v>
      </c>
    </row>
    <row r="251" spans="1:7" ht="15.75" x14ac:dyDescent="0.25">
      <c r="A251" s="58" t="s">
        <v>271</v>
      </c>
      <c r="B251" s="59"/>
      <c r="C251" s="59"/>
      <c r="D251" s="59"/>
      <c r="E251" s="59">
        <f t="shared" si="7"/>
        <v>0</v>
      </c>
      <c r="F251" s="59"/>
      <c r="G251" s="63">
        <f t="shared" si="6"/>
        <v>0</v>
      </c>
    </row>
    <row r="252" spans="1:7" ht="15.75" x14ac:dyDescent="0.25">
      <c r="A252" s="55" t="s">
        <v>272</v>
      </c>
      <c r="B252" s="56">
        <v>2400</v>
      </c>
      <c r="C252" s="56">
        <v>1120</v>
      </c>
      <c r="D252" s="56"/>
      <c r="E252" s="57">
        <f t="shared" si="7"/>
        <v>3520</v>
      </c>
      <c r="F252" s="56"/>
      <c r="G252" s="64">
        <f t="shared" si="6"/>
        <v>3520</v>
      </c>
    </row>
    <row r="253" spans="1:7" ht="15.75" x14ac:dyDescent="0.25">
      <c r="A253" s="55" t="s">
        <v>273</v>
      </c>
      <c r="B253" s="56">
        <v>308</v>
      </c>
      <c r="C253" s="56">
        <v>412.5</v>
      </c>
      <c r="D253" s="56"/>
      <c r="E253" s="57">
        <f t="shared" si="7"/>
        <v>720.5</v>
      </c>
      <c r="F253" s="56"/>
      <c r="G253" s="64">
        <f t="shared" si="6"/>
        <v>720.5</v>
      </c>
    </row>
    <row r="254" spans="1:7" ht="15.75" x14ac:dyDescent="0.25">
      <c r="A254" s="55" t="s">
        <v>274</v>
      </c>
      <c r="B254" s="56">
        <v>216</v>
      </c>
      <c r="C254" s="56"/>
      <c r="D254" s="56"/>
      <c r="E254" s="57">
        <f t="shared" si="7"/>
        <v>216</v>
      </c>
      <c r="F254" s="56"/>
      <c r="G254" s="64">
        <f t="shared" si="6"/>
        <v>216</v>
      </c>
    </row>
    <row r="255" spans="1:7" ht="15.75" x14ac:dyDescent="0.25">
      <c r="A255" s="55" t="s">
        <v>275</v>
      </c>
      <c r="B255" s="56">
        <v>1519.375</v>
      </c>
      <c r="C255" s="56"/>
      <c r="D255" s="56"/>
      <c r="E255" s="57">
        <f t="shared" si="7"/>
        <v>1519.375</v>
      </c>
      <c r="F255" s="56"/>
      <c r="G255" s="64">
        <f t="shared" si="6"/>
        <v>1519.375</v>
      </c>
    </row>
    <row r="256" spans="1:7" ht="15.75" x14ac:dyDescent="0.25">
      <c r="A256" s="58" t="s">
        <v>276</v>
      </c>
      <c r="B256" s="59"/>
      <c r="C256" s="59"/>
      <c r="D256" s="59"/>
      <c r="E256" s="59">
        <f t="shared" si="7"/>
        <v>0</v>
      </c>
      <c r="F256" s="59"/>
      <c r="G256" s="63">
        <f t="shared" si="6"/>
        <v>0</v>
      </c>
    </row>
    <row r="257" spans="1:7" ht="15.75" x14ac:dyDescent="0.25">
      <c r="A257" s="55" t="s">
        <v>277</v>
      </c>
      <c r="B257" s="56">
        <v>160</v>
      </c>
      <c r="C257" s="56">
        <v>10</v>
      </c>
      <c r="D257" s="56"/>
      <c r="E257" s="57">
        <f t="shared" si="7"/>
        <v>170</v>
      </c>
      <c r="F257" s="56"/>
      <c r="G257" s="64">
        <f t="shared" si="6"/>
        <v>170</v>
      </c>
    </row>
    <row r="258" spans="1:7" ht="15.75" x14ac:dyDescent="0.25">
      <c r="A258" s="55" t="s">
        <v>278</v>
      </c>
      <c r="B258" s="56">
        <v>310</v>
      </c>
      <c r="C258" s="56"/>
      <c r="D258" s="56"/>
      <c r="E258" s="57">
        <f t="shared" si="7"/>
        <v>310</v>
      </c>
      <c r="F258" s="56"/>
      <c r="G258" s="64">
        <f t="shared" si="6"/>
        <v>310</v>
      </c>
    </row>
    <row r="259" spans="1:7" ht="15.75" x14ac:dyDescent="0.25">
      <c r="A259" s="55" t="s">
        <v>279</v>
      </c>
      <c r="B259" s="56">
        <v>2350</v>
      </c>
      <c r="C259" s="56">
        <v>780</v>
      </c>
      <c r="D259" s="56">
        <v>2574</v>
      </c>
      <c r="E259" s="57">
        <f t="shared" si="7"/>
        <v>5704</v>
      </c>
      <c r="F259" s="56"/>
      <c r="G259" s="64">
        <f t="shared" ref="G259:G322" si="8">E259+F259</f>
        <v>5704</v>
      </c>
    </row>
    <row r="260" spans="1:7" ht="15.75" x14ac:dyDescent="0.25">
      <c r="A260" s="55" t="s">
        <v>280</v>
      </c>
      <c r="B260" s="56">
        <v>700</v>
      </c>
      <c r="C260" s="56"/>
      <c r="D260" s="56"/>
      <c r="E260" s="57">
        <f t="shared" si="7"/>
        <v>700</v>
      </c>
      <c r="F260" s="56">
        <v>300</v>
      </c>
      <c r="G260" s="64">
        <f t="shared" si="8"/>
        <v>1000</v>
      </c>
    </row>
    <row r="261" spans="1:7" ht="15.75" x14ac:dyDescent="0.25">
      <c r="A261" s="55" t="s">
        <v>281</v>
      </c>
      <c r="B261" s="56">
        <v>1483.2</v>
      </c>
      <c r="C261" s="56"/>
      <c r="D261" s="56"/>
      <c r="E261" s="57">
        <f t="shared" ref="E261:E324" si="9">B261+C261+D261</f>
        <v>1483.2</v>
      </c>
      <c r="F261" s="56"/>
      <c r="G261" s="64">
        <f t="shared" si="8"/>
        <v>1483.2</v>
      </c>
    </row>
    <row r="262" spans="1:7" ht="15.75" x14ac:dyDescent="0.25">
      <c r="A262" s="55" t="s">
        <v>282</v>
      </c>
      <c r="B262" s="56">
        <v>1008</v>
      </c>
      <c r="C262" s="56"/>
      <c r="D262" s="56"/>
      <c r="E262" s="57">
        <f t="shared" si="9"/>
        <v>1008</v>
      </c>
      <c r="F262" s="56"/>
      <c r="G262" s="64">
        <f t="shared" si="8"/>
        <v>1008</v>
      </c>
    </row>
    <row r="263" spans="1:7" ht="15.75" x14ac:dyDescent="0.25">
      <c r="A263" s="55" t="s">
        <v>283</v>
      </c>
      <c r="B263" s="56">
        <v>255</v>
      </c>
      <c r="C263" s="56"/>
      <c r="D263" s="56"/>
      <c r="E263" s="57">
        <f t="shared" si="9"/>
        <v>255</v>
      </c>
      <c r="F263" s="56"/>
      <c r="G263" s="64">
        <f t="shared" si="8"/>
        <v>255</v>
      </c>
    </row>
    <row r="264" spans="1:7" ht="15.75" x14ac:dyDescent="0.25">
      <c r="A264" s="55" t="s">
        <v>284</v>
      </c>
      <c r="B264" s="56">
        <v>120</v>
      </c>
      <c r="C264" s="56"/>
      <c r="D264" s="56"/>
      <c r="E264" s="57">
        <f t="shared" si="9"/>
        <v>120</v>
      </c>
      <c r="F264" s="56"/>
      <c r="G264" s="64">
        <f t="shared" si="8"/>
        <v>120</v>
      </c>
    </row>
    <row r="265" spans="1:7" ht="15.75" x14ac:dyDescent="0.25">
      <c r="A265" s="55" t="s">
        <v>285</v>
      </c>
      <c r="B265" s="56">
        <v>4914</v>
      </c>
      <c r="C265" s="56">
        <v>702</v>
      </c>
      <c r="D265" s="56">
        <v>1078</v>
      </c>
      <c r="E265" s="57">
        <f t="shared" si="9"/>
        <v>6694</v>
      </c>
      <c r="F265" s="56"/>
      <c r="G265" s="64">
        <f t="shared" si="8"/>
        <v>6694</v>
      </c>
    </row>
    <row r="266" spans="1:7" ht="15.75" x14ac:dyDescent="0.25">
      <c r="A266" s="55" t="s">
        <v>286</v>
      </c>
      <c r="B266" s="56">
        <v>4045</v>
      </c>
      <c r="C266" s="56"/>
      <c r="D266" s="56"/>
      <c r="E266" s="57">
        <f t="shared" si="9"/>
        <v>4045</v>
      </c>
      <c r="F266" s="56">
        <v>100</v>
      </c>
      <c r="G266" s="64">
        <f t="shared" si="8"/>
        <v>4145</v>
      </c>
    </row>
    <row r="267" spans="1:7" ht="15.75" x14ac:dyDescent="0.25">
      <c r="A267" s="55" t="s">
        <v>287</v>
      </c>
      <c r="B267" s="56">
        <v>3533.75</v>
      </c>
      <c r="C267" s="56">
        <v>726</v>
      </c>
      <c r="D267" s="56">
        <v>1434</v>
      </c>
      <c r="E267" s="57">
        <f t="shared" si="9"/>
        <v>5693.75</v>
      </c>
      <c r="F267" s="56"/>
      <c r="G267" s="64">
        <f t="shared" si="8"/>
        <v>5693.75</v>
      </c>
    </row>
    <row r="268" spans="1:7" ht="15.75" x14ac:dyDescent="0.25">
      <c r="A268" s="55" t="s">
        <v>288</v>
      </c>
      <c r="B268" s="56"/>
      <c r="C268" s="56"/>
      <c r="D268" s="56"/>
      <c r="E268" s="57">
        <f t="shared" si="9"/>
        <v>0</v>
      </c>
      <c r="F268" s="56"/>
      <c r="G268" s="64">
        <f t="shared" si="8"/>
        <v>0</v>
      </c>
    </row>
    <row r="269" spans="1:7" ht="15.75" x14ac:dyDescent="0.25">
      <c r="A269" s="58" t="s">
        <v>289</v>
      </c>
      <c r="B269" s="59"/>
      <c r="C269" s="59"/>
      <c r="D269" s="59"/>
      <c r="E269" s="59">
        <f t="shared" si="9"/>
        <v>0</v>
      </c>
      <c r="F269" s="59"/>
      <c r="G269" s="63">
        <f t="shared" si="8"/>
        <v>0</v>
      </c>
    </row>
    <row r="270" spans="1:7" ht="15.75" x14ac:dyDescent="0.25">
      <c r="A270" s="55" t="s">
        <v>290</v>
      </c>
      <c r="B270" s="56">
        <v>360</v>
      </c>
      <c r="C270" s="56">
        <v>360</v>
      </c>
      <c r="D270" s="56">
        <v>214.3</v>
      </c>
      <c r="E270" s="57">
        <f t="shared" si="9"/>
        <v>934.3</v>
      </c>
      <c r="F270" s="56"/>
      <c r="G270" s="64">
        <f t="shared" si="8"/>
        <v>934.3</v>
      </c>
    </row>
    <row r="271" spans="1:7" ht="15.75" x14ac:dyDescent="0.25">
      <c r="A271" s="55" t="s">
        <v>291</v>
      </c>
      <c r="B271" s="56">
        <v>1052.5</v>
      </c>
      <c r="C271" s="56">
        <v>1050</v>
      </c>
      <c r="D271" s="56">
        <v>530</v>
      </c>
      <c r="E271" s="57">
        <f t="shared" si="9"/>
        <v>2632.5</v>
      </c>
      <c r="F271" s="56"/>
      <c r="G271" s="64">
        <f t="shared" si="8"/>
        <v>2632.5</v>
      </c>
    </row>
    <row r="272" spans="1:7" ht="15.75" x14ac:dyDescent="0.25">
      <c r="A272" s="55" t="s">
        <v>292</v>
      </c>
      <c r="B272" s="56"/>
      <c r="C272" s="56">
        <v>720.71500000000003</v>
      </c>
      <c r="D272" s="56"/>
      <c r="E272" s="57">
        <f t="shared" si="9"/>
        <v>720.71500000000003</v>
      </c>
      <c r="F272" s="56"/>
      <c r="G272" s="64">
        <f t="shared" si="8"/>
        <v>720.71500000000003</v>
      </c>
    </row>
    <row r="273" spans="1:7" ht="15.75" x14ac:dyDescent="0.25">
      <c r="A273" s="55" t="s">
        <v>293</v>
      </c>
      <c r="B273" s="56"/>
      <c r="C273" s="56"/>
      <c r="D273" s="56"/>
      <c r="E273" s="57">
        <f t="shared" si="9"/>
        <v>0</v>
      </c>
      <c r="F273" s="56"/>
      <c r="G273" s="64">
        <f t="shared" si="8"/>
        <v>0</v>
      </c>
    </row>
    <row r="274" spans="1:7" ht="15.75" x14ac:dyDescent="0.25">
      <c r="A274" s="55" t="s">
        <v>294</v>
      </c>
      <c r="B274" s="56">
        <v>1540</v>
      </c>
      <c r="C274" s="56">
        <v>790</v>
      </c>
      <c r="D274" s="56">
        <v>790</v>
      </c>
      <c r="E274" s="57">
        <f t="shared" si="9"/>
        <v>3120</v>
      </c>
      <c r="F274" s="56"/>
      <c r="G274" s="64">
        <f t="shared" si="8"/>
        <v>3120</v>
      </c>
    </row>
    <row r="275" spans="1:7" ht="15.75" x14ac:dyDescent="0.25">
      <c r="A275" s="55" t="s">
        <v>295</v>
      </c>
      <c r="B275" s="56">
        <v>15727.5</v>
      </c>
      <c r="C275" s="56"/>
      <c r="D275" s="56"/>
      <c r="E275" s="57">
        <f t="shared" si="9"/>
        <v>15727.5</v>
      </c>
      <c r="F275" s="56">
        <v>90</v>
      </c>
      <c r="G275" s="64">
        <f t="shared" si="8"/>
        <v>15817.5</v>
      </c>
    </row>
    <row r="276" spans="1:7" ht="15.75" x14ac:dyDescent="0.25">
      <c r="A276" s="55" t="s">
        <v>296</v>
      </c>
      <c r="B276" s="56">
        <v>1632</v>
      </c>
      <c r="C276" s="56"/>
      <c r="D276" s="56">
        <v>1920</v>
      </c>
      <c r="E276" s="57">
        <f t="shared" si="9"/>
        <v>3552</v>
      </c>
      <c r="F276" s="56">
        <v>1785.36</v>
      </c>
      <c r="G276" s="64">
        <f t="shared" si="8"/>
        <v>5337.36</v>
      </c>
    </row>
    <row r="277" spans="1:7" ht="15.75" x14ac:dyDescent="0.25">
      <c r="A277" s="55" t="s">
        <v>297</v>
      </c>
      <c r="B277" s="56"/>
      <c r="C277" s="56"/>
      <c r="D277" s="56"/>
      <c r="E277" s="57">
        <f t="shared" si="9"/>
        <v>0</v>
      </c>
      <c r="F277" s="56"/>
      <c r="G277" s="64">
        <f t="shared" si="8"/>
        <v>0</v>
      </c>
    </row>
    <row r="278" spans="1:7" ht="15.75" x14ac:dyDescent="0.25">
      <c r="A278" s="55" t="s">
        <v>298</v>
      </c>
      <c r="B278" s="56">
        <v>3243</v>
      </c>
      <c r="C278" s="56"/>
      <c r="D278" s="56"/>
      <c r="E278" s="57">
        <f t="shared" si="9"/>
        <v>3243</v>
      </c>
      <c r="F278" s="56">
        <v>1800</v>
      </c>
      <c r="G278" s="64">
        <f t="shared" si="8"/>
        <v>5043</v>
      </c>
    </row>
    <row r="279" spans="1:7" ht="15.75" x14ac:dyDescent="0.25">
      <c r="A279" s="55" t="s">
        <v>299</v>
      </c>
      <c r="B279" s="56">
        <v>825</v>
      </c>
      <c r="C279" s="56"/>
      <c r="D279" s="56"/>
      <c r="E279" s="57">
        <f t="shared" si="9"/>
        <v>825</v>
      </c>
      <c r="F279" s="56"/>
      <c r="G279" s="64">
        <f t="shared" si="8"/>
        <v>825</v>
      </c>
    </row>
    <row r="280" spans="1:7" ht="15.75" x14ac:dyDescent="0.25">
      <c r="A280" s="55" t="s">
        <v>300</v>
      </c>
      <c r="B280" s="56"/>
      <c r="C280" s="56"/>
      <c r="D280" s="56">
        <v>289.25</v>
      </c>
      <c r="E280" s="57">
        <f t="shared" si="9"/>
        <v>289.25</v>
      </c>
      <c r="F280" s="56"/>
      <c r="G280" s="64">
        <f t="shared" si="8"/>
        <v>289.25</v>
      </c>
    </row>
    <row r="281" spans="1:7" ht="15.75" x14ac:dyDescent="0.25">
      <c r="A281" s="55" t="s">
        <v>301</v>
      </c>
      <c r="B281" s="56">
        <v>949.2</v>
      </c>
      <c r="C281" s="56"/>
      <c r="D281" s="56"/>
      <c r="E281" s="57">
        <f t="shared" si="9"/>
        <v>949.2</v>
      </c>
      <c r="F281" s="56"/>
      <c r="G281" s="64">
        <f t="shared" si="8"/>
        <v>949.2</v>
      </c>
    </row>
    <row r="282" spans="1:7" ht="15.75" x14ac:dyDescent="0.25">
      <c r="A282" s="55" t="s">
        <v>302</v>
      </c>
      <c r="B282" s="56">
        <v>5679</v>
      </c>
      <c r="C282" s="56">
        <v>750</v>
      </c>
      <c r="D282" s="56">
        <v>5394.1</v>
      </c>
      <c r="E282" s="57">
        <f t="shared" si="9"/>
        <v>11823.1</v>
      </c>
      <c r="F282" s="56">
        <v>2219.3000000000002</v>
      </c>
      <c r="G282" s="64">
        <f t="shared" si="8"/>
        <v>14042.400000000001</v>
      </c>
    </row>
    <row r="283" spans="1:7" ht="15.75" x14ac:dyDescent="0.25">
      <c r="A283" s="55" t="s">
        <v>303</v>
      </c>
      <c r="B283" s="56">
        <v>5315</v>
      </c>
      <c r="C283" s="56"/>
      <c r="D283" s="56"/>
      <c r="E283" s="57">
        <f t="shared" si="9"/>
        <v>5315</v>
      </c>
      <c r="F283" s="56"/>
      <c r="G283" s="64">
        <f t="shared" si="8"/>
        <v>5315</v>
      </c>
    </row>
    <row r="284" spans="1:7" ht="15.75" x14ac:dyDescent="0.25">
      <c r="A284" s="55" t="s">
        <v>304</v>
      </c>
      <c r="B284" s="56"/>
      <c r="C284" s="56"/>
      <c r="D284" s="56"/>
      <c r="E284" s="57">
        <f t="shared" si="9"/>
        <v>0</v>
      </c>
      <c r="F284" s="56"/>
      <c r="G284" s="64">
        <f t="shared" si="8"/>
        <v>0</v>
      </c>
    </row>
    <row r="285" spans="1:7" ht="15.75" x14ac:dyDescent="0.25">
      <c r="A285" s="55" t="s">
        <v>305</v>
      </c>
      <c r="B285" s="56"/>
      <c r="C285" s="56"/>
      <c r="D285" s="56">
        <v>1049.7349999999999</v>
      </c>
      <c r="E285" s="57">
        <f t="shared" si="9"/>
        <v>1049.7349999999999</v>
      </c>
      <c r="F285" s="56"/>
      <c r="G285" s="64">
        <f t="shared" si="8"/>
        <v>1049.7349999999999</v>
      </c>
    </row>
    <row r="286" spans="1:7" ht="15.75" x14ac:dyDescent="0.25">
      <c r="A286" s="55" t="s">
        <v>306</v>
      </c>
      <c r="B286" s="56">
        <v>1125</v>
      </c>
      <c r="C286" s="56"/>
      <c r="D286" s="56">
        <v>110</v>
      </c>
      <c r="E286" s="57">
        <f t="shared" si="9"/>
        <v>1235</v>
      </c>
      <c r="F286" s="56">
        <v>600</v>
      </c>
      <c r="G286" s="64">
        <f t="shared" si="8"/>
        <v>1835</v>
      </c>
    </row>
    <row r="287" spans="1:7" ht="15.75" x14ac:dyDescent="0.25">
      <c r="A287" s="55" t="s">
        <v>307</v>
      </c>
      <c r="B287" s="56">
        <v>1677.5</v>
      </c>
      <c r="C287" s="56"/>
      <c r="D287" s="56">
        <v>1833.45</v>
      </c>
      <c r="E287" s="57">
        <f t="shared" si="9"/>
        <v>3510.95</v>
      </c>
      <c r="F287" s="56"/>
      <c r="G287" s="64">
        <f t="shared" si="8"/>
        <v>3510.95</v>
      </c>
    </row>
    <row r="288" spans="1:7" ht="15.75" x14ac:dyDescent="0.25">
      <c r="A288" s="58" t="s">
        <v>308</v>
      </c>
      <c r="B288" s="59"/>
      <c r="C288" s="59"/>
      <c r="D288" s="59"/>
      <c r="E288" s="59">
        <f t="shared" si="9"/>
        <v>0</v>
      </c>
      <c r="F288" s="59"/>
      <c r="G288" s="63">
        <f t="shared" si="8"/>
        <v>0</v>
      </c>
    </row>
    <row r="289" spans="1:7" ht="15.75" x14ac:dyDescent="0.25">
      <c r="A289" s="55" t="s">
        <v>309</v>
      </c>
      <c r="B289" s="56">
        <v>8424.5</v>
      </c>
      <c r="C289" s="56"/>
      <c r="D289" s="56">
        <v>3021.5</v>
      </c>
      <c r="E289" s="57">
        <f t="shared" si="9"/>
        <v>11446</v>
      </c>
      <c r="F289" s="56"/>
      <c r="G289" s="64">
        <f t="shared" si="8"/>
        <v>11446</v>
      </c>
    </row>
    <row r="290" spans="1:7" ht="15.75" x14ac:dyDescent="0.25">
      <c r="A290" s="55" t="s">
        <v>310</v>
      </c>
      <c r="B290" s="56">
        <v>40</v>
      </c>
      <c r="C290" s="56"/>
      <c r="D290" s="56">
        <v>80</v>
      </c>
      <c r="E290" s="57">
        <f t="shared" si="9"/>
        <v>120</v>
      </c>
      <c r="F290" s="56"/>
      <c r="G290" s="64">
        <f t="shared" si="8"/>
        <v>120</v>
      </c>
    </row>
    <row r="291" spans="1:7" ht="15.75" x14ac:dyDescent="0.25">
      <c r="A291" s="55" t="s">
        <v>311</v>
      </c>
      <c r="B291" s="56">
        <v>345</v>
      </c>
      <c r="C291" s="56"/>
      <c r="D291" s="56"/>
      <c r="E291" s="57">
        <f t="shared" si="9"/>
        <v>345</v>
      </c>
      <c r="F291" s="56">
        <v>1200</v>
      </c>
      <c r="G291" s="64">
        <f t="shared" si="8"/>
        <v>1545</v>
      </c>
    </row>
    <row r="292" spans="1:7" ht="15.75" x14ac:dyDescent="0.25">
      <c r="A292" s="55" t="s">
        <v>312</v>
      </c>
      <c r="B292" s="56"/>
      <c r="C292" s="56"/>
      <c r="D292" s="56"/>
      <c r="E292" s="57">
        <f t="shared" si="9"/>
        <v>0</v>
      </c>
      <c r="F292" s="56">
        <v>1800</v>
      </c>
      <c r="G292" s="64">
        <f t="shared" si="8"/>
        <v>1800</v>
      </c>
    </row>
    <row r="293" spans="1:7" ht="15.75" x14ac:dyDescent="0.25">
      <c r="A293" s="55" t="s">
        <v>313</v>
      </c>
      <c r="B293" s="56">
        <v>2280</v>
      </c>
      <c r="C293" s="56">
        <v>760</v>
      </c>
      <c r="D293" s="56">
        <v>5478</v>
      </c>
      <c r="E293" s="57">
        <f>B293+C293+D293</f>
        <v>8518</v>
      </c>
      <c r="F293" s="56"/>
      <c r="G293" s="64">
        <f t="shared" si="8"/>
        <v>8518</v>
      </c>
    </row>
    <row r="294" spans="1:7" ht="15.75" x14ac:dyDescent="0.25">
      <c r="A294" s="58" t="s">
        <v>314</v>
      </c>
      <c r="B294" s="59"/>
      <c r="C294" s="59"/>
      <c r="D294" s="59"/>
      <c r="E294" s="59">
        <f t="shared" si="9"/>
        <v>0</v>
      </c>
      <c r="F294" s="59"/>
      <c r="G294" s="63">
        <f t="shared" si="8"/>
        <v>0</v>
      </c>
    </row>
    <row r="295" spans="1:7" ht="15.75" x14ac:dyDescent="0.25">
      <c r="A295" s="55" t="s">
        <v>315</v>
      </c>
      <c r="B295" s="56"/>
      <c r="C295" s="56"/>
      <c r="D295" s="56"/>
      <c r="E295" s="57">
        <f t="shared" si="9"/>
        <v>0</v>
      </c>
      <c r="F295" s="56"/>
      <c r="G295" s="64">
        <f t="shared" si="8"/>
        <v>0</v>
      </c>
    </row>
    <row r="296" spans="1:7" ht="15.75" x14ac:dyDescent="0.25">
      <c r="A296" s="55" t="s">
        <v>316</v>
      </c>
      <c r="B296" s="56">
        <v>2520</v>
      </c>
      <c r="C296" s="56">
        <v>1260</v>
      </c>
      <c r="D296" s="56">
        <v>1276.55</v>
      </c>
      <c r="E296" s="57">
        <f t="shared" si="9"/>
        <v>5056.55</v>
      </c>
      <c r="F296" s="56"/>
      <c r="G296" s="64">
        <f t="shared" si="8"/>
        <v>5056.55</v>
      </c>
    </row>
    <row r="297" spans="1:7" ht="15.75" x14ac:dyDescent="0.25">
      <c r="A297" s="55" t="s">
        <v>317</v>
      </c>
      <c r="B297" s="56"/>
      <c r="C297" s="56"/>
      <c r="D297" s="56">
        <v>465</v>
      </c>
      <c r="E297" s="57">
        <f t="shared" si="9"/>
        <v>465</v>
      </c>
      <c r="F297" s="56">
        <v>379</v>
      </c>
      <c r="G297" s="64">
        <f t="shared" si="8"/>
        <v>844</v>
      </c>
    </row>
    <row r="298" spans="1:7" ht="15.75" x14ac:dyDescent="0.25">
      <c r="A298" s="55" t="s">
        <v>318</v>
      </c>
      <c r="B298" s="56"/>
      <c r="C298" s="56"/>
      <c r="D298" s="56"/>
      <c r="E298" s="57">
        <f t="shared" si="9"/>
        <v>0</v>
      </c>
      <c r="F298" s="56"/>
      <c r="G298" s="64">
        <f t="shared" si="8"/>
        <v>0</v>
      </c>
    </row>
    <row r="299" spans="1:7" ht="15.75" x14ac:dyDescent="0.25">
      <c r="A299" s="55" t="s">
        <v>319</v>
      </c>
      <c r="B299" s="56"/>
      <c r="C299" s="56"/>
      <c r="D299" s="56"/>
      <c r="E299" s="57">
        <f t="shared" si="9"/>
        <v>0</v>
      </c>
      <c r="F299" s="56">
        <v>50</v>
      </c>
      <c r="G299" s="64">
        <f t="shared" si="8"/>
        <v>50</v>
      </c>
    </row>
    <row r="300" spans="1:7" ht="15.75" x14ac:dyDescent="0.25">
      <c r="A300" s="55" t="s">
        <v>320</v>
      </c>
      <c r="B300" s="56">
        <v>1711.52</v>
      </c>
      <c r="C300" s="56"/>
      <c r="D300" s="56"/>
      <c r="E300" s="57">
        <f t="shared" si="9"/>
        <v>1711.52</v>
      </c>
      <c r="F300" s="56"/>
      <c r="G300" s="64">
        <f t="shared" si="8"/>
        <v>1711.52</v>
      </c>
    </row>
    <row r="301" spans="1:7" ht="15.75" x14ac:dyDescent="0.25">
      <c r="A301" s="58" t="s">
        <v>321</v>
      </c>
      <c r="B301" s="59"/>
      <c r="C301" s="59"/>
      <c r="D301" s="59"/>
      <c r="E301" s="59">
        <f t="shared" si="9"/>
        <v>0</v>
      </c>
      <c r="F301" s="59"/>
      <c r="G301" s="63">
        <f t="shared" si="8"/>
        <v>0</v>
      </c>
    </row>
    <row r="302" spans="1:7" ht="15.75" x14ac:dyDescent="0.25">
      <c r="A302" s="55" t="s">
        <v>322</v>
      </c>
      <c r="B302" s="56">
        <v>432</v>
      </c>
      <c r="C302" s="56"/>
      <c r="D302" s="56"/>
      <c r="E302" s="57">
        <f t="shared" si="9"/>
        <v>432</v>
      </c>
      <c r="F302" s="56"/>
      <c r="G302" s="64">
        <f t="shared" si="8"/>
        <v>432</v>
      </c>
    </row>
    <row r="303" spans="1:7" ht="15.75" x14ac:dyDescent="0.25">
      <c r="A303" s="58" t="s">
        <v>323</v>
      </c>
      <c r="B303" s="59"/>
      <c r="C303" s="59"/>
      <c r="D303" s="59"/>
      <c r="E303" s="59">
        <f t="shared" si="9"/>
        <v>0</v>
      </c>
      <c r="F303" s="59"/>
      <c r="G303" s="63">
        <f t="shared" si="8"/>
        <v>0</v>
      </c>
    </row>
    <row r="304" spans="1:7" ht="15.75" x14ac:dyDescent="0.25">
      <c r="A304" s="55" t="s">
        <v>324</v>
      </c>
      <c r="B304" s="56">
        <v>660</v>
      </c>
      <c r="C304" s="56"/>
      <c r="D304" s="56"/>
      <c r="E304" s="57">
        <f t="shared" si="9"/>
        <v>660</v>
      </c>
      <c r="F304" s="56"/>
      <c r="G304" s="64">
        <f t="shared" si="8"/>
        <v>660</v>
      </c>
    </row>
    <row r="305" spans="1:7" ht="15.75" x14ac:dyDescent="0.25">
      <c r="A305" s="55" t="s">
        <v>325</v>
      </c>
      <c r="B305" s="56">
        <v>1474.9725000000001</v>
      </c>
      <c r="C305" s="56"/>
      <c r="D305" s="56"/>
      <c r="E305" s="57">
        <f t="shared" si="9"/>
        <v>1474.9725000000001</v>
      </c>
      <c r="F305" s="56">
        <v>50</v>
      </c>
      <c r="G305" s="64">
        <f t="shared" si="8"/>
        <v>1524.9725000000001</v>
      </c>
    </row>
    <row r="306" spans="1:7" ht="15.75" x14ac:dyDescent="0.25">
      <c r="A306" s="55" t="s">
        <v>326</v>
      </c>
      <c r="B306" s="56"/>
      <c r="C306" s="56"/>
      <c r="D306" s="56"/>
      <c r="E306" s="57">
        <f t="shared" si="9"/>
        <v>0</v>
      </c>
      <c r="F306" s="56"/>
      <c r="G306" s="64">
        <f t="shared" si="8"/>
        <v>0</v>
      </c>
    </row>
    <row r="307" spans="1:7" ht="15.75" x14ac:dyDescent="0.25">
      <c r="A307" s="55" t="s">
        <v>327</v>
      </c>
      <c r="B307" s="56"/>
      <c r="C307" s="56"/>
      <c r="D307" s="56"/>
      <c r="E307" s="57">
        <f t="shared" si="9"/>
        <v>0</v>
      </c>
      <c r="F307" s="56"/>
      <c r="G307" s="64">
        <f t="shared" si="8"/>
        <v>0</v>
      </c>
    </row>
    <row r="308" spans="1:7" ht="15.75" x14ac:dyDescent="0.25">
      <c r="A308" s="55" t="s">
        <v>328</v>
      </c>
      <c r="B308" s="56">
        <v>2996.3375000000001</v>
      </c>
      <c r="C308" s="56"/>
      <c r="D308" s="56">
        <v>5816.57125</v>
      </c>
      <c r="E308" s="57">
        <f t="shared" si="9"/>
        <v>8812.9087500000005</v>
      </c>
      <c r="F308" s="56"/>
      <c r="G308" s="64">
        <f t="shared" si="8"/>
        <v>8812.9087500000005</v>
      </c>
    </row>
    <row r="309" spans="1:7" ht="15.75" x14ac:dyDescent="0.25">
      <c r="A309" s="55" t="s">
        <v>329</v>
      </c>
      <c r="B309" s="56">
        <v>5908</v>
      </c>
      <c r="C309" s="56"/>
      <c r="D309" s="56"/>
      <c r="E309" s="57">
        <f t="shared" si="9"/>
        <v>5908</v>
      </c>
      <c r="F309" s="56">
        <v>200</v>
      </c>
      <c r="G309" s="64">
        <f t="shared" si="8"/>
        <v>6108</v>
      </c>
    </row>
    <row r="310" spans="1:7" ht="15.75" x14ac:dyDescent="0.25">
      <c r="A310" s="55" t="s">
        <v>330</v>
      </c>
      <c r="B310" s="56">
        <v>1140.75</v>
      </c>
      <c r="C310" s="56"/>
      <c r="D310" s="56"/>
      <c r="E310" s="57">
        <f t="shared" si="9"/>
        <v>1140.75</v>
      </c>
      <c r="F310" s="56">
        <v>233.9</v>
      </c>
      <c r="G310" s="64">
        <f t="shared" si="8"/>
        <v>1374.65</v>
      </c>
    </row>
    <row r="311" spans="1:7" ht="15.75" x14ac:dyDescent="0.25">
      <c r="A311" s="58" t="s">
        <v>331</v>
      </c>
      <c r="B311" s="59"/>
      <c r="C311" s="59"/>
      <c r="D311" s="59"/>
      <c r="E311" s="59">
        <f t="shared" si="9"/>
        <v>0</v>
      </c>
      <c r="F311" s="59"/>
      <c r="G311" s="63">
        <f t="shared" si="8"/>
        <v>0</v>
      </c>
    </row>
    <row r="312" spans="1:7" ht="15.75" x14ac:dyDescent="0.25">
      <c r="A312" s="55" t="s">
        <v>332</v>
      </c>
      <c r="B312" s="56">
        <v>339.3</v>
      </c>
      <c r="C312" s="56"/>
      <c r="D312" s="56">
        <v>50</v>
      </c>
      <c r="E312" s="57">
        <f t="shared" si="9"/>
        <v>389.3</v>
      </c>
      <c r="F312" s="56">
        <v>1163</v>
      </c>
      <c r="G312" s="64">
        <f t="shared" si="8"/>
        <v>1552.3</v>
      </c>
    </row>
    <row r="313" spans="1:7" ht="15.75" x14ac:dyDescent="0.25">
      <c r="A313" s="55" t="s">
        <v>333</v>
      </c>
      <c r="B313" s="56">
        <v>110</v>
      </c>
      <c r="C313" s="56"/>
      <c r="D313" s="56"/>
      <c r="E313" s="57">
        <f t="shared" si="9"/>
        <v>110</v>
      </c>
      <c r="F313" s="56">
        <v>149</v>
      </c>
      <c r="G313" s="64">
        <f t="shared" si="8"/>
        <v>259</v>
      </c>
    </row>
    <row r="314" spans="1:7" ht="15.75" x14ac:dyDescent="0.25">
      <c r="A314" s="58" t="s">
        <v>334</v>
      </c>
      <c r="B314" s="59"/>
      <c r="C314" s="59"/>
      <c r="D314" s="59"/>
      <c r="E314" s="59">
        <f t="shared" si="9"/>
        <v>0</v>
      </c>
      <c r="F314" s="59"/>
      <c r="G314" s="63">
        <f t="shared" si="8"/>
        <v>0</v>
      </c>
    </row>
    <row r="315" spans="1:7" ht="15.75" x14ac:dyDescent="0.25">
      <c r="A315" s="55" t="s">
        <v>335</v>
      </c>
      <c r="B315" s="56"/>
      <c r="C315" s="56"/>
      <c r="D315" s="56"/>
      <c r="E315" s="57">
        <f t="shared" si="9"/>
        <v>0</v>
      </c>
      <c r="F315" s="56"/>
      <c r="G315" s="64">
        <f t="shared" si="8"/>
        <v>0</v>
      </c>
    </row>
    <row r="316" spans="1:7" ht="15.75" x14ac:dyDescent="0.25">
      <c r="A316" s="55" t="s">
        <v>336</v>
      </c>
      <c r="B316" s="56">
        <v>3960</v>
      </c>
      <c r="C316" s="56"/>
      <c r="D316" s="56">
        <v>1970</v>
      </c>
      <c r="E316" s="57">
        <f t="shared" si="9"/>
        <v>5930</v>
      </c>
      <c r="F316" s="56"/>
      <c r="G316" s="64">
        <f t="shared" si="8"/>
        <v>5930</v>
      </c>
    </row>
    <row r="317" spans="1:7" ht="15.75" x14ac:dyDescent="0.25">
      <c r="A317" s="55" t="s">
        <v>337</v>
      </c>
      <c r="B317" s="56"/>
      <c r="C317" s="56"/>
      <c r="D317" s="56">
        <v>1070</v>
      </c>
      <c r="E317" s="57">
        <f t="shared" si="9"/>
        <v>1070</v>
      </c>
      <c r="F317" s="56">
        <v>250</v>
      </c>
      <c r="G317" s="64">
        <f t="shared" si="8"/>
        <v>1320</v>
      </c>
    </row>
    <row r="318" spans="1:7" ht="15.75" x14ac:dyDescent="0.25">
      <c r="A318" s="55" t="s">
        <v>338</v>
      </c>
      <c r="B318" s="56">
        <v>1200</v>
      </c>
      <c r="C318" s="56"/>
      <c r="D318" s="56">
        <v>2840</v>
      </c>
      <c r="E318" s="57">
        <f t="shared" si="9"/>
        <v>4040</v>
      </c>
      <c r="F318" s="56">
        <v>814</v>
      </c>
      <c r="G318" s="64">
        <f t="shared" si="8"/>
        <v>4854</v>
      </c>
    </row>
    <row r="319" spans="1:7" ht="15.75" x14ac:dyDescent="0.25">
      <c r="A319" s="55" t="s">
        <v>339</v>
      </c>
      <c r="B319" s="56"/>
      <c r="C319" s="56"/>
      <c r="D319" s="56"/>
      <c r="E319" s="57">
        <f t="shared" si="9"/>
        <v>0</v>
      </c>
      <c r="F319" s="56"/>
      <c r="G319" s="64">
        <f t="shared" si="8"/>
        <v>0</v>
      </c>
    </row>
    <row r="320" spans="1:7" ht="15.75" x14ac:dyDescent="0.25">
      <c r="A320" s="55" t="s">
        <v>340</v>
      </c>
      <c r="B320" s="56"/>
      <c r="C320" s="56"/>
      <c r="D320" s="56"/>
      <c r="E320" s="57">
        <f t="shared" si="9"/>
        <v>0</v>
      </c>
      <c r="F320" s="56"/>
      <c r="G320" s="64">
        <f t="shared" si="8"/>
        <v>0</v>
      </c>
    </row>
    <row r="321" spans="1:7" ht="15.75" x14ac:dyDescent="0.25">
      <c r="A321" s="55" t="s">
        <v>341</v>
      </c>
      <c r="B321" s="56">
        <v>352</v>
      </c>
      <c r="C321" s="56"/>
      <c r="D321" s="56"/>
      <c r="E321" s="57">
        <f t="shared" si="9"/>
        <v>352</v>
      </c>
      <c r="F321" s="56"/>
      <c r="G321" s="64">
        <f t="shared" si="8"/>
        <v>352</v>
      </c>
    </row>
    <row r="322" spans="1:7" ht="15.75" x14ac:dyDescent="0.25">
      <c r="A322" s="55" t="s">
        <v>342</v>
      </c>
      <c r="B322" s="56">
        <v>711</v>
      </c>
      <c r="C322" s="56"/>
      <c r="D322" s="56"/>
      <c r="E322" s="57">
        <f t="shared" si="9"/>
        <v>711</v>
      </c>
      <c r="F322" s="60"/>
      <c r="G322" s="64">
        <f t="shared" si="8"/>
        <v>711</v>
      </c>
    </row>
    <row r="323" spans="1:7" ht="15.75" x14ac:dyDescent="0.25">
      <c r="A323" s="55" t="s">
        <v>343</v>
      </c>
      <c r="B323" s="56">
        <v>433.14249999999998</v>
      </c>
      <c r="C323" s="56"/>
      <c r="D323" s="56"/>
      <c r="E323" s="57">
        <f t="shared" si="9"/>
        <v>433.14249999999998</v>
      </c>
      <c r="F323" s="56"/>
      <c r="G323" s="64">
        <f t="shared" ref="G323:G352" si="10">E323+F323</f>
        <v>433.14249999999998</v>
      </c>
    </row>
    <row r="324" spans="1:7" ht="15.75" x14ac:dyDescent="0.25">
      <c r="A324" s="55" t="s">
        <v>344</v>
      </c>
      <c r="B324" s="56">
        <v>635.47</v>
      </c>
      <c r="C324" s="56"/>
      <c r="D324" s="56"/>
      <c r="E324" s="57">
        <f t="shared" si="9"/>
        <v>635.47</v>
      </c>
      <c r="F324" s="56"/>
      <c r="G324" s="64">
        <f t="shared" si="10"/>
        <v>635.47</v>
      </c>
    </row>
    <row r="325" spans="1:7" ht="15.75" x14ac:dyDescent="0.25">
      <c r="A325" s="55" t="s">
        <v>345</v>
      </c>
      <c r="B325" s="56">
        <v>1064.25</v>
      </c>
      <c r="C325" s="56">
        <v>420</v>
      </c>
      <c r="D325" s="56"/>
      <c r="E325" s="57">
        <f t="shared" ref="E325:E352" si="11">B325+C325+D325</f>
        <v>1484.25</v>
      </c>
      <c r="F325" s="56"/>
      <c r="G325" s="64">
        <f t="shared" si="10"/>
        <v>1484.25</v>
      </c>
    </row>
    <row r="326" spans="1:7" ht="15.75" x14ac:dyDescent="0.25">
      <c r="A326" s="55" t="s">
        <v>346</v>
      </c>
      <c r="B326" s="56">
        <v>869</v>
      </c>
      <c r="C326" s="56"/>
      <c r="D326" s="56">
        <v>390.06</v>
      </c>
      <c r="E326" s="57">
        <f t="shared" si="11"/>
        <v>1259.06</v>
      </c>
      <c r="F326" s="56"/>
      <c r="G326" s="64">
        <f t="shared" si="10"/>
        <v>1259.06</v>
      </c>
    </row>
    <row r="327" spans="1:7" ht="15.75" x14ac:dyDescent="0.25">
      <c r="A327" s="55" t="s">
        <v>347</v>
      </c>
      <c r="B327" s="56"/>
      <c r="C327" s="56"/>
      <c r="D327" s="56"/>
      <c r="E327" s="57">
        <f t="shared" si="11"/>
        <v>0</v>
      </c>
      <c r="F327" s="56"/>
      <c r="G327" s="64">
        <f t="shared" si="10"/>
        <v>0</v>
      </c>
    </row>
    <row r="328" spans="1:7" ht="15.75" x14ac:dyDescent="0.25">
      <c r="A328" s="55" t="s">
        <v>348</v>
      </c>
      <c r="B328" s="56"/>
      <c r="C328" s="56"/>
      <c r="D328" s="56"/>
      <c r="E328" s="57">
        <f t="shared" si="11"/>
        <v>0</v>
      </c>
      <c r="F328" s="56"/>
      <c r="G328" s="64">
        <f t="shared" si="10"/>
        <v>0</v>
      </c>
    </row>
    <row r="329" spans="1:7" ht="15.75" x14ac:dyDescent="0.25">
      <c r="A329" s="58" t="s">
        <v>349</v>
      </c>
      <c r="B329" s="59"/>
      <c r="C329" s="59"/>
      <c r="D329" s="59"/>
      <c r="E329" s="59">
        <f t="shared" si="11"/>
        <v>0</v>
      </c>
      <c r="F329" s="59"/>
      <c r="G329" s="63">
        <f t="shared" si="10"/>
        <v>0</v>
      </c>
    </row>
    <row r="330" spans="1:7" ht="15.75" x14ac:dyDescent="0.25">
      <c r="A330" s="55" t="s">
        <v>350</v>
      </c>
      <c r="B330" s="56">
        <v>2160</v>
      </c>
      <c r="C330" s="56">
        <v>600</v>
      </c>
      <c r="D330" s="56"/>
      <c r="E330" s="57">
        <f t="shared" si="11"/>
        <v>2760</v>
      </c>
      <c r="F330" s="56"/>
      <c r="G330" s="64">
        <f t="shared" si="10"/>
        <v>2760</v>
      </c>
    </row>
    <row r="331" spans="1:7" ht="15.75" x14ac:dyDescent="0.25">
      <c r="A331" s="55" t="s">
        <v>351</v>
      </c>
      <c r="B331" s="56">
        <v>2100</v>
      </c>
      <c r="C331" s="56"/>
      <c r="D331" s="56"/>
      <c r="E331" s="57">
        <f t="shared" si="11"/>
        <v>2100</v>
      </c>
      <c r="F331" s="56"/>
      <c r="G331" s="64">
        <f t="shared" si="10"/>
        <v>2100</v>
      </c>
    </row>
    <row r="332" spans="1:7" ht="15.75" x14ac:dyDescent="0.25">
      <c r="A332" s="58" t="s">
        <v>352</v>
      </c>
      <c r="B332" s="59"/>
      <c r="C332" s="59"/>
      <c r="D332" s="59"/>
      <c r="E332" s="59">
        <f t="shared" si="11"/>
        <v>0</v>
      </c>
      <c r="F332" s="59"/>
      <c r="G332" s="63">
        <f t="shared" si="10"/>
        <v>0</v>
      </c>
    </row>
    <row r="333" spans="1:7" ht="15.75" x14ac:dyDescent="0.25">
      <c r="A333" s="55" t="s">
        <v>353</v>
      </c>
      <c r="B333" s="56">
        <v>90</v>
      </c>
      <c r="C333" s="56"/>
      <c r="D333" s="56"/>
      <c r="E333" s="57">
        <f t="shared" si="11"/>
        <v>90</v>
      </c>
      <c r="F333" s="56"/>
      <c r="G333" s="64">
        <f t="shared" si="10"/>
        <v>90</v>
      </c>
    </row>
    <row r="334" spans="1:7" ht="15.75" x14ac:dyDescent="0.25">
      <c r="A334" s="55" t="s">
        <v>354</v>
      </c>
      <c r="B334" s="56"/>
      <c r="C334" s="56"/>
      <c r="D334" s="56">
        <v>4103.5649999999996</v>
      </c>
      <c r="E334" s="57">
        <f t="shared" si="11"/>
        <v>4103.5649999999996</v>
      </c>
      <c r="F334" s="56"/>
      <c r="G334" s="64">
        <f t="shared" si="10"/>
        <v>4103.5649999999996</v>
      </c>
    </row>
    <row r="335" spans="1:7" ht="15.75" x14ac:dyDescent="0.25">
      <c r="A335" s="55" t="s">
        <v>355</v>
      </c>
      <c r="B335" s="56">
        <v>825</v>
      </c>
      <c r="C335" s="56"/>
      <c r="D335" s="56"/>
      <c r="E335" s="57">
        <f t="shared" si="11"/>
        <v>825</v>
      </c>
      <c r="F335" s="56"/>
      <c r="G335" s="64">
        <f t="shared" si="10"/>
        <v>825</v>
      </c>
    </row>
    <row r="336" spans="1:7" ht="15.75" x14ac:dyDescent="0.25">
      <c r="A336" s="55" t="s">
        <v>356</v>
      </c>
      <c r="B336" s="56">
        <v>1848</v>
      </c>
      <c r="C336" s="56"/>
      <c r="D336" s="56">
        <v>2421.96</v>
      </c>
      <c r="E336" s="57">
        <f t="shared" si="11"/>
        <v>4269.96</v>
      </c>
      <c r="F336" s="56"/>
      <c r="G336" s="64">
        <f t="shared" si="10"/>
        <v>4269.96</v>
      </c>
    </row>
    <row r="337" spans="1:7" ht="15.75" x14ac:dyDescent="0.25">
      <c r="A337" s="55" t="s">
        <v>357</v>
      </c>
      <c r="B337" s="56">
        <v>4158.96</v>
      </c>
      <c r="C337" s="56">
        <v>1340</v>
      </c>
      <c r="D337" s="56"/>
      <c r="E337" s="57">
        <f t="shared" si="11"/>
        <v>5498.96</v>
      </c>
      <c r="F337" s="56"/>
      <c r="G337" s="64">
        <f t="shared" si="10"/>
        <v>5498.96</v>
      </c>
    </row>
    <row r="338" spans="1:7" ht="15.75" x14ac:dyDescent="0.25">
      <c r="A338" s="55" t="s">
        <v>358</v>
      </c>
      <c r="B338" s="56"/>
      <c r="C338" s="56"/>
      <c r="D338" s="56"/>
      <c r="E338" s="57">
        <f t="shared" si="11"/>
        <v>0</v>
      </c>
      <c r="F338" s="56"/>
      <c r="G338" s="64">
        <f t="shared" si="10"/>
        <v>0</v>
      </c>
    </row>
    <row r="339" spans="1:7" ht="15.75" x14ac:dyDescent="0.25">
      <c r="A339" s="55" t="s">
        <v>359</v>
      </c>
      <c r="B339" s="56">
        <v>1988.5</v>
      </c>
      <c r="C339" s="56">
        <v>994.25</v>
      </c>
      <c r="D339" s="56"/>
      <c r="E339" s="57">
        <f t="shared" si="11"/>
        <v>2982.75</v>
      </c>
      <c r="F339" s="56"/>
      <c r="G339" s="64">
        <f t="shared" si="10"/>
        <v>2982.75</v>
      </c>
    </row>
    <row r="340" spans="1:7" ht="15.75" x14ac:dyDescent="0.25">
      <c r="A340" s="55" t="s">
        <v>360</v>
      </c>
      <c r="B340" s="56">
        <v>800</v>
      </c>
      <c r="C340" s="56">
        <v>800</v>
      </c>
      <c r="D340" s="56">
        <v>427</v>
      </c>
      <c r="E340" s="57">
        <f t="shared" si="11"/>
        <v>2027</v>
      </c>
      <c r="F340" s="56">
        <v>1050</v>
      </c>
      <c r="G340" s="64">
        <f t="shared" si="10"/>
        <v>3077</v>
      </c>
    </row>
    <row r="341" spans="1:7" ht="15.75" x14ac:dyDescent="0.25">
      <c r="A341" s="55" t="s">
        <v>361</v>
      </c>
      <c r="B341" s="56">
        <v>900</v>
      </c>
      <c r="C341" s="56"/>
      <c r="D341" s="56"/>
      <c r="E341" s="57">
        <f t="shared" si="11"/>
        <v>900</v>
      </c>
      <c r="F341" s="56"/>
      <c r="G341" s="64">
        <f t="shared" si="10"/>
        <v>900</v>
      </c>
    </row>
    <row r="342" spans="1:7" ht="15.75" x14ac:dyDescent="0.25">
      <c r="A342" s="55" t="s">
        <v>362</v>
      </c>
      <c r="B342" s="56"/>
      <c r="C342" s="56">
        <v>468</v>
      </c>
      <c r="D342" s="56"/>
      <c r="E342" s="57">
        <f t="shared" si="11"/>
        <v>468</v>
      </c>
      <c r="F342" s="56"/>
      <c r="G342" s="64">
        <f t="shared" si="10"/>
        <v>468</v>
      </c>
    </row>
    <row r="343" spans="1:7" ht="15.75" x14ac:dyDescent="0.25">
      <c r="A343" s="55" t="s">
        <v>363</v>
      </c>
      <c r="B343" s="56">
        <v>999</v>
      </c>
      <c r="C343" s="56">
        <v>1054.5</v>
      </c>
      <c r="D343" s="56"/>
      <c r="E343" s="57">
        <f t="shared" si="11"/>
        <v>2053.5</v>
      </c>
      <c r="F343" s="56"/>
      <c r="G343" s="64">
        <f t="shared" si="10"/>
        <v>2053.5</v>
      </c>
    </row>
    <row r="344" spans="1:7" ht="15.75" x14ac:dyDescent="0.25">
      <c r="A344" s="58" t="s">
        <v>364</v>
      </c>
      <c r="B344" s="59"/>
      <c r="C344" s="59"/>
      <c r="D344" s="59"/>
      <c r="E344" s="59">
        <f t="shared" si="11"/>
        <v>0</v>
      </c>
      <c r="F344" s="59"/>
      <c r="G344" s="63">
        <f t="shared" si="10"/>
        <v>0</v>
      </c>
    </row>
    <row r="345" spans="1:7" ht="15.75" x14ac:dyDescent="0.25">
      <c r="A345" s="55" t="s">
        <v>365</v>
      </c>
      <c r="B345" s="56">
        <v>2350</v>
      </c>
      <c r="C345" s="56"/>
      <c r="D345" s="56">
        <v>2150</v>
      </c>
      <c r="E345" s="57">
        <f t="shared" si="11"/>
        <v>4500</v>
      </c>
      <c r="F345" s="56"/>
      <c r="G345" s="64">
        <f t="shared" si="10"/>
        <v>4500</v>
      </c>
    </row>
    <row r="346" spans="1:7" ht="15.75" x14ac:dyDescent="0.25">
      <c r="A346" s="58" t="s">
        <v>366</v>
      </c>
      <c r="B346" s="59"/>
      <c r="C346" s="59"/>
      <c r="D346" s="59"/>
      <c r="E346" s="59">
        <f t="shared" si="11"/>
        <v>0</v>
      </c>
      <c r="F346" s="59"/>
      <c r="G346" s="63">
        <f t="shared" si="10"/>
        <v>0</v>
      </c>
    </row>
    <row r="347" spans="1:7" ht="15.75" x14ac:dyDescent="0.25">
      <c r="A347" s="55" t="s">
        <v>367</v>
      </c>
      <c r="B347" s="56">
        <v>1260</v>
      </c>
      <c r="C347" s="56"/>
      <c r="D347" s="56"/>
      <c r="E347" s="57">
        <f t="shared" si="11"/>
        <v>1260</v>
      </c>
      <c r="F347" s="56">
        <v>300</v>
      </c>
      <c r="G347" s="64">
        <f t="shared" si="10"/>
        <v>1560</v>
      </c>
    </row>
    <row r="348" spans="1:7" ht="15.75" x14ac:dyDescent="0.25">
      <c r="A348" s="55" t="s">
        <v>368</v>
      </c>
      <c r="B348" s="56">
        <v>4300</v>
      </c>
      <c r="C348" s="56"/>
      <c r="D348" s="56">
        <v>1146.25</v>
      </c>
      <c r="E348" s="57">
        <f t="shared" si="11"/>
        <v>5446.25</v>
      </c>
      <c r="F348" s="56"/>
      <c r="G348" s="64">
        <f t="shared" si="10"/>
        <v>5446.25</v>
      </c>
    </row>
    <row r="349" spans="1:7" ht="15.75" x14ac:dyDescent="0.25">
      <c r="A349" s="55" t="s">
        <v>35</v>
      </c>
      <c r="B349" s="56">
        <v>7200</v>
      </c>
      <c r="C349" s="56"/>
      <c r="D349" s="56"/>
      <c r="E349" s="57">
        <f t="shared" si="11"/>
        <v>7200</v>
      </c>
      <c r="F349" s="56"/>
      <c r="G349" s="64">
        <f t="shared" si="10"/>
        <v>7200</v>
      </c>
    </row>
    <row r="350" spans="1:7" ht="15.75" x14ac:dyDescent="0.25">
      <c r="A350" s="58" t="s">
        <v>369</v>
      </c>
      <c r="B350" s="59"/>
      <c r="C350" s="59"/>
      <c r="D350" s="59"/>
      <c r="E350" s="59">
        <f t="shared" si="11"/>
        <v>0</v>
      </c>
      <c r="F350" s="59"/>
      <c r="G350" s="63">
        <f t="shared" si="10"/>
        <v>0</v>
      </c>
    </row>
    <row r="351" spans="1:7" ht="15.75" x14ac:dyDescent="0.25">
      <c r="A351" s="55" t="s">
        <v>370</v>
      </c>
      <c r="B351" s="56"/>
      <c r="C351" s="56"/>
      <c r="D351" s="56">
        <v>1080</v>
      </c>
      <c r="E351" s="57">
        <f t="shared" si="11"/>
        <v>1080</v>
      </c>
      <c r="F351" s="56"/>
      <c r="G351" s="64">
        <f t="shared" si="10"/>
        <v>1080</v>
      </c>
    </row>
    <row r="352" spans="1:7" ht="15.75" x14ac:dyDescent="0.25">
      <c r="A352" s="55" t="s">
        <v>371</v>
      </c>
      <c r="B352" s="56"/>
      <c r="C352" s="56"/>
      <c r="D352" s="56"/>
      <c r="E352" s="57">
        <f t="shared" si="11"/>
        <v>0</v>
      </c>
      <c r="F352" s="56"/>
      <c r="G352" s="64">
        <f t="shared" si="10"/>
        <v>0</v>
      </c>
    </row>
    <row r="353" spans="5:7" x14ac:dyDescent="0.25">
      <c r="E353" s="61"/>
      <c r="F353" s="61"/>
      <c r="G353" s="61"/>
    </row>
  </sheetData>
  <sheetProtection password="DE57" sheet="1" objects="1" scenarios="1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3"/>
  <sheetViews>
    <sheetView zoomScale="80" zoomScaleNormal="80" workbookViewId="0">
      <pane xSplit="1" ySplit="1" topLeftCell="B5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140625" style="80" customWidth="1"/>
    <col min="2" max="2" width="12.28515625" customWidth="1"/>
    <col min="3" max="3" width="14" customWidth="1"/>
    <col min="4" max="4" width="12.7109375" customWidth="1"/>
    <col min="5" max="5" width="12.85546875" customWidth="1"/>
    <col min="6" max="6" width="13.5703125" customWidth="1"/>
    <col min="7" max="7" width="15" customWidth="1"/>
    <col min="8" max="8" width="11.42578125" customWidth="1"/>
    <col min="9" max="9" width="12" customWidth="1"/>
    <col min="10" max="10" width="11.42578125" customWidth="1"/>
    <col min="11" max="11" width="11.5703125" customWidth="1"/>
    <col min="12" max="12" width="13.5703125" customWidth="1"/>
    <col min="13" max="13" width="11.5703125" customWidth="1"/>
    <col min="14" max="14" width="15" customWidth="1"/>
    <col min="15" max="15" width="13.7109375" customWidth="1"/>
    <col min="16" max="16" width="16.7109375" customWidth="1"/>
    <col min="17" max="17" width="13.42578125" customWidth="1"/>
    <col min="18" max="19" width="12.7109375" customWidth="1"/>
    <col min="20" max="20" width="12.28515625" customWidth="1"/>
    <col min="21" max="21" width="12.5703125" customWidth="1"/>
    <col min="22" max="22" width="13.28515625" customWidth="1"/>
    <col min="23" max="23" width="12.85546875" customWidth="1"/>
    <col min="24" max="24" width="17" customWidth="1"/>
  </cols>
  <sheetData>
    <row r="1" spans="1:24" ht="94.5" x14ac:dyDescent="0.25">
      <c r="A1" s="65" t="s">
        <v>381</v>
      </c>
      <c r="B1" s="7" t="s">
        <v>375</v>
      </c>
      <c r="C1" s="7" t="s">
        <v>376</v>
      </c>
      <c r="D1" s="7" t="s">
        <v>382</v>
      </c>
      <c r="E1" s="7" t="s">
        <v>377</v>
      </c>
      <c r="F1" s="66" t="s">
        <v>383</v>
      </c>
      <c r="G1" s="66" t="s">
        <v>384</v>
      </c>
      <c r="H1" s="7" t="s">
        <v>385</v>
      </c>
      <c r="I1" s="7" t="s">
        <v>386</v>
      </c>
      <c r="J1" s="7" t="s">
        <v>387</v>
      </c>
      <c r="K1" s="7" t="s">
        <v>388</v>
      </c>
      <c r="L1" s="7" t="s">
        <v>389</v>
      </c>
      <c r="M1" s="7" t="s">
        <v>390</v>
      </c>
      <c r="N1" s="7" t="s">
        <v>391</v>
      </c>
      <c r="O1" s="7" t="s">
        <v>392</v>
      </c>
      <c r="P1" s="7" t="s">
        <v>393</v>
      </c>
      <c r="Q1" s="7" t="s">
        <v>399</v>
      </c>
      <c r="R1" s="7" t="s">
        <v>394</v>
      </c>
      <c r="S1" s="7" t="s">
        <v>395</v>
      </c>
      <c r="T1" s="7" t="s">
        <v>396</v>
      </c>
      <c r="U1" s="7" t="s">
        <v>397</v>
      </c>
      <c r="V1" s="66" t="s">
        <v>398</v>
      </c>
      <c r="W1" s="70" t="s">
        <v>400</v>
      </c>
      <c r="X1" s="7" t="s">
        <v>401</v>
      </c>
    </row>
    <row r="2" spans="1:24" ht="15.75" x14ac:dyDescent="0.25">
      <c r="A2" s="77" t="s">
        <v>14</v>
      </c>
      <c r="B2" s="14"/>
      <c r="C2" s="14"/>
      <c r="D2" s="14"/>
      <c r="E2" s="14"/>
      <c r="F2" s="14"/>
      <c r="G2" s="67">
        <f>B2+C2+D2+E2+F2</f>
        <v>0</v>
      </c>
      <c r="H2" s="32"/>
      <c r="I2" s="3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7"/>
      <c r="V2" s="72"/>
      <c r="W2" s="73"/>
      <c r="X2" s="64">
        <f>H2+I2+J2+K2+L2+M2+N2+O2+P2+Q2+R2+S2+T2+U2+V2+W2</f>
        <v>0</v>
      </c>
    </row>
    <row r="3" spans="1:24" ht="15.75" x14ac:dyDescent="0.25">
      <c r="A3" s="78" t="s">
        <v>16</v>
      </c>
      <c r="B3" s="23"/>
      <c r="C3" s="23"/>
      <c r="D3" s="23"/>
      <c r="E3" s="23"/>
      <c r="F3" s="23"/>
      <c r="G3" s="23">
        <f t="shared" ref="G3:G66" si="0">B3+C3+D3+E3+F3</f>
        <v>0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6"/>
      <c r="V3" s="75"/>
      <c r="W3" s="63"/>
      <c r="X3" s="63">
        <f t="shared" ref="X3:X66" si="1">H3+I3+J3+K3+L3+M3+N3+O3+P3+Q3+R3+S3+T3+U3+V3+W3</f>
        <v>0</v>
      </c>
    </row>
    <row r="4" spans="1:24" ht="15.75" x14ac:dyDescent="0.25">
      <c r="A4" s="77" t="s">
        <v>18</v>
      </c>
      <c r="B4" s="32"/>
      <c r="C4" s="32"/>
      <c r="D4" s="32"/>
      <c r="E4" s="32"/>
      <c r="F4" s="32"/>
      <c r="G4" s="67">
        <f t="shared" si="0"/>
        <v>0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>
        <v>59.04</v>
      </c>
      <c r="T4" s="32"/>
      <c r="U4" s="68"/>
      <c r="V4" s="72"/>
      <c r="W4" s="73">
        <v>858</v>
      </c>
      <c r="X4" s="64">
        <f t="shared" si="1"/>
        <v>917.04</v>
      </c>
    </row>
    <row r="5" spans="1:24" ht="15.75" x14ac:dyDescent="0.25">
      <c r="A5" s="77" t="s">
        <v>20</v>
      </c>
      <c r="B5" s="32"/>
      <c r="C5" s="32"/>
      <c r="D5" s="32"/>
      <c r="E5" s="32"/>
      <c r="F5" s="32"/>
      <c r="G5" s="67">
        <f t="shared" si="0"/>
        <v>0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68"/>
      <c r="V5" s="72"/>
      <c r="W5" s="73">
        <v>125</v>
      </c>
      <c r="X5" s="64">
        <f t="shared" si="1"/>
        <v>125</v>
      </c>
    </row>
    <row r="6" spans="1:24" ht="15.75" x14ac:dyDescent="0.25">
      <c r="A6" s="77" t="s">
        <v>22</v>
      </c>
      <c r="B6" s="32">
        <v>144</v>
      </c>
      <c r="C6" s="32"/>
      <c r="D6" s="32"/>
      <c r="E6" s="32"/>
      <c r="F6" s="32"/>
      <c r="G6" s="67">
        <f t="shared" si="0"/>
        <v>144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68"/>
      <c r="V6" s="72"/>
      <c r="W6" s="73"/>
      <c r="X6" s="64">
        <f t="shared" si="1"/>
        <v>0</v>
      </c>
    </row>
    <row r="7" spans="1:24" ht="15.75" x14ac:dyDescent="0.25">
      <c r="A7" s="78" t="s">
        <v>24</v>
      </c>
      <c r="B7" s="23"/>
      <c r="C7" s="23"/>
      <c r="D7" s="23"/>
      <c r="E7" s="23"/>
      <c r="F7" s="23"/>
      <c r="G7" s="23">
        <f t="shared" si="0"/>
        <v>0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6"/>
      <c r="V7" s="75"/>
      <c r="W7" s="63"/>
      <c r="X7" s="63">
        <f t="shared" si="1"/>
        <v>0</v>
      </c>
    </row>
    <row r="8" spans="1:24" ht="15.75" x14ac:dyDescent="0.25">
      <c r="A8" s="77" t="s">
        <v>26</v>
      </c>
      <c r="B8" s="32"/>
      <c r="C8" s="32"/>
      <c r="D8" s="32"/>
      <c r="E8" s="32"/>
      <c r="F8" s="32"/>
      <c r="G8" s="67">
        <f t="shared" si="0"/>
        <v>0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68"/>
      <c r="V8" s="72">
        <v>20.7</v>
      </c>
      <c r="W8" s="73">
        <v>287.39999999999998</v>
      </c>
      <c r="X8" s="64">
        <f t="shared" si="1"/>
        <v>308.09999999999997</v>
      </c>
    </row>
    <row r="9" spans="1:24" ht="15.75" x14ac:dyDescent="0.25">
      <c r="A9" s="77" t="s">
        <v>28</v>
      </c>
      <c r="B9" s="32">
        <v>1300</v>
      </c>
      <c r="C9" s="32"/>
      <c r="D9" s="32">
        <v>526.32000000000005</v>
      </c>
      <c r="E9" s="32">
        <v>120</v>
      </c>
      <c r="F9" s="32">
        <v>288</v>
      </c>
      <c r="G9" s="67">
        <f t="shared" si="0"/>
        <v>2234.3200000000002</v>
      </c>
      <c r="H9" s="32"/>
      <c r="I9" s="32"/>
      <c r="J9" s="32">
        <v>532.70000000000005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68"/>
      <c r="V9" s="72">
        <v>21.42</v>
      </c>
      <c r="W9" s="73">
        <v>349.08</v>
      </c>
      <c r="X9" s="64">
        <f t="shared" si="1"/>
        <v>903.2</v>
      </c>
    </row>
    <row r="10" spans="1:24" ht="15.75" x14ac:dyDescent="0.25">
      <c r="A10" s="77" t="s">
        <v>30</v>
      </c>
      <c r="B10" s="32"/>
      <c r="C10" s="32"/>
      <c r="D10" s="32">
        <v>518.16</v>
      </c>
      <c r="E10" s="32"/>
      <c r="F10" s="32">
        <v>682.5</v>
      </c>
      <c r="G10" s="67">
        <f t="shared" si="0"/>
        <v>1200.6599999999999</v>
      </c>
      <c r="H10" s="32"/>
      <c r="I10" s="32"/>
      <c r="J10" s="32"/>
      <c r="K10" s="32"/>
      <c r="L10" s="32">
        <v>5100</v>
      </c>
      <c r="M10" s="32"/>
      <c r="N10" s="32">
        <v>375</v>
      </c>
      <c r="O10" s="32"/>
      <c r="P10" s="32"/>
      <c r="Q10" s="32"/>
      <c r="R10" s="32"/>
      <c r="S10" s="32"/>
      <c r="T10" s="32"/>
      <c r="U10" s="68">
        <v>500</v>
      </c>
      <c r="V10" s="72"/>
      <c r="W10" s="73">
        <v>101</v>
      </c>
      <c r="X10" s="64">
        <f t="shared" si="1"/>
        <v>6076</v>
      </c>
    </row>
    <row r="11" spans="1:24" ht="15.75" x14ac:dyDescent="0.25">
      <c r="A11" s="77" t="s">
        <v>31</v>
      </c>
      <c r="B11" s="32"/>
      <c r="C11" s="32"/>
      <c r="D11" s="32"/>
      <c r="E11" s="32"/>
      <c r="F11" s="32"/>
      <c r="G11" s="67">
        <f t="shared" si="0"/>
        <v>0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68"/>
      <c r="V11" s="72"/>
      <c r="W11" s="73"/>
      <c r="X11" s="64">
        <f t="shared" si="1"/>
        <v>0</v>
      </c>
    </row>
    <row r="12" spans="1:24" ht="15.75" x14ac:dyDescent="0.25">
      <c r="A12" s="77" t="s">
        <v>33</v>
      </c>
      <c r="B12" s="32"/>
      <c r="C12" s="32"/>
      <c r="D12" s="32"/>
      <c r="E12" s="32">
        <v>1842.04</v>
      </c>
      <c r="F12" s="32"/>
      <c r="G12" s="67">
        <f t="shared" si="0"/>
        <v>1842.04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>
        <v>342.5</v>
      </c>
      <c r="T12" s="32"/>
      <c r="U12" s="68"/>
      <c r="V12" s="72"/>
      <c r="W12" s="73"/>
      <c r="X12" s="64">
        <f t="shared" si="1"/>
        <v>342.5</v>
      </c>
    </row>
    <row r="13" spans="1:24" ht="15.75" x14ac:dyDescent="0.25">
      <c r="A13" s="77" t="s">
        <v>34</v>
      </c>
      <c r="B13" s="32"/>
      <c r="C13" s="32"/>
      <c r="D13" s="32"/>
      <c r="E13" s="32"/>
      <c r="F13" s="32"/>
      <c r="G13" s="67">
        <f t="shared" si="0"/>
        <v>0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68"/>
      <c r="V13" s="72">
        <v>2.5</v>
      </c>
      <c r="W13" s="73">
        <v>37.5</v>
      </c>
      <c r="X13" s="64">
        <f t="shared" si="1"/>
        <v>40</v>
      </c>
    </row>
    <row r="14" spans="1:24" ht="15.75" x14ac:dyDescent="0.25">
      <c r="A14" s="77" t="s">
        <v>36</v>
      </c>
      <c r="B14" s="32">
        <v>54.28</v>
      </c>
      <c r="C14" s="32">
        <v>54.28</v>
      </c>
      <c r="D14" s="32"/>
      <c r="E14" s="32"/>
      <c r="F14" s="32"/>
      <c r="G14" s="67">
        <f t="shared" si="0"/>
        <v>108.56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68"/>
      <c r="V14" s="72"/>
      <c r="W14" s="73">
        <v>200</v>
      </c>
      <c r="X14" s="64">
        <f t="shared" si="1"/>
        <v>200</v>
      </c>
    </row>
    <row r="15" spans="1:24" ht="15.75" x14ac:dyDescent="0.25">
      <c r="A15" s="77" t="s">
        <v>37</v>
      </c>
      <c r="B15" s="14"/>
      <c r="C15" s="14"/>
      <c r="D15" s="14"/>
      <c r="E15" s="14"/>
      <c r="F15" s="14"/>
      <c r="G15" s="67">
        <f t="shared" si="0"/>
        <v>0</v>
      </c>
      <c r="H15" s="32"/>
      <c r="I15" s="3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7"/>
      <c r="V15" s="72"/>
      <c r="W15" s="73">
        <v>77.88</v>
      </c>
      <c r="X15" s="64">
        <f t="shared" si="1"/>
        <v>77.88</v>
      </c>
    </row>
    <row r="16" spans="1:24" ht="15.75" x14ac:dyDescent="0.25">
      <c r="A16" s="77" t="s">
        <v>39</v>
      </c>
      <c r="B16" s="32"/>
      <c r="C16" s="32"/>
      <c r="D16" s="32"/>
      <c r="E16" s="32"/>
      <c r="F16" s="32"/>
      <c r="G16" s="67">
        <f t="shared" si="0"/>
        <v>0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68"/>
      <c r="V16" s="72">
        <v>350</v>
      </c>
      <c r="W16" s="73">
        <v>146</v>
      </c>
      <c r="X16" s="64">
        <f t="shared" si="1"/>
        <v>496</v>
      </c>
    </row>
    <row r="17" spans="1:24" ht="15.75" x14ac:dyDescent="0.25">
      <c r="A17" s="77" t="s">
        <v>40</v>
      </c>
      <c r="B17" s="32">
        <v>280</v>
      </c>
      <c r="C17" s="32">
        <v>140</v>
      </c>
      <c r="D17" s="32"/>
      <c r="E17" s="32"/>
      <c r="F17" s="32"/>
      <c r="G17" s="67">
        <f t="shared" si="0"/>
        <v>420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68"/>
      <c r="V17" s="72"/>
      <c r="W17" s="73"/>
      <c r="X17" s="64">
        <f t="shared" si="1"/>
        <v>0</v>
      </c>
    </row>
    <row r="18" spans="1:24" ht="15.75" x14ac:dyDescent="0.25">
      <c r="A18" s="77" t="s">
        <v>41</v>
      </c>
      <c r="B18" s="32">
        <v>70</v>
      </c>
      <c r="C18" s="32"/>
      <c r="D18" s="32"/>
      <c r="E18" s="32"/>
      <c r="F18" s="32"/>
      <c r="G18" s="67">
        <f t="shared" si="0"/>
        <v>70</v>
      </c>
      <c r="H18" s="32"/>
      <c r="I18" s="32"/>
      <c r="J18" s="32"/>
      <c r="K18" s="32"/>
      <c r="L18" s="32"/>
      <c r="M18" s="32"/>
      <c r="N18" s="32">
        <v>282.45999999999998</v>
      </c>
      <c r="O18" s="32"/>
      <c r="P18" s="32"/>
      <c r="Q18" s="32"/>
      <c r="R18" s="32"/>
      <c r="S18" s="32">
        <v>696</v>
      </c>
      <c r="T18" s="32"/>
      <c r="U18" s="68"/>
      <c r="V18" s="72"/>
      <c r="W18" s="73">
        <v>251</v>
      </c>
      <c r="X18" s="64">
        <f t="shared" si="1"/>
        <v>1229.46</v>
      </c>
    </row>
    <row r="19" spans="1:24" ht="15.75" x14ac:dyDescent="0.25">
      <c r="A19" s="77" t="s">
        <v>42</v>
      </c>
      <c r="B19" s="32">
        <v>54</v>
      </c>
      <c r="C19" s="32"/>
      <c r="D19" s="32"/>
      <c r="E19" s="32"/>
      <c r="F19" s="32"/>
      <c r="G19" s="67">
        <f t="shared" si="0"/>
        <v>54</v>
      </c>
      <c r="H19" s="32"/>
      <c r="I19" s="32"/>
      <c r="J19" s="32">
        <v>100</v>
      </c>
      <c r="K19" s="32">
        <v>263</v>
      </c>
      <c r="L19" s="32">
        <v>3400</v>
      </c>
      <c r="M19" s="32"/>
      <c r="N19" s="32"/>
      <c r="O19" s="32"/>
      <c r="P19" s="32"/>
      <c r="Q19" s="32"/>
      <c r="R19" s="32">
        <v>80</v>
      </c>
      <c r="S19" s="32"/>
      <c r="T19" s="32"/>
      <c r="U19" s="68"/>
      <c r="V19" s="72"/>
      <c r="W19" s="73">
        <v>62.5</v>
      </c>
      <c r="X19" s="64">
        <f t="shared" si="1"/>
        <v>3905.5</v>
      </c>
    </row>
    <row r="20" spans="1:24" ht="15.75" x14ac:dyDescent="0.25">
      <c r="A20" s="77" t="s">
        <v>43</v>
      </c>
      <c r="B20" s="32">
        <v>91</v>
      </c>
      <c r="C20" s="32"/>
      <c r="D20" s="32"/>
      <c r="E20" s="32"/>
      <c r="F20" s="32"/>
      <c r="G20" s="67">
        <f t="shared" si="0"/>
        <v>91</v>
      </c>
      <c r="H20" s="32"/>
      <c r="I20" s="32"/>
      <c r="J20" s="32"/>
      <c r="K20" s="32"/>
      <c r="L20" s="32"/>
      <c r="M20" s="32"/>
      <c r="N20" s="32">
        <v>35.369999999999997</v>
      </c>
      <c r="O20" s="32"/>
      <c r="P20" s="32"/>
      <c r="Q20" s="32"/>
      <c r="R20" s="32"/>
      <c r="S20" s="32"/>
      <c r="T20" s="32"/>
      <c r="U20" s="68"/>
      <c r="V20" s="72"/>
      <c r="W20" s="73"/>
      <c r="X20" s="64">
        <f t="shared" si="1"/>
        <v>35.369999999999997</v>
      </c>
    </row>
    <row r="21" spans="1:24" ht="15.75" x14ac:dyDescent="0.25">
      <c r="A21" s="77" t="s">
        <v>45</v>
      </c>
      <c r="B21" s="32"/>
      <c r="C21" s="32"/>
      <c r="D21" s="32"/>
      <c r="E21" s="32"/>
      <c r="F21" s="32"/>
      <c r="G21" s="67">
        <f t="shared" si="0"/>
        <v>0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68"/>
      <c r="V21" s="72">
        <v>1.35</v>
      </c>
      <c r="W21" s="73"/>
      <c r="X21" s="64">
        <f t="shared" si="1"/>
        <v>1.35</v>
      </c>
    </row>
    <row r="22" spans="1:24" ht="15.75" x14ac:dyDescent="0.25">
      <c r="A22" s="77" t="s">
        <v>46</v>
      </c>
      <c r="B22" s="32">
        <v>240</v>
      </c>
      <c r="C22" s="32">
        <v>120</v>
      </c>
      <c r="D22" s="32"/>
      <c r="E22" s="32">
        <v>420</v>
      </c>
      <c r="F22" s="32">
        <v>200</v>
      </c>
      <c r="G22" s="67">
        <f t="shared" si="0"/>
        <v>980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>
        <v>200.1</v>
      </c>
      <c r="T22" s="32"/>
      <c r="U22" s="68"/>
      <c r="V22" s="72">
        <v>93.53</v>
      </c>
      <c r="W22" s="73"/>
      <c r="X22" s="64">
        <f t="shared" si="1"/>
        <v>293.63</v>
      </c>
    </row>
    <row r="23" spans="1:24" ht="15.75" x14ac:dyDescent="0.25">
      <c r="A23" s="77" t="s">
        <v>47</v>
      </c>
      <c r="B23" s="32">
        <v>240</v>
      </c>
      <c r="C23" s="32"/>
      <c r="D23" s="32"/>
      <c r="E23" s="32">
        <v>1383.44</v>
      </c>
      <c r="F23" s="32"/>
      <c r="G23" s="67">
        <f t="shared" si="0"/>
        <v>1623.44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68"/>
      <c r="V23" s="72"/>
      <c r="W23" s="73">
        <v>169.5</v>
      </c>
      <c r="X23" s="64">
        <f t="shared" si="1"/>
        <v>169.5</v>
      </c>
    </row>
    <row r="24" spans="1:24" ht="15.75" x14ac:dyDescent="0.25">
      <c r="A24" s="78" t="s">
        <v>48</v>
      </c>
      <c r="B24" s="23"/>
      <c r="C24" s="23"/>
      <c r="D24" s="23"/>
      <c r="E24" s="23"/>
      <c r="F24" s="23"/>
      <c r="G24" s="23">
        <f t="shared" si="0"/>
        <v>0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6"/>
      <c r="V24" s="75"/>
      <c r="W24" s="63"/>
      <c r="X24" s="63">
        <f t="shared" si="1"/>
        <v>0</v>
      </c>
    </row>
    <row r="25" spans="1:24" ht="15.75" x14ac:dyDescent="0.25">
      <c r="A25" s="78" t="s">
        <v>49</v>
      </c>
      <c r="B25" s="23"/>
      <c r="C25" s="23"/>
      <c r="D25" s="23"/>
      <c r="E25" s="23"/>
      <c r="F25" s="23"/>
      <c r="G25" s="23">
        <f t="shared" si="0"/>
        <v>0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6"/>
      <c r="V25" s="75"/>
      <c r="W25" s="63"/>
      <c r="X25" s="63">
        <f t="shared" si="1"/>
        <v>0</v>
      </c>
    </row>
    <row r="26" spans="1:24" ht="15.75" x14ac:dyDescent="0.25">
      <c r="A26" s="78" t="s">
        <v>50</v>
      </c>
      <c r="B26" s="23"/>
      <c r="C26" s="23"/>
      <c r="D26" s="23"/>
      <c r="E26" s="23"/>
      <c r="F26" s="23"/>
      <c r="G26" s="23">
        <f t="shared" si="0"/>
        <v>0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6"/>
      <c r="V26" s="75"/>
      <c r="W26" s="63"/>
      <c r="X26" s="63">
        <f t="shared" si="1"/>
        <v>0</v>
      </c>
    </row>
    <row r="27" spans="1:24" ht="15.75" x14ac:dyDescent="0.25">
      <c r="A27" s="77" t="s">
        <v>51</v>
      </c>
      <c r="B27" s="32"/>
      <c r="C27" s="32"/>
      <c r="D27" s="32"/>
      <c r="E27" s="32"/>
      <c r="F27" s="32"/>
      <c r="G27" s="67">
        <f t="shared" si="0"/>
        <v>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>
        <v>61</v>
      </c>
      <c r="T27" s="32"/>
      <c r="U27" s="68"/>
      <c r="V27" s="72">
        <v>9.8000000000000007</v>
      </c>
      <c r="W27" s="73">
        <v>62.95</v>
      </c>
      <c r="X27" s="64">
        <f t="shared" si="1"/>
        <v>133.75</v>
      </c>
    </row>
    <row r="28" spans="1:24" ht="15.75" x14ac:dyDescent="0.25">
      <c r="A28" s="77" t="s">
        <v>52</v>
      </c>
      <c r="B28" s="32">
        <v>340</v>
      </c>
      <c r="C28" s="32">
        <v>340</v>
      </c>
      <c r="D28" s="32"/>
      <c r="E28" s="32">
        <v>340</v>
      </c>
      <c r="F28" s="32">
        <v>1150</v>
      </c>
      <c r="G28" s="67">
        <f t="shared" si="0"/>
        <v>2170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68">
        <v>3400</v>
      </c>
      <c r="V28" s="72"/>
      <c r="W28" s="73"/>
      <c r="X28" s="64">
        <f t="shared" si="1"/>
        <v>3400</v>
      </c>
    </row>
    <row r="29" spans="1:24" ht="15.75" x14ac:dyDescent="0.25">
      <c r="A29" s="77" t="s">
        <v>53</v>
      </c>
      <c r="B29" s="32"/>
      <c r="C29" s="32"/>
      <c r="D29" s="32"/>
      <c r="E29" s="32"/>
      <c r="F29" s="32"/>
      <c r="G29" s="67">
        <f t="shared" si="0"/>
        <v>0</v>
      </c>
      <c r="H29" s="32"/>
      <c r="I29" s="32"/>
      <c r="J29" s="32">
        <v>340.9</v>
      </c>
      <c r="K29" s="32">
        <v>80.45</v>
      </c>
      <c r="L29" s="32"/>
      <c r="M29" s="32"/>
      <c r="N29" s="32"/>
      <c r="O29" s="32"/>
      <c r="P29" s="32"/>
      <c r="Q29" s="32"/>
      <c r="R29" s="32"/>
      <c r="S29" s="32"/>
      <c r="T29" s="32"/>
      <c r="U29" s="68"/>
      <c r="V29" s="72"/>
      <c r="W29" s="73"/>
      <c r="X29" s="64">
        <f t="shared" si="1"/>
        <v>421.34999999999997</v>
      </c>
    </row>
    <row r="30" spans="1:24" ht="15.75" x14ac:dyDescent="0.25">
      <c r="A30" s="77" t="s">
        <v>54</v>
      </c>
      <c r="B30" s="32"/>
      <c r="C30" s="32"/>
      <c r="D30" s="32"/>
      <c r="E30" s="32"/>
      <c r="F30" s="32"/>
      <c r="G30" s="67">
        <f t="shared" si="0"/>
        <v>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68"/>
      <c r="V30" s="72"/>
      <c r="W30" s="73">
        <v>50</v>
      </c>
      <c r="X30" s="64">
        <f t="shared" si="1"/>
        <v>50</v>
      </c>
    </row>
    <row r="31" spans="1:24" ht="15.75" x14ac:dyDescent="0.25">
      <c r="A31" s="77" t="s">
        <v>55</v>
      </c>
      <c r="B31" s="32"/>
      <c r="C31" s="32"/>
      <c r="D31" s="32"/>
      <c r="E31" s="32"/>
      <c r="F31" s="32"/>
      <c r="G31" s="67">
        <f t="shared" si="0"/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68"/>
      <c r="V31" s="72"/>
      <c r="W31" s="73">
        <v>45</v>
      </c>
      <c r="X31" s="64">
        <f t="shared" si="1"/>
        <v>45</v>
      </c>
    </row>
    <row r="32" spans="1:24" ht="15.75" x14ac:dyDescent="0.25">
      <c r="A32" s="77" t="s">
        <v>56</v>
      </c>
      <c r="B32" s="32"/>
      <c r="C32" s="32"/>
      <c r="D32" s="32"/>
      <c r="E32" s="32"/>
      <c r="F32" s="32"/>
      <c r="G32" s="67">
        <f t="shared" si="0"/>
        <v>0</v>
      </c>
      <c r="H32" s="32"/>
      <c r="I32" s="32"/>
      <c r="J32" s="32"/>
      <c r="K32" s="32">
        <v>450</v>
      </c>
      <c r="L32" s="32"/>
      <c r="M32" s="32"/>
      <c r="N32" s="32"/>
      <c r="O32" s="32"/>
      <c r="P32" s="32">
        <v>1400</v>
      </c>
      <c r="Q32" s="32"/>
      <c r="R32" s="32"/>
      <c r="S32" s="32"/>
      <c r="T32" s="32"/>
      <c r="U32" s="68"/>
      <c r="V32" s="72">
        <v>31.14</v>
      </c>
      <c r="W32" s="73"/>
      <c r="X32" s="64">
        <f t="shared" si="1"/>
        <v>1881.14</v>
      </c>
    </row>
    <row r="33" spans="1:24" ht="15.75" x14ac:dyDescent="0.25">
      <c r="A33" s="77" t="s">
        <v>57</v>
      </c>
      <c r="B33" s="32">
        <v>0</v>
      </c>
      <c r="C33" s="32">
        <v>0</v>
      </c>
      <c r="D33" s="32">
        <v>0</v>
      </c>
      <c r="E33" s="32">
        <v>2840</v>
      </c>
      <c r="F33" s="32">
        <v>0</v>
      </c>
      <c r="G33" s="67">
        <f t="shared" si="0"/>
        <v>2840</v>
      </c>
      <c r="H33" s="32"/>
      <c r="I33" s="32"/>
      <c r="J33" s="32"/>
      <c r="K33" s="32">
        <v>0</v>
      </c>
      <c r="L33" s="32">
        <v>0</v>
      </c>
      <c r="M33" s="32"/>
      <c r="N33" s="32">
        <v>0</v>
      </c>
      <c r="O33" s="32">
        <v>0</v>
      </c>
      <c r="P33" s="32">
        <v>0</v>
      </c>
      <c r="Q33" s="32"/>
      <c r="R33" s="32"/>
      <c r="S33" s="32"/>
      <c r="T33" s="32"/>
      <c r="U33" s="32">
        <v>0</v>
      </c>
      <c r="V33" s="72">
        <v>28.56</v>
      </c>
      <c r="W33" s="73"/>
      <c r="X33" s="64">
        <f t="shared" si="1"/>
        <v>28.56</v>
      </c>
    </row>
    <row r="34" spans="1:24" ht="15.75" x14ac:dyDescent="0.25">
      <c r="A34" s="78" t="s">
        <v>58</v>
      </c>
      <c r="B34" s="23"/>
      <c r="C34" s="23"/>
      <c r="D34" s="23"/>
      <c r="E34" s="23"/>
      <c r="F34" s="23"/>
      <c r="G34" s="23">
        <f t="shared" si="0"/>
        <v>0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6"/>
      <c r="V34" s="75"/>
      <c r="W34" s="63"/>
      <c r="X34" s="63">
        <f t="shared" si="1"/>
        <v>0</v>
      </c>
    </row>
    <row r="35" spans="1:24" ht="15.75" x14ac:dyDescent="0.25">
      <c r="A35" s="78" t="s">
        <v>59</v>
      </c>
      <c r="B35" s="23"/>
      <c r="C35" s="23"/>
      <c r="D35" s="23"/>
      <c r="E35" s="23"/>
      <c r="F35" s="23"/>
      <c r="G35" s="23">
        <f t="shared" si="0"/>
        <v>0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6"/>
      <c r="V35" s="75"/>
      <c r="W35" s="63"/>
      <c r="X35" s="63">
        <f t="shared" si="1"/>
        <v>0</v>
      </c>
    </row>
    <row r="36" spans="1:24" ht="15.75" x14ac:dyDescent="0.25">
      <c r="A36" s="77" t="s">
        <v>60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67">
        <f t="shared" si="0"/>
        <v>0</v>
      </c>
      <c r="H36" s="32"/>
      <c r="I36" s="32"/>
      <c r="J36" s="32"/>
      <c r="K36" s="32">
        <v>0</v>
      </c>
      <c r="L36" s="32">
        <v>0</v>
      </c>
      <c r="M36" s="32"/>
      <c r="N36" s="32">
        <v>0</v>
      </c>
      <c r="O36" s="32">
        <v>0</v>
      </c>
      <c r="P36" s="32">
        <v>0</v>
      </c>
      <c r="Q36" s="32"/>
      <c r="R36" s="32"/>
      <c r="S36" s="32"/>
      <c r="T36" s="32"/>
      <c r="U36" s="32">
        <v>0</v>
      </c>
      <c r="V36" s="72"/>
      <c r="W36" s="73"/>
      <c r="X36" s="64">
        <f t="shared" si="1"/>
        <v>0</v>
      </c>
    </row>
    <row r="37" spans="1:24" ht="15.75" x14ac:dyDescent="0.25">
      <c r="A37" s="77" t="s">
        <v>61</v>
      </c>
      <c r="B37" s="32">
        <v>165</v>
      </c>
      <c r="C37" s="32">
        <v>82.5</v>
      </c>
      <c r="D37" s="32">
        <v>444</v>
      </c>
      <c r="E37" s="32">
        <v>10041.25</v>
      </c>
      <c r="F37" s="32"/>
      <c r="G37" s="67">
        <f t="shared" si="0"/>
        <v>10732.75</v>
      </c>
      <c r="H37" s="32">
        <v>2500</v>
      </c>
      <c r="I37" s="32"/>
      <c r="J37" s="32"/>
      <c r="K37" s="32"/>
      <c r="L37" s="32">
        <v>84158</v>
      </c>
      <c r="M37" s="32"/>
      <c r="N37" s="32"/>
      <c r="O37" s="32">
        <v>120000</v>
      </c>
      <c r="P37" s="32"/>
      <c r="Q37" s="32">
        <v>133225</v>
      </c>
      <c r="R37" s="32">
        <v>2500</v>
      </c>
      <c r="S37" s="32"/>
      <c r="T37" s="32">
        <v>5000</v>
      </c>
      <c r="U37" s="68"/>
      <c r="V37" s="72">
        <v>1526</v>
      </c>
      <c r="W37" s="73">
        <v>33828</v>
      </c>
      <c r="X37" s="64">
        <f t="shared" si="1"/>
        <v>382737</v>
      </c>
    </row>
    <row r="38" spans="1:24" ht="15.75" x14ac:dyDescent="0.25">
      <c r="A38" s="77" t="s">
        <v>63</v>
      </c>
      <c r="B38" s="32">
        <v>301.78399999999999</v>
      </c>
      <c r="C38" s="32">
        <v>301.78399999999999</v>
      </c>
      <c r="D38" s="32">
        <v>570.52</v>
      </c>
      <c r="E38" s="32">
        <v>1829.43</v>
      </c>
      <c r="F38" s="32"/>
      <c r="G38" s="67">
        <f t="shared" si="0"/>
        <v>3003.518</v>
      </c>
      <c r="H38" s="32"/>
      <c r="I38" s="32"/>
      <c r="J38" s="32"/>
      <c r="K38" s="32"/>
      <c r="L38" s="32"/>
      <c r="M38" s="32"/>
      <c r="N38" s="32">
        <v>66.819999999999993</v>
      </c>
      <c r="O38" s="32"/>
      <c r="P38" s="32"/>
      <c r="Q38" s="32"/>
      <c r="R38" s="32"/>
      <c r="S38" s="32"/>
      <c r="T38" s="32"/>
      <c r="U38" s="68"/>
      <c r="V38" s="72"/>
      <c r="W38" s="73">
        <v>338.94</v>
      </c>
      <c r="X38" s="64">
        <f t="shared" si="1"/>
        <v>405.76</v>
      </c>
    </row>
    <row r="39" spans="1:24" ht="15.75" x14ac:dyDescent="0.25">
      <c r="A39" s="77" t="s">
        <v>64</v>
      </c>
      <c r="B39" s="32"/>
      <c r="C39" s="32"/>
      <c r="D39" s="32"/>
      <c r="E39" s="32"/>
      <c r="F39" s="32"/>
      <c r="G39" s="67">
        <f t="shared" si="0"/>
        <v>0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68"/>
      <c r="V39" s="72">
        <v>1.38</v>
      </c>
      <c r="W39" s="73"/>
      <c r="X39" s="64">
        <f t="shared" si="1"/>
        <v>1.38</v>
      </c>
    </row>
    <row r="40" spans="1:24" ht="15.75" x14ac:dyDescent="0.25">
      <c r="A40" s="77" t="s">
        <v>65</v>
      </c>
      <c r="B40" s="14">
        <v>225.5</v>
      </c>
      <c r="C40" s="14">
        <v>225.5</v>
      </c>
      <c r="D40" s="14"/>
      <c r="E40" s="14"/>
      <c r="F40" s="14"/>
      <c r="G40" s="67">
        <f t="shared" si="0"/>
        <v>451</v>
      </c>
      <c r="H40" s="32"/>
      <c r="I40" s="32"/>
      <c r="J40" s="14"/>
      <c r="K40" s="14"/>
      <c r="L40" s="14"/>
      <c r="M40" s="14"/>
      <c r="N40" s="14">
        <v>68.92</v>
      </c>
      <c r="O40" s="14"/>
      <c r="P40" s="14"/>
      <c r="Q40" s="14"/>
      <c r="R40" s="14"/>
      <c r="S40" s="14"/>
      <c r="T40" s="14"/>
      <c r="U40" s="17"/>
      <c r="V40" s="72">
        <v>3.45</v>
      </c>
      <c r="W40" s="73">
        <v>81.599999999999994</v>
      </c>
      <c r="X40" s="64">
        <f t="shared" si="1"/>
        <v>153.97</v>
      </c>
    </row>
    <row r="41" spans="1:24" ht="15.75" x14ac:dyDescent="0.25">
      <c r="A41" s="78" t="s">
        <v>66</v>
      </c>
      <c r="B41" s="23"/>
      <c r="C41" s="23"/>
      <c r="D41" s="23"/>
      <c r="E41" s="23"/>
      <c r="F41" s="23"/>
      <c r="G41" s="23">
        <f t="shared" si="0"/>
        <v>0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6"/>
      <c r="V41" s="75"/>
      <c r="W41" s="63"/>
      <c r="X41" s="63">
        <f t="shared" si="1"/>
        <v>0</v>
      </c>
    </row>
    <row r="42" spans="1:24" ht="15.75" x14ac:dyDescent="0.25">
      <c r="A42" s="77" t="s">
        <v>67</v>
      </c>
      <c r="B42" s="14">
        <v>150</v>
      </c>
      <c r="C42" s="14"/>
      <c r="D42" s="14">
        <v>850</v>
      </c>
      <c r="E42" s="14"/>
      <c r="F42" s="14">
        <v>1617</v>
      </c>
      <c r="G42" s="67">
        <f t="shared" si="0"/>
        <v>2617</v>
      </c>
      <c r="H42" s="32"/>
      <c r="I42" s="32"/>
      <c r="J42" s="14">
        <v>1900</v>
      </c>
      <c r="K42" s="14"/>
      <c r="L42" s="14"/>
      <c r="M42" s="14"/>
      <c r="N42" s="14"/>
      <c r="O42" s="14"/>
      <c r="P42" s="14">
        <v>260</v>
      </c>
      <c r="Q42" s="14"/>
      <c r="R42" s="14"/>
      <c r="S42" s="14"/>
      <c r="T42" s="14">
        <v>1275</v>
      </c>
      <c r="U42" s="17">
        <v>1140</v>
      </c>
      <c r="V42" s="72"/>
      <c r="W42" s="73"/>
      <c r="X42" s="64">
        <f t="shared" si="1"/>
        <v>4575</v>
      </c>
    </row>
    <row r="43" spans="1:24" ht="15.75" x14ac:dyDescent="0.25">
      <c r="A43" s="77" t="s">
        <v>68</v>
      </c>
      <c r="B43" s="14">
        <v>121</v>
      </c>
      <c r="C43" s="14">
        <v>121</v>
      </c>
      <c r="D43" s="14">
        <v>84</v>
      </c>
      <c r="E43" s="14">
        <v>486</v>
      </c>
      <c r="F43" s="14"/>
      <c r="G43" s="67">
        <f t="shared" si="0"/>
        <v>812</v>
      </c>
      <c r="H43" s="32"/>
      <c r="I43" s="32"/>
      <c r="J43" s="14">
        <v>180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7">
        <v>900</v>
      </c>
      <c r="V43" s="72">
        <v>12.6</v>
      </c>
      <c r="W43" s="73">
        <v>122</v>
      </c>
      <c r="X43" s="64">
        <f t="shared" si="1"/>
        <v>1214.5999999999999</v>
      </c>
    </row>
    <row r="44" spans="1:24" ht="15.75" x14ac:dyDescent="0.25">
      <c r="A44" s="77" t="s">
        <v>69</v>
      </c>
      <c r="B44" s="14">
        <v>260</v>
      </c>
      <c r="C44" s="14">
        <v>260</v>
      </c>
      <c r="D44" s="14"/>
      <c r="E44" s="14"/>
      <c r="F44" s="14"/>
      <c r="G44" s="67">
        <f t="shared" si="0"/>
        <v>520</v>
      </c>
      <c r="H44" s="32"/>
      <c r="I44" s="32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7"/>
      <c r="V44" s="72"/>
      <c r="W44" s="73"/>
      <c r="X44" s="64">
        <f t="shared" si="1"/>
        <v>0</v>
      </c>
    </row>
    <row r="45" spans="1:24" ht="15.75" x14ac:dyDescent="0.25">
      <c r="A45" s="77" t="s">
        <v>70</v>
      </c>
      <c r="B45" s="14"/>
      <c r="C45" s="14"/>
      <c r="D45" s="14"/>
      <c r="E45" s="14"/>
      <c r="F45" s="14"/>
      <c r="G45" s="67">
        <f t="shared" si="0"/>
        <v>0</v>
      </c>
      <c r="H45" s="32"/>
      <c r="I45" s="32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7"/>
      <c r="V45" s="72"/>
      <c r="W45" s="73">
        <v>87.5</v>
      </c>
      <c r="X45" s="64">
        <f t="shared" si="1"/>
        <v>87.5</v>
      </c>
    </row>
    <row r="46" spans="1:24" ht="15.75" x14ac:dyDescent="0.25">
      <c r="A46" s="77" t="s">
        <v>71</v>
      </c>
      <c r="B46" s="14">
        <v>347.82</v>
      </c>
      <c r="C46" s="14">
        <v>7765.625</v>
      </c>
      <c r="D46" s="14">
        <v>5768.585</v>
      </c>
      <c r="E46" s="14"/>
      <c r="F46" s="14"/>
      <c r="G46" s="67">
        <f t="shared" si="0"/>
        <v>13882.029999999999</v>
      </c>
      <c r="H46" s="32"/>
      <c r="I46" s="32"/>
      <c r="J46" s="14"/>
      <c r="K46" s="14"/>
      <c r="L46" s="14"/>
      <c r="M46" s="14"/>
      <c r="N46" s="14"/>
      <c r="O46" s="14"/>
      <c r="P46" s="14"/>
      <c r="Q46" s="14"/>
      <c r="R46" s="14"/>
      <c r="S46" s="14">
        <v>384</v>
      </c>
      <c r="T46" s="14">
        <v>3124</v>
      </c>
      <c r="U46" s="17"/>
      <c r="V46" s="72"/>
      <c r="W46" s="73">
        <v>233.54</v>
      </c>
      <c r="X46" s="64">
        <f t="shared" si="1"/>
        <v>3741.54</v>
      </c>
    </row>
    <row r="47" spans="1:24" ht="15.75" x14ac:dyDescent="0.25">
      <c r="A47" s="77" t="s">
        <v>72</v>
      </c>
      <c r="B47" s="14"/>
      <c r="C47" s="14"/>
      <c r="D47" s="14"/>
      <c r="E47" s="14"/>
      <c r="F47" s="14"/>
      <c r="G47" s="67">
        <f t="shared" si="0"/>
        <v>0</v>
      </c>
      <c r="H47" s="32"/>
      <c r="I47" s="32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7"/>
      <c r="V47" s="72"/>
      <c r="W47" s="73"/>
      <c r="X47" s="64">
        <f t="shared" si="1"/>
        <v>0</v>
      </c>
    </row>
    <row r="48" spans="1:24" ht="15.75" x14ac:dyDescent="0.25">
      <c r="A48" s="77" t="s">
        <v>73</v>
      </c>
      <c r="B48" s="14">
        <v>2052</v>
      </c>
      <c r="C48" s="14">
        <v>2052</v>
      </c>
      <c r="D48" s="14">
        <v>10473.540000000001</v>
      </c>
      <c r="E48" s="14">
        <v>790</v>
      </c>
      <c r="F48" s="14">
        <v>1063.1600000000001</v>
      </c>
      <c r="G48" s="67">
        <f t="shared" si="0"/>
        <v>16430.7</v>
      </c>
      <c r="H48" s="32"/>
      <c r="I48" s="32"/>
      <c r="J48" s="14"/>
      <c r="K48" s="14"/>
      <c r="L48" s="14"/>
      <c r="M48" s="14"/>
      <c r="N48" s="14"/>
      <c r="O48" s="14"/>
      <c r="P48" s="14">
        <v>1350</v>
      </c>
      <c r="Q48" s="14">
        <v>270.72000000000003</v>
      </c>
      <c r="R48" s="14"/>
      <c r="S48" s="14">
        <v>2642</v>
      </c>
      <c r="T48" s="14"/>
      <c r="U48" s="17">
        <v>1900</v>
      </c>
      <c r="V48" s="72">
        <v>43.88</v>
      </c>
      <c r="W48" s="73">
        <v>541.45000000000005</v>
      </c>
      <c r="X48" s="64">
        <f t="shared" si="1"/>
        <v>6748.05</v>
      </c>
    </row>
    <row r="49" spans="1:24" ht="15.75" x14ac:dyDescent="0.25">
      <c r="A49" s="78" t="s">
        <v>74</v>
      </c>
      <c r="B49" s="23"/>
      <c r="C49" s="23"/>
      <c r="D49" s="23"/>
      <c r="E49" s="23"/>
      <c r="F49" s="23"/>
      <c r="G49" s="23">
        <f t="shared" si="0"/>
        <v>0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6"/>
      <c r="V49" s="75"/>
      <c r="W49" s="63"/>
      <c r="X49" s="63">
        <f t="shared" si="1"/>
        <v>0</v>
      </c>
    </row>
    <row r="50" spans="1:24" ht="15.75" x14ac:dyDescent="0.25">
      <c r="A50" s="77" t="s">
        <v>75</v>
      </c>
      <c r="B50" s="14"/>
      <c r="C50" s="14"/>
      <c r="D50" s="14"/>
      <c r="E50" s="14"/>
      <c r="F50" s="14"/>
      <c r="G50" s="67">
        <f t="shared" si="0"/>
        <v>0</v>
      </c>
      <c r="H50" s="32"/>
      <c r="I50" s="32"/>
      <c r="J50" s="14"/>
      <c r="K50" s="14">
        <v>867</v>
      </c>
      <c r="L50" s="14"/>
      <c r="M50" s="14"/>
      <c r="N50" s="14"/>
      <c r="O50" s="14"/>
      <c r="P50" s="14"/>
      <c r="Q50" s="14"/>
      <c r="R50" s="14"/>
      <c r="S50" s="14"/>
      <c r="T50" s="14"/>
      <c r="U50" s="17"/>
      <c r="V50" s="72"/>
      <c r="W50" s="73">
        <v>233</v>
      </c>
      <c r="X50" s="64">
        <f t="shared" si="1"/>
        <v>1100</v>
      </c>
    </row>
    <row r="51" spans="1:24" ht="15.75" x14ac:dyDescent="0.25">
      <c r="A51" s="77" t="s">
        <v>76</v>
      </c>
      <c r="B51" s="14">
        <v>1316</v>
      </c>
      <c r="C51" s="14"/>
      <c r="D51" s="14">
        <v>2115.15</v>
      </c>
      <c r="E51" s="14">
        <v>4993.125</v>
      </c>
      <c r="F51" s="14"/>
      <c r="G51" s="67">
        <f t="shared" si="0"/>
        <v>8424.2749999999996</v>
      </c>
      <c r="H51" s="32"/>
      <c r="I51" s="32">
        <v>4329</v>
      </c>
      <c r="J51" s="14">
        <v>649.75</v>
      </c>
      <c r="K51" s="14"/>
      <c r="L51" s="14">
        <v>9999</v>
      </c>
      <c r="M51" s="14"/>
      <c r="N51" s="14"/>
      <c r="O51" s="14">
        <v>287</v>
      </c>
      <c r="P51" s="14">
        <v>360.9</v>
      </c>
      <c r="Q51" s="14">
        <v>50150</v>
      </c>
      <c r="R51" s="14"/>
      <c r="S51" s="14"/>
      <c r="T51" s="14"/>
      <c r="U51" s="17"/>
      <c r="V51" s="72">
        <v>287</v>
      </c>
      <c r="W51" s="73">
        <v>1000</v>
      </c>
      <c r="X51" s="64">
        <f t="shared" si="1"/>
        <v>67062.649999999994</v>
      </c>
    </row>
    <row r="52" spans="1:24" ht="15.75" x14ac:dyDescent="0.25">
      <c r="A52" s="77" t="s">
        <v>77</v>
      </c>
      <c r="B52" s="14"/>
      <c r="C52" s="14"/>
      <c r="D52" s="14"/>
      <c r="E52" s="14"/>
      <c r="F52" s="14"/>
      <c r="G52" s="67">
        <f t="shared" si="0"/>
        <v>0</v>
      </c>
      <c r="H52" s="32"/>
      <c r="I52" s="32"/>
      <c r="J52" s="14"/>
      <c r="K52" s="14">
        <v>32.85</v>
      </c>
      <c r="L52" s="14"/>
      <c r="M52" s="14"/>
      <c r="N52" s="14"/>
      <c r="O52" s="14"/>
      <c r="P52" s="14"/>
      <c r="Q52" s="14"/>
      <c r="R52" s="14"/>
      <c r="S52" s="14"/>
      <c r="T52" s="14"/>
      <c r="U52" s="17"/>
      <c r="V52" s="72">
        <v>36.04</v>
      </c>
      <c r="W52" s="73">
        <v>102</v>
      </c>
      <c r="X52" s="64">
        <f t="shared" si="1"/>
        <v>170.89</v>
      </c>
    </row>
    <row r="53" spans="1:24" ht="15.75" x14ac:dyDescent="0.25">
      <c r="A53" s="78" t="s">
        <v>78</v>
      </c>
      <c r="B53" s="23"/>
      <c r="C53" s="23"/>
      <c r="D53" s="23"/>
      <c r="E53" s="23"/>
      <c r="F53" s="23"/>
      <c r="G53" s="23">
        <f t="shared" si="0"/>
        <v>0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6"/>
      <c r="V53" s="75"/>
      <c r="W53" s="63"/>
      <c r="X53" s="63">
        <f t="shared" si="1"/>
        <v>0</v>
      </c>
    </row>
    <row r="54" spans="1:24" ht="15.75" x14ac:dyDescent="0.25">
      <c r="A54" s="77" t="s">
        <v>79</v>
      </c>
      <c r="B54" s="14">
        <v>193.715</v>
      </c>
      <c r="C54" s="14">
        <v>144.16</v>
      </c>
      <c r="D54" s="14"/>
      <c r="E54" s="14">
        <v>1365.615</v>
      </c>
      <c r="F54" s="14"/>
      <c r="G54" s="67">
        <f t="shared" si="0"/>
        <v>1703.49</v>
      </c>
      <c r="H54" s="32"/>
      <c r="I54" s="32"/>
      <c r="J54" s="14">
        <v>65</v>
      </c>
      <c r="K54" s="14">
        <v>138</v>
      </c>
      <c r="L54" s="14"/>
      <c r="M54" s="14"/>
      <c r="N54" s="14"/>
      <c r="O54" s="14"/>
      <c r="P54" s="14"/>
      <c r="Q54" s="14"/>
      <c r="R54" s="14"/>
      <c r="S54" s="14"/>
      <c r="T54" s="14"/>
      <c r="U54" s="17"/>
      <c r="V54" s="72">
        <v>3.95</v>
      </c>
      <c r="W54" s="73"/>
      <c r="X54" s="64">
        <f t="shared" si="1"/>
        <v>206.95</v>
      </c>
    </row>
    <row r="55" spans="1:24" ht="15.75" x14ac:dyDescent="0.25">
      <c r="A55" s="78" t="s">
        <v>80</v>
      </c>
      <c r="B55" s="23"/>
      <c r="C55" s="23"/>
      <c r="D55" s="23"/>
      <c r="E55" s="23"/>
      <c r="F55" s="23"/>
      <c r="G55" s="23">
        <f t="shared" si="0"/>
        <v>0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6"/>
      <c r="V55" s="75"/>
      <c r="W55" s="63"/>
      <c r="X55" s="63">
        <f t="shared" si="1"/>
        <v>0</v>
      </c>
    </row>
    <row r="56" spans="1:24" ht="15.75" x14ac:dyDescent="0.25">
      <c r="A56" s="77" t="s">
        <v>81</v>
      </c>
      <c r="B56" s="14">
        <v>80</v>
      </c>
      <c r="C56" s="14">
        <v>153.04</v>
      </c>
      <c r="D56" s="14"/>
      <c r="E56" s="14"/>
      <c r="F56" s="14"/>
      <c r="G56" s="67">
        <f t="shared" si="0"/>
        <v>233.04</v>
      </c>
      <c r="H56" s="32"/>
      <c r="I56" s="32"/>
      <c r="J56" s="14">
        <v>99.95</v>
      </c>
      <c r="K56" s="14">
        <v>55</v>
      </c>
      <c r="L56" s="14"/>
      <c r="M56" s="14"/>
      <c r="N56" s="14"/>
      <c r="O56" s="14"/>
      <c r="P56" s="14"/>
      <c r="Q56" s="14"/>
      <c r="R56" s="14"/>
      <c r="S56" s="14"/>
      <c r="T56" s="14"/>
      <c r="U56" s="17"/>
      <c r="V56" s="72"/>
      <c r="W56" s="73">
        <v>87.5</v>
      </c>
      <c r="X56" s="64">
        <f t="shared" si="1"/>
        <v>242.45</v>
      </c>
    </row>
    <row r="57" spans="1:24" ht="15.75" x14ac:dyDescent="0.25">
      <c r="A57" s="77" t="s">
        <v>82</v>
      </c>
      <c r="B57" s="14"/>
      <c r="C57" s="14"/>
      <c r="D57" s="14"/>
      <c r="E57" s="14"/>
      <c r="F57" s="14"/>
      <c r="G57" s="67">
        <f t="shared" si="0"/>
        <v>0</v>
      </c>
      <c r="H57" s="32"/>
      <c r="I57" s="32"/>
      <c r="J57" s="14"/>
      <c r="K57" s="14"/>
      <c r="L57" s="14">
        <v>1500</v>
      </c>
      <c r="M57" s="14"/>
      <c r="N57" s="14"/>
      <c r="O57" s="14"/>
      <c r="P57" s="14"/>
      <c r="Q57" s="14"/>
      <c r="R57" s="14"/>
      <c r="S57" s="14"/>
      <c r="T57" s="14"/>
      <c r="U57" s="17"/>
      <c r="V57" s="72"/>
      <c r="W57" s="73">
        <v>216</v>
      </c>
      <c r="X57" s="64">
        <f t="shared" si="1"/>
        <v>1716</v>
      </c>
    </row>
    <row r="58" spans="1:24" ht="15.75" x14ac:dyDescent="0.25">
      <c r="A58" s="77" t="s">
        <v>83</v>
      </c>
      <c r="B58" s="14"/>
      <c r="C58" s="14"/>
      <c r="D58" s="14"/>
      <c r="E58" s="32">
        <v>3132.5</v>
      </c>
      <c r="F58" s="14"/>
      <c r="G58" s="67">
        <f t="shared" si="0"/>
        <v>3132.5</v>
      </c>
      <c r="H58" s="32"/>
      <c r="I58" s="32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7"/>
      <c r="V58" s="72">
        <v>35.700000000000003</v>
      </c>
      <c r="W58" s="73">
        <v>2713.92</v>
      </c>
      <c r="X58" s="64">
        <f t="shared" si="1"/>
        <v>2749.62</v>
      </c>
    </row>
    <row r="59" spans="1:24" ht="15.75" x14ac:dyDescent="0.25">
      <c r="A59" s="78" t="s">
        <v>84</v>
      </c>
      <c r="B59" s="23"/>
      <c r="C59" s="23"/>
      <c r="D59" s="23"/>
      <c r="E59" s="23"/>
      <c r="F59" s="23"/>
      <c r="G59" s="23">
        <f t="shared" si="0"/>
        <v>0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6"/>
      <c r="V59" s="75"/>
      <c r="W59" s="63"/>
      <c r="X59" s="63">
        <f t="shared" si="1"/>
        <v>0</v>
      </c>
    </row>
    <row r="60" spans="1:24" ht="15.75" x14ac:dyDescent="0.25">
      <c r="A60" s="77" t="s">
        <v>85</v>
      </c>
      <c r="B60" s="14"/>
      <c r="C60" s="14"/>
      <c r="D60" s="14"/>
      <c r="E60" s="14">
        <v>483.12</v>
      </c>
      <c r="F60" s="14"/>
      <c r="G60" s="67">
        <f t="shared" si="0"/>
        <v>483.12</v>
      </c>
      <c r="H60" s="32"/>
      <c r="I60" s="32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7"/>
      <c r="V60" s="72">
        <v>2.0099999999999998</v>
      </c>
      <c r="W60" s="73">
        <v>102.4</v>
      </c>
      <c r="X60" s="64">
        <f t="shared" si="1"/>
        <v>104.41000000000001</v>
      </c>
    </row>
    <row r="61" spans="1:24" ht="15.75" x14ac:dyDescent="0.25">
      <c r="A61" s="77" t="s">
        <v>86</v>
      </c>
      <c r="B61" s="14"/>
      <c r="C61" s="14"/>
      <c r="D61" s="14"/>
      <c r="E61" s="14">
        <v>43.59</v>
      </c>
      <c r="F61" s="14"/>
      <c r="G61" s="67">
        <f t="shared" si="0"/>
        <v>43.59</v>
      </c>
      <c r="H61" s="32"/>
      <c r="I61" s="32"/>
      <c r="J61" s="14">
        <v>130</v>
      </c>
      <c r="K61" s="14">
        <v>532</v>
      </c>
      <c r="L61" s="14"/>
      <c r="M61" s="14"/>
      <c r="N61" s="14"/>
      <c r="O61" s="14"/>
      <c r="P61" s="14"/>
      <c r="Q61" s="14">
        <v>222</v>
      </c>
      <c r="R61" s="14"/>
      <c r="S61" s="14"/>
      <c r="T61" s="14"/>
      <c r="U61" s="17"/>
      <c r="V61" s="72">
        <v>6</v>
      </c>
      <c r="W61" s="73"/>
      <c r="X61" s="64">
        <f t="shared" si="1"/>
        <v>890</v>
      </c>
    </row>
    <row r="62" spans="1:24" ht="15.75" x14ac:dyDescent="0.25">
      <c r="A62" s="78" t="s">
        <v>87</v>
      </c>
      <c r="B62" s="23"/>
      <c r="C62" s="23"/>
      <c r="D62" s="23"/>
      <c r="E62" s="23"/>
      <c r="F62" s="23"/>
      <c r="G62" s="23">
        <f t="shared" si="0"/>
        <v>0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6"/>
      <c r="V62" s="75"/>
      <c r="W62" s="63"/>
      <c r="X62" s="63">
        <f t="shared" si="1"/>
        <v>0</v>
      </c>
    </row>
    <row r="63" spans="1:24" ht="15.75" x14ac:dyDescent="0.25">
      <c r="A63" s="77" t="s">
        <v>88</v>
      </c>
      <c r="B63" s="14"/>
      <c r="C63" s="14"/>
      <c r="D63" s="14"/>
      <c r="E63" s="14"/>
      <c r="F63" s="14"/>
      <c r="G63" s="67">
        <f t="shared" si="0"/>
        <v>0</v>
      </c>
      <c r="H63" s="32"/>
      <c r="I63" s="32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7"/>
      <c r="V63" s="72">
        <v>68.8</v>
      </c>
      <c r="W63" s="73"/>
      <c r="X63" s="64">
        <f t="shared" si="1"/>
        <v>68.8</v>
      </c>
    </row>
    <row r="64" spans="1:24" ht="15.75" x14ac:dyDescent="0.25">
      <c r="A64" s="77" t="s">
        <v>89</v>
      </c>
      <c r="B64" s="14"/>
      <c r="C64" s="14"/>
      <c r="D64" s="14"/>
      <c r="E64" s="14"/>
      <c r="F64" s="14"/>
      <c r="G64" s="67">
        <f t="shared" si="0"/>
        <v>0</v>
      </c>
      <c r="H64" s="32"/>
      <c r="I64" s="32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7"/>
      <c r="V64" s="72">
        <v>0.64</v>
      </c>
      <c r="W64" s="73"/>
      <c r="X64" s="64">
        <f t="shared" si="1"/>
        <v>0.64</v>
      </c>
    </row>
    <row r="65" spans="1:24" ht="15.75" x14ac:dyDescent="0.25">
      <c r="A65" s="77" t="s">
        <v>90</v>
      </c>
      <c r="B65" s="14"/>
      <c r="C65" s="14"/>
      <c r="D65" s="14"/>
      <c r="E65" s="14"/>
      <c r="F65" s="14"/>
      <c r="G65" s="67">
        <f t="shared" si="0"/>
        <v>0</v>
      </c>
      <c r="H65" s="32"/>
      <c r="I65" s="32"/>
      <c r="J65" s="14"/>
      <c r="K65" s="14"/>
      <c r="L65" s="14"/>
      <c r="M65" s="14"/>
      <c r="N65" s="14"/>
      <c r="O65" s="14"/>
      <c r="P65" s="14"/>
      <c r="Q65" s="14"/>
      <c r="R65" s="14"/>
      <c r="S65" s="14">
        <v>25</v>
      </c>
      <c r="T65" s="14"/>
      <c r="U65" s="17"/>
      <c r="V65" s="72">
        <v>1.19</v>
      </c>
      <c r="W65" s="73">
        <v>77.14</v>
      </c>
      <c r="X65" s="64">
        <f t="shared" si="1"/>
        <v>103.33</v>
      </c>
    </row>
    <row r="66" spans="1:24" ht="15.75" x14ac:dyDescent="0.25">
      <c r="A66" s="77" t="s">
        <v>91</v>
      </c>
      <c r="B66" s="14"/>
      <c r="C66" s="14"/>
      <c r="D66" s="14"/>
      <c r="E66" s="14"/>
      <c r="F66" s="14"/>
      <c r="G66" s="67">
        <f t="shared" si="0"/>
        <v>0</v>
      </c>
      <c r="H66" s="32"/>
      <c r="I66" s="32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7"/>
      <c r="V66" s="72"/>
      <c r="W66" s="73">
        <v>60</v>
      </c>
      <c r="X66" s="64">
        <f t="shared" si="1"/>
        <v>60</v>
      </c>
    </row>
    <row r="67" spans="1:24" ht="15.75" x14ac:dyDescent="0.25">
      <c r="A67" s="77" t="s">
        <v>92</v>
      </c>
      <c r="B67" s="14"/>
      <c r="C67" s="14"/>
      <c r="D67" s="14"/>
      <c r="E67" s="14"/>
      <c r="F67" s="14"/>
      <c r="G67" s="67">
        <f t="shared" ref="G67:G130" si="2">B67+C67+D67+E67+F67</f>
        <v>0</v>
      </c>
      <c r="H67" s="32"/>
      <c r="I67" s="32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7"/>
      <c r="V67" s="72">
        <v>27.68</v>
      </c>
      <c r="W67" s="73">
        <v>89</v>
      </c>
      <c r="X67" s="64">
        <f t="shared" ref="X67:X130" si="3">H67+I67+J67+K67+L67+M67+N67+O67+P67+Q67+R67+S67+T67+U67+V67+W67</f>
        <v>116.68</v>
      </c>
    </row>
    <row r="68" spans="1:24" ht="15.75" x14ac:dyDescent="0.25">
      <c r="A68" s="77" t="s">
        <v>93</v>
      </c>
      <c r="B68" s="14"/>
      <c r="C68" s="14"/>
      <c r="D68" s="14"/>
      <c r="E68" s="14"/>
      <c r="F68" s="14"/>
      <c r="G68" s="67">
        <f t="shared" si="2"/>
        <v>0</v>
      </c>
      <c r="H68" s="32"/>
      <c r="I68" s="32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7"/>
      <c r="V68" s="72">
        <v>27.2</v>
      </c>
      <c r="W68" s="73"/>
      <c r="X68" s="64">
        <f t="shared" si="3"/>
        <v>27.2</v>
      </c>
    </row>
    <row r="69" spans="1:24" ht="15.75" x14ac:dyDescent="0.25">
      <c r="A69" s="77" t="s">
        <v>94</v>
      </c>
      <c r="B69" s="14">
        <v>337.5</v>
      </c>
      <c r="C69" s="14"/>
      <c r="D69" s="14"/>
      <c r="E69" s="14">
        <v>202.5</v>
      </c>
      <c r="F69" s="14">
        <v>527.4</v>
      </c>
      <c r="G69" s="67">
        <f t="shared" si="2"/>
        <v>1067.4000000000001</v>
      </c>
      <c r="H69" s="32"/>
      <c r="I69" s="32"/>
      <c r="J69" s="14"/>
      <c r="K69" s="14"/>
      <c r="L69" s="14"/>
      <c r="M69" s="14"/>
      <c r="N69" s="14">
        <v>93.5</v>
      </c>
      <c r="O69" s="14"/>
      <c r="P69" s="14"/>
      <c r="Q69" s="14"/>
      <c r="R69" s="14"/>
      <c r="S69" s="14"/>
      <c r="T69" s="14"/>
      <c r="U69" s="17"/>
      <c r="V69" s="72">
        <v>84.88</v>
      </c>
      <c r="W69" s="73"/>
      <c r="X69" s="64">
        <f t="shared" si="3"/>
        <v>178.38</v>
      </c>
    </row>
    <row r="70" spans="1:24" ht="15.75" x14ac:dyDescent="0.25">
      <c r="A70" s="78" t="s">
        <v>95</v>
      </c>
      <c r="B70" s="23"/>
      <c r="C70" s="23"/>
      <c r="D70" s="23"/>
      <c r="E70" s="23"/>
      <c r="F70" s="23"/>
      <c r="G70" s="23">
        <f t="shared" si="2"/>
        <v>0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6"/>
      <c r="V70" s="75"/>
      <c r="W70" s="63"/>
      <c r="X70" s="63">
        <f t="shared" si="3"/>
        <v>0</v>
      </c>
    </row>
    <row r="71" spans="1:24" ht="15.75" x14ac:dyDescent="0.25">
      <c r="A71" s="77" t="s">
        <v>96</v>
      </c>
      <c r="B71" s="14"/>
      <c r="C71" s="14"/>
      <c r="D71" s="14"/>
      <c r="E71" s="14"/>
      <c r="F71" s="14"/>
      <c r="G71" s="67">
        <f t="shared" si="2"/>
        <v>0</v>
      </c>
      <c r="H71" s="32"/>
      <c r="I71" s="32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7"/>
      <c r="V71" s="72"/>
      <c r="W71" s="73"/>
      <c r="X71" s="64">
        <f t="shared" si="3"/>
        <v>0</v>
      </c>
    </row>
    <row r="72" spans="1:24" ht="15.75" x14ac:dyDescent="0.25">
      <c r="A72" s="77" t="s">
        <v>97</v>
      </c>
      <c r="B72" s="14"/>
      <c r="C72" s="14"/>
      <c r="D72" s="14"/>
      <c r="E72" s="14"/>
      <c r="F72" s="14"/>
      <c r="G72" s="67">
        <f t="shared" si="2"/>
        <v>0</v>
      </c>
      <c r="H72" s="32"/>
      <c r="I72" s="32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7"/>
      <c r="V72" s="72">
        <v>4.05</v>
      </c>
      <c r="W72" s="73">
        <v>127.44</v>
      </c>
      <c r="X72" s="64">
        <f t="shared" si="3"/>
        <v>131.49</v>
      </c>
    </row>
    <row r="73" spans="1:24" ht="15.75" x14ac:dyDescent="0.25">
      <c r="A73" s="77" t="s">
        <v>98</v>
      </c>
      <c r="B73" s="14"/>
      <c r="C73" s="14"/>
      <c r="D73" s="14"/>
      <c r="E73" s="14">
        <v>238.98</v>
      </c>
      <c r="F73" s="14"/>
      <c r="G73" s="67">
        <f t="shared" si="2"/>
        <v>238.98</v>
      </c>
      <c r="H73" s="32"/>
      <c r="I73" s="32"/>
      <c r="J73" s="14"/>
      <c r="K73" s="14"/>
      <c r="L73" s="14"/>
      <c r="M73" s="14"/>
      <c r="N73" s="14">
        <v>238.79</v>
      </c>
      <c r="O73" s="14"/>
      <c r="P73" s="14"/>
      <c r="Q73" s="14"/>
      <c r="R73" s="14"/>
      <c r="S73" s="14"/>
      <c r="T73" s="14"/>
      <c r="U73" s="17"/>
      <c r="V73" s="72"/>
      <c r="W73" s="73"/>
      <c r="X73" s="64">
        <f t="shared" si="3"/>
        <v>238.79</v>
      </c>
    </row>
    <row r="74" spans="1:24" ht="15.75" x14ac:dyDescent="0.25">
      <c r="A74" s="77" t="s">
        <v>99</v>
      </c>
      <c r="B74" s="14">
        <v>70</v>
      </c>
      <c r="C74" s="14"/>
      <c r="D74" s="14">
        <v>1050</v>
      </c>
      <c r="E74" s="14">
        <v>180</v>
      </c>
      <c r="F74" s="14"/>
      <c r="G74" s="67">
        <f t="shared" si="2"/>
        <v>1300</v>
      </c>
      <c r="H74" s="32"/>
      <c r="I74" s="32"/>
      <c r="J74" s="14">
        <v>116.46</v>
      </c>
      <c r="K74" s="14">
        <v>10.59</v>
      </c>
      <c r="L74" s="14"/>
      <c r="M74" s="14"/>
      <c r="N74" s="14">
        <v>122.26</v>
      </c>
      <c r="O74" s="14"/>
      <c r="P74" s="14"/>
      <c r="Q74" s="14"/>
      <c r="R74" s="14"/>
      <c r="S74" s="14"/>
      <c r="T74" s="14"/>
      <c r="U74" s="17"/>
      <c r="V74" s="72">
        <v>15</v>
      </c>
      <c r="W74" s="73">
        <v>524.65</v>
      </c>
      <c r="X74" s="64">
        <f t="shared" si="3"/>
        <v>788.96</v>
      </c>
    </row>
    <row r="75" spans="1:24" ht="15.75" x14ac:dyDescent="0.25">
      <c r="A75" s="77" t="s">
        <v>100</v>
      </c>
      <c r="B75" s="14">
        <v>297</v>
      </c>
      <c r="C75" s="14">
        <v>297</v>
      </c>
      <c r="D75" s="14"/>
      <c r="E75" s="14"/>
      <c r="F75" s="14"/>
      <c r="G75" s="67">
        <f t="shared" si="2"/>
        <v>594</v>
      </c>
      <c r="H75" s="32"/>
      <c r="I75" s="32"/>
      <c r="J75" s="14">
        <v>119</v>
      </c>
      <c r="K75" s="14">
        <v>50</v>
      </c>
      <c r="L75" s="14"/>
      <c r="M75" s="14"/>
      <c r="N75" s="14"/>
      <c r="O75" s="14"/>
      <c r="P75" s="14"/>
      <c r="Q75" s="14"/>
      <c r="R75" s="14"/>
      <c r="S75" s="14"/>
      <c r="T75" s="14"/>
      <c r="U75" s="17"/>
      <c r="V75" s="72">
        <v>6.58</v>
      </c>
      <c r="W75" s="73">
        <v>131</v>
      </c>
      <c r="X75" s="64">
        <f t="shared" si="3"/>
        <v>306.58000000000004</v>
      </c>
    </row>
    <row r="76" spans="1:24" ht="15.75" x14ac:dyDescent="0.25">
      <c r="A76" s="77" t="s">
        <v>101</v>
      </c>
      <c r="B76" s="14"/>
      <c r="C76" s="14"/>
      <c r="D76" s="14"/>
      <c r="E76" s="14"/>
      <c r="F76" s="14"/>
      <c r="G76" s="67">
        <f t="shared" si="2"/>
        <v>0</v>
      </c>
      <c r="H76" s="32"/>
      <c r="I76" s="32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7"/>
      <c r="V76" s="72">
        <v>10</v>
      </c>
      <c r="W76" s="73">
        <v>35</v>
      </c>
      <c r="X76" s="64">
        <f t="shared" si="3"/>
        <v>45</v>
      </c>
    </row>
    <row r="77" spans="1:24" ht="15.75" x14ac:dyDescent="0.25">
      <c r="A77" s="77" t="s">
        <v>102</v>
      </c>
      <c r="B77" s="14">
        <v>174.25</v>
      </c>
      <c r="C77" s="14">
        <v>174.25</v>
      </c>
      <c r="D77" s="14"/>
      <c r="E77" s="14"/>
      <c r="F77" s="14"/>
      <c r="G77" s="67">
        <f t="shared" si="2"/>
        <v>348.5</v>
      </c>
      <c r="H77" s="32"/>
      <c r="I77" s="32"/>
      <c r="J77" s="14"/>
      <c r="K77" s="14"/>
      <c r="L77" s="14">
        <v>1500</v>
      </c>
      <c r="M77" s="14"/>
      <c r="N77" s="14"/>
      <c r="O77" s="14"/>
      <c r="P77" s="14"/>
      <c r="Q77" s="14"/>
      <c r="R77" s="14"/>
      <c r="S77" s="14"/>
      <c r="T77" s="14"/>
      <c r="U77" s="17"/>
      <c r="V77" s="72">
        <v>21.6</v>
      </c>
      <c r="W77" s="73"/>
      <c r="X77" s="64">
        <f t="shared" si="3"/>
        <v>1521.6</v>
      </c>
    </row>
    <row r="78" spans="1:24" ht="15.75" x14ac:dyDescent="0.25">
      <c r="A78" s="77" t="s">
        <v>103</v>
      </c>
      <c r="B78" s="14"/>
      <c r="C78" s="14"/>
      <c r="D78" s="14">
        <v>1716.05</v>
      </c>
      <c r="E78" s="14"/>
      <c r="F78" s="14"/>
      <c r="G78" s="67">
        <f t="shared" si="2"/>
        <v>1716.05</v>
      </c>
      <c r="H78" s="32"/>
      <c r="I78" s="32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7"/>
      <c r="V78" s="72">
        <v>0.69</v>
      </c>
      <c r="W78" s="73"/>
      <c r="X78" s="64">
        <f t="shared" si="3"/>
        <v>0.69</v>
      </c>
    </row>
    <row r="79" spans="1:24" ht="15.75" x14ac:dyDescent="0.25">
      <c r="A79" s="78" t="s">
        <v>104</v>
      </c>
      <c r="B79" s="23"/>
      <c r="C79" s="23"/>
      <c r="D79" s="23"/>
      <c r="E79" s="23"/>
      <c r="F79" s="23"/>
      <c r="G79" s="23">
        <f t="shared" si="2"/>
        <v>0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6"/>
      <c r="V79" s="75"/>
      <c r="W79" s="63"/>
      <c r="X79" s="63">
        <f t="shared" si="3"/>
        <v>0</v>
      </c>
    </row>
    <row r="80" spans="1:24" ht="15.75" x14ac:dyDescent="0.25">
      <c r="A80" s="77" t="s">
        <v>105</v>
      </c>
      <c r="B80" s="14"/>
      <c r="C80" s="14"/>
      <c r="D80" s="14"/>
      <c r="E80" s="14"/>
      <c r="F80" s="14"/>
      <c r="G80" s="67">
        <f t="shared" si="2"/>
        <v>0</v>
      </c>
      <c r="H80" s="32"/>
      <c r="I80" s="32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7"/>
      <c r="V80" s="72"/>
      <c r="W80" s="73"/>
      <c r="X80" s="64">
        <f t="shared" si="3"/>
        <v>0</v>
      </c>
    </row>
    <row r="81" spans="1:24" ht="15.75" x14ac:dyDescent="0.25">
      <c r="A81" s="77" t="s">
        <v>106</v>
      </c>
      <c r="B81" s="14"/>
      <c r="C81" s="14"/>
      <c r="D81" s="14"/>
      <c r="E81" s="14">
        <v>1344.1849999999999</v>
      </c>
      <c r="F81" s="14"/>
      <c r="G81" s="67">
        <f t="shared" si="2"/>
        <v>1344.1849999999999</v>
      </c>
      <c r="H81" s="32"/>
      <c r="I81" s="32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7"/>
      <c r="V81" s="72">
        <v>18.760000000000002</v>
      </c>
      <c r="W81" s="73">
        <v>580.5</v>
      </c>
      <c r="X81" s="64">
        <f t="shared" si="3"/>
        <v>599.26</v>
      </c>
    </row>
    <row r="82" spans="1:24" ht="15.75" x14ac:dyDescent="0.25">
      <c r="A82" s="77" t="s">
        <v>107</v>
      </c>
      <c r="B82" s="14">
        <v>40</v>
      </c>
      <c r="C82" s="14"/>
      <c r="D82" s="14"/>
      <c r="E82" s="14">
        <v>182.46</v>
      </c>
      <c r="F82" s="14"/>
      <c r="G82" s="67">
        <f t="shared" si="2"/>
        <v>222.46</v>
      </c>
      <c r="H82" s="32"/>
      <c r="I82" s="32"/>
      <c r="J82" s="14">
        <v>169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7"/>
      <c r="V82" s="72"/>
      <c r="W82" s="73">
        <v>62</v>
      </c>
      <c r="X82" s="64">
        <f t="shared" si="3"/>
        <v>231</v>
      </c>
    </row>
    <row r="83" spans="1:24" ht="15.75" x14ac:dyDescent="0.25">
      <c r="A83" s="77" t="s">
        <v>108</v>
      </c>
      <c r="B83" s="14"/>
      <c r="C83" s="14"/>
      <c r="D83" s="14"/>
      <c r="E83" s="14"/>
      <c r="F83" s="14"/>
      <c r="G83" s="67">
        <f t="shared" si="2"/>
        <v>0</v>
      </c>
      <c r="H83" s="32"/>
      <c r="I83" s="32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7"/>
      <c r="V83" s="72"/>
      <c r="W83" s="73"/>
      <c r="X83" s="64">
        <f t="shared" si="3"/>
        <v>0</v>
      </c>
    </row>
    <row r="84" spans="1:24" ht="15.75" x14ac:dyDescent="0.25">
      <c r="A84" s="77" t="s">
        <v>109</v>
      </c>
      <c r="B84" s="14"/>
      <c r="C84" s="14"/>
      <c r="D84" s="14"/>
      <c r="E84" s="14"/>
      <c r="F84" s="14">
        <v>168</v>
      </c>
      <c r="G84" s="67">
        <f t="shared" si="2"/>
        <v>168</v>
      </c>
      <c r="H84" s="32"/>
      <c r="I84" s="32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7"/>
      <c r="V84" s="72">
        <v>5</v>
      </c>
      <c r="W84" s="73"/>
      <c r="X84" s="64">
        <f t="shared" si="3"/>
        <v>5</v>
      </c>
    </row>
    <row r="85" spans="1:24" ht="31.5" x14ac:dyDescent="0.25">
      <c r="A85" s="77" t="s">
        <v>110</v>
      </c>
      <c r="B85" s="14"/>
      <c r="C85" s="14"/>
      <c r="D85" s="14"/>
      <c r="E85" s="14"/>
      <c r="F85" s="14"/>
      <c r="G85" s="67">
        <f t="shared" si="2"/>
        <v>0</v>
      </c>
      <c r="H85" s="32"/>
      <c r="I85" s="32"/>
      <c r="J85" s="14"/>
      <c r="K85" s="14">
        <v>127.85</v>
      </c>
      <c r="L85" s="14"/>
      <c r="M85" s="14"/>
      <c r="N85" s="14"/>
      <c r="O85" s="14">
        <v>37.53</v>
      </c>
      <c r="P85" s="14"/>
      <c r="Q85" s="14"/>
      <c r="R85" s="14"/>
      <c r="S85" s="14"/>
      <c r="T85" s="14"/>
      <c r="U85" s="17"/>
      <c r="V85" s="72">
        <v>6.7</v>
      </c>
      <c r="W85" s="73"/>
      <c r="X85" s="64">
        <f t="shared" si="3"/>
        <v>172.07999999999998</v>
      </c>
    </row>
    <row r="86" spans="1:24" ht="31.5" x14ac:dyDescent="0.25">
      <c r="A86" s="78" t="s">
        <v>111</v>
      </c>
      <c r="B86" s="23"/>
      <c r="C86" s="23"/>
      <c r="D86" s="23"/>
      <c r="E86" s="23"/>
      <c r="F86" s="23"/>
      <c r="G86" s="23">
        <f t="shared" si="2"/>
        <v>0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6"/>
      <c r="V86" s="75"/>
      <c r="W86" s="63"/>
      <c r="X86" s="63">
        <f t="shared" si="3"/>
        <v>0</v>
      </c>
    </row>
    <row r="87" spans="1:24" ht="31.5" x14ac:dyDescent="0.25">
      <c r="A87" s="77" t="s">
        <v>112</v>
      </c>
      <c r="B87" s="14"/>
      <c r="C87" s="14"/>
      <c r="D87" s="14"/>
      <c r="E87" s="14">
        <v>130.06</v>
      </c>
      <c r="F87" s="14"/>
      <c r="G87" s="67">
        <f t="shared" si="2"/>
        <v>130.06</v>
      </c>
      <c r="H87" s="32"/>
      <c r="I87" s="32"/>
      <c r="J87" s="14"/>
      <c r="K87" s="14"/>
      <c r="L87" s="14"/>
      <c r="M87" s="14"/>
      <c r="N87" s="14">
        <v>25</v>
      </c>
      <c r="O87" s="14"/>
      <c r="P87" s="14"/>
      <c r="Q87" s="14"/>
      <c r="R87" s="14"/>
      <c r="S87" s="14"/>
      <c r="T87" s="14"/>
      <c r="U87" s="17"/>
      <c r="V87" s="72">
        <v>10</v>
      </c>
      <c r="W87" s="73"/>
      <c r="X87" s="64">
        <f t="shared" si="3"/>
        <v>35</v>
      </c>
    </row>
    <row r="88" spans="1:24" ht="15.75" x14ac:dyDescent="0.25">
      <c r="A88" s="78" t="s">
        <v>113</v>
      </c>
      <c r="B88" s="23"/>
      <c r="C88" s="23"/>
      <c r="D88" s="23"/>
      <c r="E88" s="23"/>
      <c r="F88" s="23"/>
      <c r="G88" s="23">
        <f t="shared" si="2"/>
        <v>0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6"/>
      <c r="V88" s="75"/>
      <c r="W88" s="63"/>
      <c r="X88" s="63">
        <f t="shared" si="3"/>
        <v>0</v>
      </c>
    </row>
    <row r="89" spans="1:24" ht="15.75" x14ac:dyDescent="0.25">
      <c r="A89" s="77" t="s">
        <v>114</v>
      </c>
      <c r="B89" s="14"/>
      <c r="C89" s="14"/>
      <c r="D89" s="14"/>
      <c r="E89" s="14"/>
      <c r="F89" s="14"/>
      <c r="G89" s="67">
        <f t="shared" si="2"/>
        <v>0</v>
      </c>
      <c r="H89" s="32"/>
      <c r="I89" s="32"/>
      <c r="J89" s="14"/>
      <c r="K89" s="14">
        <v>66.8</v>
      </c>
      <c r="L89" s="14"/>
      <c r="M89" s="14"/>
      <c r="N89" s="14">
        <v>24.93</v>
      </c>
      <c r="O89" s="14"/>
      <c r="P89" s="14"/>
      <c r="Q89" s="14"/>
      <c r="R89" s="14"/>
      <c r="S89" s="14"/>
      <c r="T89" s="14"/>
      <c r="U89" s="17"/>
      <c r="V89" s="72">
        <v>23.53</v>
      </c>
      <c r="W89" s="73">
        <v>329.02</v>
      </c>
      <c r="X89" s="64">
        <f t="shared" si="3"/>
        <v>444.28</v>
      </c>
    </row>
    <row r="90" spans="1:24" ht="15.75" x14ac:dyDescent="0.25">
      <c r="A90" s="78" t="s">
        <v>115</v>
      </c>
      <c r="B90" s="23"/>
      <c r="C90" s="23"/>
      <c r="D90" s="23"/>
      <c r="E90" s="23"/>
      <c r="F90" s="23"/>
      <c r="G90" s="23">
        <f t="shared" si="2"/>
        <v>0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6"/>
      <c r="V90" s="75"/>
      <c r="W90" s="63"/>
      <c r="X90" s="63">
        <f t="shared" si="3"/>
        <v>0</v>
      </c>
    </row>
    <row r="91" spans="1:24" ht="15.75" x14ac:dyDescent="0.25">
      <c r="A91" s="78" t="s">
        <v>116</v>
      </c>
      <c r="B91" s="23"/>
      <c r="C91" s="23"/>
      <c r="D91" s="23"/>
      <c r="E91" s="23"/>
      <c r="F91" s="23"/>
      <c r="G91" s="23">
        <f t="shared" si="2"/>
        <v>0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6"/>
      <c r="V91" s="75"/>
      <c r="W91" s="63"/>
      <c r="X91" s="63">
        <f t="shared" si="3"/>
        <v>0</v>
      </c>
    </row>
    <row r="92" spans="1:24" ht="15.75" x14ac:dyDescent="0.25">
      <c r="A92" s="77" t="s">
        <v>117</v>
      </c>
      <c r="B92" s="14"/>
      <c r="C92" s="14"/>
      <c r="D92" s="14"/>
      <c r="E92" s="14"/>
      <c r="F92" s="14"/>
      <c r="G92" s="67">
        <f t="shared" si="2"/>
        <v>0</v>
      </c>
      <c r="H92" s="32"/>
      <c r="I92" s="32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7"/>
      <c r="V92" s="72"/>
      <c r="W92" s="73"/>
      <c r="X92" s="64">
        <f t="shared" si="3"/>
        <v>0</v>
      </c>
    </row>
    <row r="93" spans="1:24" ht="15.75" x14ac:dyDescent="0.25">
      <c r="A93" s="77" t="s">
        <v>118</v>
      </c>
      <c r="B93" s="14"/>
      <c r="C93" s="14"/>
      <c r="D93" s="14"/>
      <c r="E93" s="14"/>
      <c r="F93" s="14"/>
      <c r="G93" s="67">
        <f t="shared" si="2"/>
        <v>0</v>
      </c>
      <c r="H93" s="32"/>
      <c r="I93" s="32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7"/>
      <c r="V93" s="72"/>
      <c r="W93" s="73">
        <v>80</v>
      </c>
      <c r="X93" s="64">
        <f t="shared" si="3"/>
        <v>80</v>
      </c>
    </row>
    <row r="94" spans="1:24" ht="15.75" x14ac:dyDescent="0.25">
      <c r="A94" s="77" t="s">
        <v>27</v>
      </c>
      <c r="B94" s="14"/>
      <c r="C94" s="14"/>
      <c r="D94" s="14"/>
      <c r="E94" s="14">
        <v>233.1</v>
      </c>
      <c r="F94" s="14"/>
      <c r="G94" s="67">
        <f t="shared" si="2"/>
        <v>233.1</v>
      </c>
      <c r="H94" s="32"/>
      <c r="I94" s="32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7"/>
      <c r="V94" s="72">
        <v>1.28</v>
      </c>
      <c r="W94" s="73">
        <v>299.98</v>
      </c>
      <c r="X94" s="64">
        <f t="shared" si="3"/>
        <v>301.26</v>
      </c>
    </row>
    <row r="95" spans="1:24" ht="15.75" x14ac:dyDescent="0.25">
      <c r="A95" s="77" t="s">
        <v>119</v>
      </c>
      <c r="B95" s="14"/>
      <c r="C95" s="14"/>
      <c r="D95" s="14">
        <v>250</v>
      </c>
      <c r="E95" s="14"/>
      <c r="F95" s="14"/>
      <c r="G95" s="67">
        <f t="shared" si="2"/>
        <v>250</v>
      </c>
      <c r="H95" s="32"/>
      <c r="I95" s="32"/>
      <c r="J95" s="14"/>
      <c r="K95" s="14"/>
      <c r="L95" s="14">
        <v>1600</v>
      </c>
      <c r="M95" s="14"/>
      <c r="N95" s="14">
        <v>300</v>
      </c>
      <c r="O95" s="14"/>
      <c r="P95" s="14"/>
      <c r="Q95" s="14"/>
      <c r="R95" s="14"/>
      <c r="S95" s="14"/>
      <c r="T95" s="14"/>
      <c r="U95" s="17"/>
      <c r="V95" s="72"/>
      <c r="W95" s="73">
        <v>770</v>
      </c>
      <c r="X95" s="64">
        <f t="shared" si="3"/>
        <v>2670</v>
      </c>
    </row>
    <row r="96" spans="1:24" ht="15.75" x14ac:dyDescent="0.25">
      <c r="A96" s="77" t="s">
        <v>120</v>
      </c>
      <c r="B96" s="14">
        <v>60.74</v>
      </c>
      <c r="C96" s="14"/>
      <c r="D96" s="14"/>
      <c r="E96" s="14">
        <v>424.32</v>
      </c>
      <c r="F96" s="14"/>
      <c r="G96" s="67">
        <f t="shared" si="2"/>
        <v>485.06</v>
      </c>
      <c r="H96" s="32"/>
      <c r="I96" s="32"/>
      <c r="J96" s="14"/>
      <c r="K96" s="14">
        <v>43.29</v>
      </c>
      <c r="L96" s="14"/>
      <c r="M96" s="14"/>
      <c r="N96" s="14"/>
      <c r="O96" s="14"/>
      <c r="P96" s="14"/>
      <c r="Q96" s="14"/>
      <c r="R96" s="14"/>
      <c r="S96" s="14"/>
      <c r="T96" s="14"/>
      <c r="U96" s="17"/>
      <c r="V96" s="72">
        <v>8.84</v>
      </c>
      <c r="W96" s="73">
        <v>75</v>
      </c>
      <c r="X96" s="64">
        <f t="shared" si="3"/>
        <v>127.13</v>
      </c>
    </row>
    <row r="97" spans="1:24" ht="15.75" x14ac:dyDescent="0.25">
      <c r="A97" s="77" t="s">
        <v>121</v>
      </c>
      <c r="B97" s="14">
        <v>130</v>
      </c>
      <c r="C97" s="14">
        <v>130</v>
      </c>
      <c r="D97" s="14">
        <v>1145.6943000000001</v>
      </c>
      <c r="E97" s="14">
        <v>503.5</v>
      </c>
      <c r="F97" s="14"/>
      <c r="G97" s="67">
        <f t="shared" si="2"/>
        <v>1909.1943000000001</v>
      </c>
      <c r="H97" s="32"/>
      <c r="I97" s="32"/>
      <c r="J97" s="14">
        <v>27.36</v>
      </c>
      <c r="K97" s="14"/>
      <c r="L97" s="14"/>
      <c r="M97" s="14"/>
      <c r="N97" s="14">
        <v>72.05</v>
      </c>
      <c r="O97" s="14"/>
      <c r="P97" s="14"/>
      <c r="Q97" s="14"/>
      <c r="R97" s="14"/>
      <c r="S97" s="14"/>
      <c r="T97" s="14"/>
      <c r="U97" s="17"/>
      <c r="V97" s="72">
        <v>24.98</v>
      </c>
      <c r="W97" s="73">
        <v>1389.9</v>
      </c>
      <c r="X97" s="64">
        <f t="shared" si="3"/>
        <v>1514.2900000000002</v>
      </c>
    </row>
    <row r="98" spans="1:24" ht="15.75" x14ac:dyDescent="0.25">
      <c r="A98" s="77" t="s">
        <v>122</v>
      </c>
      <c r="B98" s="14">
        <v>405.02</v>
      </c>
      <c r="C98" s="14"/>
      <c r="D98" s="14"/>
      <c r="E98" s="14"/>
      <c r="F98" s="14">
        <v>1781.65</v>
      </c>
      <c r="G98" s="67">
        <f t="shared" si="2"/>
        <v>2186.67</v>
      </c>
      <c r="H98" s="32"/>
      <c r="I98" s="32"/>
      <c r="J98" s="14"/>
      <c r="K98" s="14"/>
      <c r="L98" s="14">
        <v>3000</v>
      </c>
      <c r="M98" s="14"/>
      <c r="N98" s="14"/>
      <c r="O98" s="14"/>
      <c r="P98" s="14"/>
      <c r="Q98" s="14"/>
      <c r="R98" s="14"/>
      <c r="S98" s="14"/>
      <c r="T98" s="14"/>
      <c r="U98" s="17"/>
      <c r="V98" s="72">
        <v>18.09</v>
      </c>
      <c r="W98" s="73"/>
      <c r="X98" s="64">
        <f t="shared" si="3"/>
        <v>3018.09</v>
      </c>
    </row>
    <row r="99" spans="1:24" ht="15.75" x14ac:dyDescent="0.25">
      <c r="A99" s="77" t="s">
        <v>123</v>
      </c>
      <c r="B99" s="14"/>
      <c r="C99" s="14"/>
      <c r="D99" s="14"/>
      <c r="E99" s="14"/>
      <c r="F99" s="14"/>
      <c r="G99" s="67">
        <f t="shared" si="2"/>
        <v>0</v>
      </c>
      <c r="H99" s="32">
        <v>3200</v>
      </c>
      <c r="I99" s="32"/>
      <c r="J99" s="14"/>
      <c r="K99" s="14"/>
      <c r="L99" s="14">
        <v>2500</v>
      </c>
      <c r="M99" s="14"/>
      <c r="N99" s="14">
        <v>2377</v>
      </c>
      <c r="O99" s="14"/>
      <c r="P99" s="14"/>
      <c r="Q99" s="14"/>
      <c r="R99" s="14"/>
      <c r="S99" s="14"/>
      <c r="T99" s="14"/>
      <c r="U99" s="17"/>
      <c r="V99" s="72">
        <v>23</v>
      </c>
      <c r="W99" s="73">
        <v>352</v>
      </c>
      <c r="X99" s="64">
        <f t="shared" si="3"/>
        <v>8452</v>
      </c>
    </row>
    <row r="100" spans="1:24" ht="15.75" x14ac:dyDescent="0.25">
      <c r="A100" s="78" t="s">
        <v>124</v>
      </c>
      <c r="B100" s="23"/>
      <c r="C100" s="23"/>
      <c r="D100" s="23"/>
      <c r="E100" s="23"/>
      <c r="F100" s="23"/>
      <c r="G100" s="23">
        <f t="shared" si="2"/>
        <v>0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6"/>
      <c r="V100" s="75"/>
      <c r="W100" s="63"/>
      <c r="X100" s="63">
        <f t="shared" si="3"/>
        <v>0</v>
      </c>
    </row>
    <row r="101" spans="1:24" ht="15.75" x14ac:dyDescent="0.25">
      <c r="A101" s="78" t="s">
        <v>125</v>
      </c>
      <c r="B101" s="23"/>
      <c r="C101" s="23"/>
      <c r="D101" s="23"/>
      <c r="E101" s="23"/>
      <c r="F101" s="23"/>
      <c r="G101" s="23">
        <f t="shared" si="2"/>
        <v>0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6"/>
      <c r="V101" s="75"/>
      <c r="W101" s="63"/>
      <c r="X101" s="63">
        <f t="shared" si="3"/>
        <v>0</v>
      </c>
    </row>
    <row r="102" spans="1:24" ht="15.75" x14ac:dyDescent="0.25">
      <c r="A102" s="77" t="s">
        <v>126</v>
      </c>
      <c r="B102" s="14">
        <v>480</v>
      </c>
      <c r="C102" s="14">
        <v>480</v>
      </c>
      <c r="D102" s="14">
        <v>480</v>
      </c>
      <c r="E102" s="14"/>
      <c r="F102" s="14"/>
      <c r="G102" s="67">
        <f t="shared" si="2"/>
        <v>1440</v>
      </c>
      <c r="H102" s="32"/>
      <c r="I102" s="32"/>
      <c r="J102" s="14"/>
      <c r="K102" s="14"/>
      <c r="L102" s="14">
        <v>5000</v>
      </c>
      <c r="M102" s="14"/>
      <c r="N102" s="14"/>
      <c r="O102" s="14"/>
      <c r="P102" s="14"/>
      <c r="Q102" s="14"/>
      <c r="R102" s="14"/>
      <c r="S102" s="14"/>
      <c r="T102" s="14"/>
      <c r="U102" s="17"/>
      <c r="V102" s="72"/>
      <c r="W102" s="73">
        <v>87</v>
      </c>
      <c r="X102" s="64">
        <f t="shared" si="3"/>
        <v>5087</v>
      </c>
    </row>
    <row r="103" spans="1:24" ht="15.75" x14ac:dyDescent="0.25">
      <c r="A103" s="77" t="s">
        <v>38</v>
      </c>
      <c r="B103" s="14"/>
      <c r="C103" s="14"/>
      <c r="D103" s="14"/>
      <c r="E103" s="14"/>
      <c r="F103" s="14"/>
      <c r="G103" s="67">
        <f t="shared" si="2"/>
        <v>0</v>
      </c>
      <c r="H103" s="32"/>
      <c r="I103" s="32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7"/>
      <c r="V103" s="72"/>
      <c r="W103" s="73"/>
      <c r="X103" s="64">
        <f t="shared" si="3"/>
        <v>0</v>
      </c>
    </row>
    <row r="104" spans="1:24" ht="15.75" x14ac:dyDescent="0.25">
      <c r="A104" s="77" t="s">
        <v>127</v>
      </c>
      <c r="B104" s="14">
        <v>50</v>
      </c>
      <c r="C104" s="14">
        <v>50</v>
      </c>
      <c r="D104" s="14"/>
      <c r="E104" s="14"/>
      <c r="F104" s="14"/>
      <c r="G104" s="67">
        <f t="shared" si="2"/>
        <v>100</v>
      </c>
      <c r="H104" s="32"/>
      <c r="I104" s="32"/>
      <c r="J104" s="14">
        <v>231.5</v>
      </c>
      <c r="K104" s="14"/>
      <c r="L104" s="14"/>
      <c r="M104" s="14"/>
      <c r="N104" s="14">
        <v>30</v>
      </c>
      <c r="O104" s="14"/>
      <c r="P104" s="14"/>
      <c r="Q104" s="14"/>
      <c r="R104" s="14"/>
      <c r="S104" s="14"/>
      <c r="T104" s="14"/>
      <c r="U104" s="17"/>
      <c r="V104" s="72">
        <v>15</v>
      </c>
      <c r="W104" s="73">
        <v>848.43</v>
      </c>
      <c r="X104" s="64">
        <f t="shared" si="3"/>
        <v>1124.9299999999998</v>
      </c>
    </row>
    <row r="105" spans="1:24" ht="15.75" x14ac:dyDescent="0.25">
      <c r="A105" s="77" t="s">
        <v>128</v>
      </c>
      <c r="B105" s="14"/>
      <c r="C105" s="14"/>
      <c r="D105" s="14"/>
      <c r="E105" s="14"/>
      <c r="F105" s="14"/>
      <c r="G105" s="67">
        <f t="shared" si="2"/>
        <v>0</v>
      </c>
      <c r="H105" s="32"/>
      <c r="I105" s="32"/>
      <c r="J105" s="14">
        <v>344.44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7"/>
      <c r="V105" s="72"/>
      <c r="W105" s="73">
        <v>151.9</v>
      </c>
      <c r="X105" s="64">
        <f t="shared" si="3"/>
        <v>496.34000000000003</v>
      </c>
    </row>
    <row r="106" spans="1:24" ht="15.75" x14ac:dyDescent="0.25">
      <c r="A106" s="78" t="s">
        <v>129</v>
      </c>
      <c r="B106" s="23"/>
      <c r="C106" s="23"/>
      <c r="D106" s="23"/>
      <c r="E106" s="23"/>
      <c r="F106" s="23"/>
      <c r="G106" s="23">
        <f t="shared" si="2"/>
        <v>0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6"/>
      <c r="V106" s="75"/>
      <c r="W106" s="63"/>
      <c r="X106" s="63">
        <f t="shared" si="3"/>
        <v>0</v>
      </c>
    </row>
    <row r="107" spans="1:24" ht="15.75" x14ac:dyDescent="0.25">
      <c r="A107" s="77" t="s">
        <v>130</v>
      </c>
      <c r="B107" s="14"/>
      <c r="C107" s="14"/>
      <c r="D107" s="14"/>
      <c r="E107" s="32"/>
      <c r="F107" s="14"/>
      <c r="G107" s="67">
        <f t="shared" si="2"/>
        <v>0</v>
      </c>
      <c r="H107" s="32"/>
      <c r="I107" s="32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7"/>
      <c r="V107" s="72"/>
      <c r="W107" s="73">
        <v>40</v>
      </c>
      <c r="X107" s="64">
        <f t="shared" si="3"/>
        <v>40</v>
      </c>
    </row>
    <row r="108" spans="1:24" ht="15.75" x14ac:dyDescent="0.25">
      <c r="A108" s="77" t="s">
        <v>131</v>
      </c>
      <c r="B108" s="14"/>
      <c r="C108" s="14"/>
      <c r="D108" s="14"/>
      <c r="E108" s="14"/>
      <c r="F108" s="14"/>
      <c r="G108" s="67">
        <f t="shared" si="2"/>
        <v>0</v>
      </c>
      <c r="H108" s="32"/>
      <c r="I108" s="32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7"/>
      <c r="V108" s="72">
        <v>24.42</v>
      </c>
      <c r="W108" s="73">
        <v>351.2</v>
      </c>
      <c r="X108" s="64">
        <f t="shared" si="3"/>
        <v>375.62</v>
      </c>
    </row>
    <row r="109" spans="1:24" ht="15.75" x14ac:dyDescent="0.25">
      <c r="A109" s="78" t="s">
        <v>132</v>
      </c>
      <c r="B109" s="23"/>
      <c r="C109" s="23"/>
      <c r="D109" s="23"/>
      <c r="E109" s="23"/>
      <c r="F109" s="23"/>
      <c r="G109" s="23">
        <f t="shared" si="2"/>
        <v>0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6"/>
      <c r="V109" s="75"/>
      <c r="W109" s="63"/>
      <c r="X109" s="63">
        <f t="shared" si="3"/>
        <v>0</v>
      </c>
    </row>
    <row r="110" spans="1:24" ht="15.75" x14ac:dyDescent="0.25">
      <c r="A110" s="78" t="s">
        <v>133</v>
      </c>
      <c r="B110" s="23"/>
      <c r="C110" s="23"/>
      <c r="D110" s="23"/>
      <c r="E110" s="23"/>
      <c r="F110" s="23"/>
      <c r="G110" s="23">
        <f t="shared" si="2"/>
        <v>0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6"/>
      <c r="V110" s="75"/>
      <c r="W110" s="63"/>
      <c r="X110" s="63">
        <f t="shared" si="3"/>
        <v>0</v>
      </c>
    </row>
    <row r="111" spans="1:24" ht="15.75" x14ac:dyDescent="0.25">
      <c r="A111" s="77" t="s">
        <v>134</v>
      </c>
      <c r="B111" s="14">
        <v>180</v>
      </c>
      <c r="C111" s="14"/>
      <c r="D111" s="14"/>
      <c r="E111" s="14">
        <v>204.65</v>
      </c>
      <c r="F111" s="14"/>
      <c r="G111" s="67">
        <f t="shared" si="2"/>
        <v>384.65</v>
      </c>
      <c r="H111" s="32"/>
      <c r="I111" s="32"/>
      <c r="J111" s="14"/>
      <c r="K111" s="14">
        <v>210.94</v>
      </c>
      <c r="L111" s="14"/>
      <c r="M111" s="14"/>
      <c r="N111" s="14">
        <v>50</v>
      </c>
      <c r="O111" s="14"/>
      <c r="P111" s="14"/>
      <c r="Q111" s="14"/>
      <c r="R111" s="14"/>
      <c r="S111" s="14"/>
      <c r="T111" s="14"/>
      <c r="U111" s="17">
        <v>900</v>
      </c>
      <c r="V111" s="72">
        <v>41.85</v>
      </c>
      <c r="W111" s="73">
        <v>100</v>
      </c>
      <c r="X111" s="64">
        <f t="shared" si="3"/>
        <v>1302.79</v>
      </c>
    </row>
    <row r="112" spans="1:24" ht="15.75" x14ac:dyDescent="0.25">
      <c r="A112" s="77" t="s">
        <v>135</v>
      </c>
      <c r="B112" s="14">
        <v>510</v>
      </c>
      <c r="C112" s="14"/>
      <c r="D112" s="14"/>
      <c r="E112" s="14"/>
      <c r="F112" s="14"/>
      <c r="G112" s="67">
        <f t="shared" si="2"/>
        <v>510</v>
      </c>
      <c r="H112" s="32"/>
      <c r="I112" s="32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7"/>
      <c r="V112" s="72">
        <v>5.18</v>
      </c>
      <c r="W112" s="73"/>
      <c r="X112" s="64">
        <f t="shared" si="3"/>
        <v>5.18</v>
      </c>
    </row>
    <row r="113" spans="1:24" ht="15.75" x14ac:dyDescent="0.25">
      <c r="A113" s="78" t="s">
        <v>136</v>
      </c>
      <c r="B113" s="23"/>
      <c r="C113" s="23"/>
      <c r="D113" s="23"/>
      <c r="E113" s="23"/>
      <c r="F113" s="23"/>
      <c r="G113" s="23">
        <f t="shared" si="2"/>
        <v>0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6"/>
      <c r="V113" s="75"/>
      <c r="W113" s="71"/>
      <c r="X113" s="63">
        <f t="shared" si="3"/>
        <v>0</v>
      </c>
    </row>
    <row r="114" spans="1:24" ht="31.5" x14ac:dyDescent="0.25">
      <c r="A114" s="77" t="s">
        <v>137</v>
      </c>
      <c r="B114" s="14"/>
      <c r="C114" s="14"/>
      <c r="D114" s="14"/>
      <c r="E114" s="14"/>
      <c r="F114" s="14"/>
      <c r="G114" s="67">
        <f t="shared" si="2"/>
        <v>0</v>
      </c>
      <c r="H114" s="32"/>
      <c r="I114" s="32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7"/>
      <c r="V114" s="72">
        <v>5</v>
      </c>
      <c r="W114" s="73"/>
      <c r="X114" s="64">
        <f t="shared" si="3"/>
        <v>5</v>
      </c>
    </row>
    <row r="115" spans="1:24" ht="15.75" x14ac:dyDescent="0.25">
      <c r="A115" s="78" t="s">
        <v>138</v>
      </c>
      <c r="B115" s="23"/>
      <c r="C115" s="23"/>
      <c r="D115" s="23"/>
      <c r="E115" s="23"/>
      <c r="F115" s="23"/>
      <c r="G115" s="23">
        <f t="shared" si="2"/>
        <v>0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6"/>
      <c r="V115" s="75"/>
      <c r="W115" s="63"/>
      <c r="X115" s="63">
        <f t="shared" si="3"/>
        <v>0</v>
      </c>
    </row>
    <row r="116" spans="1:24" ht="15.75" x14ac:dyDescent="0.25">
      <c r="A116" s="77" t="s">
        <v>139</v>
      </c>
      <c r="B116" s="14"/>
      <c r="C116" s="14"/>
      <c r="D116" s="14"/>
      <c r="E116" s="14"/>
      <c r="F116" s="14"/>
      <c r="G116" s="67">
        <f t="shared" si="2"/>
        <v>0</v>
      </c>
      <c r="H116" s="32"/>
      <c r="I116" s="32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7"/>
      <c r="V116" s="72">
        <v>21.76</v>
      </c>
      <c r="W116" s="73"/>
      <c r="X116" s="64">
        <f t="shared" si="3"/>
        <v>21.76</v>
      </c>
    </row>
    <row r="117" spans="1:24" ht="15.75" x14ac:dyDescent="0.25">
      <c r="A117" s="78" t="s">
        <v>140</v>
      </c>
      <c r="B117" s="23"/>
      <c r="C117" s="23"/>
      <c r="D117" s="23"/>
      <c r="E117" s="23"/>
      <c r="F117" s="23"/>
      <c r="G117" s="23">
        <f t="shared" si="2"/>
        <v>0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6"/>
      <c r="V117" s="75"/>
      <c r="W117" s="63"/>
      <c r="X117" s="63">
        <f t="shared" si="3"/>
        <v>0</v>
      </c>
    </row>
    <row r="118" spans="1:24" ht="15.75" x14ac:dyDescent="0.25">
      <c r="A118" s="77" t="s">
        <v>141</v>
      </c>
      <c r="B118" s="14"/>
      <c r="C118" s="14"/>
      <c r="D118" s="14"/>
      <c r="E118" s="14"/>
      <c r="F118" s="14"/>
      <c r="G118" s="67">
        <f t="shared" si="2"/>
        <v>0</v>
      </c>
      <c r="H118" s="32"/>
      <c r="I118" s="32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7"/>
      <c r="V118" s="72"/>
      <c r="W118" s="73"/>
      <c r="X118" s="64">
        <f t="shared" si="3"/>
        <v>0</v>
      </c>
    </row>
    <row r="119" spans="1:24" ht="15.75" x14ac:dyDescent="0.25">
      <c r="A119" s="77" t="s">
        <v>142</v>
      </c>
      <c r="B119" s="14"/>
      <c r="C119" s="14"/>
      <c r="D119" s="14"/>
      <c r="E119" s="14"/>
      <c r="F119" s="14"/>
      <c r="G119" s="67">
        <f t="shared" si="2"/>
        <v>0</v>
      </c>
      <c r="H119" s="32"/>
      <c r="I119" s="32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7"/>
      <c r="V119" s="72"/>
      <c r="W119" s="73"/>
      <c r="X119" s="64">
        <f t="shared" si="3"/>
        <v>0</v>
      </c>
    </row>
    <row r="120" spans="1:24" ht="15.75" x14ac:dyDescent="0.25">
      <c r="A120" s="77" t="s">
        <v>143</v>
      </c>
      <c r="B120" s="14"/>
      <c r="C120" s="14"/>
      <c r="D120" s="14"/>
      <c r="E120" s="14"/>
      <c r="F120" s="14"/>
      <c r="G120" s="67">
        <f t="shared" si="2"/>
        <v>0</v>
      </c>
      <c r="H120" s="32"/>
      <c r="I120" s="32"/>
      <c r="J120" s="14">
        <v>60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7"/>
      <c r="V120" s="72"/>
      <c r="W120" s="73"/>
      <c r="X120" s="64">
        <f t="shared" si="3"/>
        <v>60</v>
      </c>
    </row>
    <row r="121" spans="1:24" ht="15.75" x14ac:dyDescent="0.25">
      <c r="A121" s="77" t="s">
        <v>23</v>
      </c>
      <c r="B121" s="14"/>
      <c r="C121" s="14"/>
      <c r="D121" s="14"/>
      <c r="E121" s="14"/>
      <c r="F121" s="14"/>
      <c r="G121" s="67">
        <f t="shared" si="2"/>
        <v>0</v>
      </c>
      <c r="H121" s="32"/>
      <c r="I121" s="32"/>
      <c r="J121" s="14">
        <v>119</v>
      </c>
      <c r="K121" s="14"/>
      <c r="L121" s="14"/>
      <c r="M121" s="14"/>
      <c r="N121" s="14"/>
      <c r="O121" s="14">
        <v>57</v>
      </c>
      <c r="P121" s="14"/>
      <c r="Q121" s="14"/>
      <c r="R121" s="14"/>
      <c r="S121" s="14"/>
      <c r="T121" s="14"/>
      <c r="U121" s="17"/>
      <c r="V121" s="72">
        <v>3</v>
      </c>
      <c r="W121" s="73">
        <v>142.5</v>
      </c>
      <c r="X121" s="64">
        <f t="shared" si="3"/>
        <v>321.5</v>
      </c>
    </row>
    <row r="122" spans="1:24" ht="15.75" x14ac:dyDescent="0.25">
      <c r="A122" s="77" t="s">
        <v>144</v>
      </c>
      <c r="B122" s="14"/>
      <c r="C122" s="14"/>
      <c r="D122" s="14"/>
      <c r="E122" s="14"/>
      <c r="F122" s="14"/>
      <c r="G122" s="67">
        <f t="shared" si="2"/>
        <v>0</v>
      </c>
      <c r="H122" s="32"/>
      <c r="I122" s="32"/>
      <c r="J122" s="14"/>
      <c r="K122" s="14"/>
      <c r="L122" s="14"/>
      <c r="M122" s="14"/>
      <c r="N122" s="14">
        <v>5</v>
      </c>
      <c r="O122" s="14"/>
      <c r="P122" s="14"/>
      <c r="Q122" s="14"/>
      <c r="R122" s="14"/>
      <c r="S122" s="14"/>
      <c r="T122" s="14"/>
      <c r="U122" s="17"/>
      <c r="V122" s="72"/>
      <c r="W122" s="73">
        <v>187.8</v>
      </c>
      <c r="X122" s="64">
        <f t="shared" si="3"/>
        <v>192.8</v>
      </c>
    </row>
    <row r="123" spans="1:24" ht="15.75" x14ac:dyDescent="0.25">
      <c r="A123" s="77" t="s">
        <v>145</v>
      </c>
      <c r="B123" s="14">
        <v>77.44</v>
      </c>
      <c r="C123" s="14">
        <v>77.44</v>
      </c>
      <c r="D123" s="14">
        <v>1492.7</v>
      </c>
      <c r="E123" s="14">
        <v>1407.84</v>
      </c>
      <c r="F123" s="14">
        <v>1812.16</v>
      </c>
      <c r="G123" s="67">
        <f t="shared" si="2"/>
        <v>4867.58</v>
      </c>
      <c r="H123" s="32"/>
      <c r="I123" s="32"/>
      <c r="J123" s="14">
        <v>175.12</v>
      </c>
      <c r="K123" s="14">
        <v>387.85</v>
      </c>
      <c r="L123" s="14"/>
      <c r="M123" s="14"/>
      <c r="N123" s="14">
        <v>38.950000000000003</v>
      </c>
      <c r="O123" s="14"/>
      <c r="P123" s="14"/>
      <c r="Q123" s="14"/>
      <c r="R123" s="14"/>
      <c r="S123" s="14"/>
      <c r="T123" s="14"/>
      <c r="U123" s="17">
        <v>900</v>
      </c>
      <c r="V123" s="72">
        <v>25</v>
      </c>
      <c r="W123" s="73"/>
      <c r="X123" s="64">
        <f t="shared" si="3"/>
        <v>1526.92</v>
      </c>
    </row>
    <row r="124" spans="1:24" ht="15.75" x14ac:dyDescent="0.25">
      <c r="A124" s="77" t="s">
        <v>146</v>
      </c>
      <c r="B124" s="14"/>
      <c r="C124" s="14"/>
      <c r="D124" s="14"/>
      <c r="E124" s="14"/>
      <c r="F124" s="14"/>
      <c r="G124" s="67">
        <f t="shared" si="2"/>
        <v>0</v>
      </c>
      <c r="H124" s="32"/>
      <c r="I124" s="32"/>
      <c r="J124" s="14"/>
      <c r="K124" s="14"/>
      <c r="L124" s="14"/>
      <c r="M124" s="14"/>
      <c r="N124" s="14">
        <v>195</v>
      </c>
      <c r="O124" s="14"/>
      <c r="P124" s="14"/>
      <c r="Q124" s="14"/>
      <c r="R124" s="14"/>
      <c r="S124" s="14"/>
      <c r="T124" s="14"/>
      <c r="U124" s="17"/>
      <c r="V124" s="72">
        <v>4</v>
      </c>
      <c r="W124" s="73"/>
      <c r="X124" s="64">
        <f t="shared" si="3"/>
        <v>199</v>
      </c>
    </row>
    <row r="125" spans="1:24" ht="15.75" x14ac:dyDescent="0.25">
      <c r="A125" s="78" t="s">
        <v>147</v>
      </c>
      <c r="B125" s="23"/>
      <c r="C125" s="23"/>
      <c r="D125" s="23"/>
      <c r="E125" s="23"/>
      <c r="F125" s="23"/>
      <c r="G125" s="23">
        <f t="shared" si="2"/>
        <v>0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6"/>
      <c r="V125" s="75"/>
      <c r="W125" s="63"/>
      <c r="X125" s="63">
        <f t="shared" si="3"/>
        <v>0</v>
      </c>
    </row>
    <row r="126" spans="1:24" ht="15.75" x14ac:dyDescent="0.25">
      <c r="A126" s="77" t="s">
        <v>148</v>
      </c>
      <c r="B126" s="14"/>
      <c r="C126" s="14"/>
      <c r="D126" s="14"/>
      <c r="E126" s="14"/>
      <c r="F126" s="14"/>
      <c r="G126" s="67">
        <f t="shared" si="2"/>
        <v>0</v>
      </c>
      <c r="H126" s="32"/>
      <c r="I126" s="32"/>
      <c r="J126" s="14"/>
      <c r="K126" s="14"/>
      <c r="L126" s="14"/>
      <c r="M126" s="14"/>
      <c r="N126" s="14">
        <v>13</v>
      </c>
      <c r="O126" s="14"/>
      <c r="P126" s="14"/>
      <c r="Q126" s="14"/>
      <c r="R126" s="14"/>
      <c r="S126" s="14"/>
      <c r="T126" s="14"/>
      <c r="U126" s="17"/>
      <c r="V126" s="72">
        <v>3.45</v>
      </c>
      <c r="W126" s="73">
        <v>75</v>
      </c>
      <c r="X126" s="64">
        <f t="shared" si="3"/>
        <v>91.45</v>
      </c>
    </row>
    <row r="127" spans="1:24" ht="15.75" x14ac:dyDescent="0.25">
      <c r="A127" s="77" t="s">
        <v>149</v>
      </c>
      <c r="B127" s="14"/>
      <c r="C127" s="14"/>
      <c r="D127" s="14">
        <v>258.92</v>
      </c>
      <c r="E127" s="14"/>
      <c r="F127" s="14"/>
      <c r="G127" s="67">
        <f t="shared" si="2"/>
        <v>258.92</v>
      </c>
      <c r="H127" s="32"/>
      <c r="I127" s="32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7"/>
      <c r="V127" s="72"/>
      <c r="W127" s="73"/>
      <c r="X127" s="64">
        <f t="shared" si="3"/>
        <v>0</v>
      </c>
    </row>
    <row r="128" spans="1:24" ht="15.75" x14ac:dyDescent="0.25">
      <c r="A128" s="77" t="s">
        <v>150</v>
      </c>
      <c r="B128" s="14"/>
      <c r="C128" s="14"/>
      <c r="D128" s="14"/>
      <c r="E128" s="14"/>
      <c r="F128" s="14"/>
      <c r="G128" s="67">
        <f t="shared" si="2"/>
        <v>0</v>
      </c>
      <c r="H128" s="32"/>
      <c r="I128" s="32"/>
      <c r="J128" s="14">
        <v>211.37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7"/>
      <c r="V128" s="72">
        <v>1.88</v>
      </c>
      <c r="W128" s="73">
        <v>97.48</v>
      </c>
      <c r="X128" s="64">
        <f t="shared" si="3"/>
        <v>310.73</v>
      </c>
    </row>
    <row r="129" spans="1:24" ht="15.75" x14ac:dyDescent="0.25">
      <c r="A129" s="77" t="s">
        <v>151</v>
      </c>
      <c r="B129" s="14">
        <v>2438.1999999999998</v>
      </c>
      <c r="C129" s="14"/>
      <c r="D129" s="14"/>
      <c r="E129" s="14"/>
      <c r="F129" s="14"/>
      <c r="G129" s="67">
        <f t="shared" si="2"/>
        <v>2438.1999999999998</v>
      </c>
      <c r="H129" s="32"/>
      <c r="I129" s="32"/>
      <c r="J129" s="14"/>
      <c r="K129" s="14"/>
      <c r="L129" s="14"/>
      <c r="M129" s="14"/>
      <c r="N129" s="14">
        <v>313</v>
      </c>
      <c r="O129" s="14"/>
      <c r="P129" s="14"/>
      <c r="Q129" s="14"/>
      <c r="R129" s="14"/>
      <c r="S129" s="14"/>
      <c r="T129" s="14"/>
      <c r="U129" s="17"/>
      <c r="V129" s="72">
        <v>30.15</v>
      </c>
      <c r="W129" s="73">
        <v>377.5</v>
      </c>
      <c r="X129" s="64">
        <f t="shared" si="3"/>
        <v>720.65</v>
      </c>
    </row>
    <row r="130" spans="1:24" ht="15.75" x14ac:dyDescent="0.25">
      <c r="A130" s="78" t="s">
        <v>152</v>
      </c>
      <c r="B130" s="23"/>
      <c r="C130" s="23"/>
      <c r="D130" s="23"/>
      <c r="E130" s="23"/>
      <c r="F130" s="23"/>
      <c r="G130" s="23">
        <f t="shared" si="2"/>
        <v>0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6"/>
      <c r="V130" s="75"/>
      <c r="W130" s="63"/>
      <c r="X130" s="63">
        <f t="shared" si="3"/>
        <v>0</v>
      </c>
    </row>
    <row r="131" spans="1:24" ht="15.75" x14ac:dyDescent="0.25">
      <c r="A131" s="77" t="s">
        <v>153</v>
      </c>
      <c r="B131" s="14"/>
      <c r="C131" s="14"/>
      <c r="D131" s="14"/>
      <c r="E131" s="14"/>
      <c r="F131" s="14"/>
      <c r="G131" s="67">
        <f t="shared" ref="G131:G194" si="4">B131+C131+D131+E131+F131</f>
        <v>0</v>
      </c>
      <c r="H131" s="32"/>
      <c r="I131" s="32"/>
      <c r="J131" s="14">
        <v>99.95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7"/>
      <c r="V131" s="72"/>
      <c r="W131" s="73">
        <v>77.88</v>
      </c>
      <c r="X131" s="64">
        <f t="shared" ref="X131:X194" si="5">H131+I131+J131+K131+L131+M131+N131+O131+P131+Q131+R131+S131+T131+U131+V131+W131</f>
        <v>177.82999999999998</v>
      </c>
    </row>
    <row r="132" spans="1:24" ht="15.75" x14ac:dyDescent="0.25">
      <c r="A132" s="78" t="s">
        <v>154</v>
      </c>
      <c r="B132" s="23"/>
      <c r="C132" s="23"/>
      <c r="D132" s="23"/>
      <c r="E132" s="23"/>
      <c r="F132" s="23"/>
      <c r="G132" s="23">
        <f t="shared" si="4"/>
        <v>0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6"/>
      <c r="V132" s="75"/>
      <c r="W132" s="63"/>
      <c r="X132" s="63">
        <f t="shared" si="5"/>
        <v>0</v>
      </c>
    </row>
    <row r="133" spans="1:24" ht="15.75" x14ac:dyDescent="0.25">
      <c r="A133" s="78" t="s">
        <v>155</v>
      </c>
      <c r="B133" s="23"/>
      <c r="C133" s="23"/>
      <c r="D133" s="23"/>
      <c r="E133" s="23"/>
      <c r="F133" s="23"/>
      <c r="G133" s="23">
        <f t="shared" si="4"/>
        <v>0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6"/>
      <c r="V133" s="75"/>
      <c r="W133" s="63"/>
      <c r="X133" s="63">
        <f t="shared" si="5"/>
        <v>0</v>
      </c>
    </row>
    <row r="134" spans="1:24" ht="15.75" x14ac:dyDescent="0.25">
      <c r="A134" s="77" t="s">
        <v>156</v>
      </c>
      <c r="B134" s="14">
        <v>1849.26</v>
      </c>
      <c r="C134" s="14">
        <v>1585.08</v>
      </c>
      <c r="D134" s="14"/>
      <c r="E134" s="14"/>
      <c r="F134" s="14">
        <v>499.92</v>
      </c>
      <c r="G134" s="67">
        <f t="shared" si="4"/>
        <v>3934.26</v>
      </c>
      <c r="H134" s="32"/>
      <c r="I134" s="32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7"/>
      <c r="V134" s="72"/>
      <c r="W134" s="73"/>
      <c r="X134" s="64">
        <f t="shared" si="5"/>
        <v>0</v>
      </c>
    </row>
    <row r="135" spans="1:24" ht="15.75" x14ac:dyDescent="0.25">
      <c r="A135" s="77" t="s">
        <v>157</v>
      </c>
      <c r="B135" s="14"/>
      <c r="C135" s="14"/>
      <c r="D135" s="14"/>
      <c r="E135" s="14"/>
      <c r="F135" s="14"/>
      <c r="G135" s="67">
        <f t="shared" si="4"/>
        <v>0</v>
      </c>
      <c r="H135" s="32"/>
      <c r="I135" s="32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7"/>
      <c r="V135" s="72">
        <v>12.92</v>
      </c>
      <c r="W135" s="73">
        <v>190</v>
      </c>
      <c r="X135" s="64">
        <f t="shared" si="5"/>
        <v>202.92</v>
      </c>
    </row>
    <row r="136" spans="1:24" ht="15.75" x14ac:dyDescent="0.25">
      <c r="A136" s="77" t="s">
        <v>158</v>
      </c>
      <c r="B136" s="14"/>
      <c r="C136" s="14"/>
      <c r="D136" s="14"/>
      <c r="E136" s="14"/>
      <c r="F136" s="14"/>
      <c r="G136" s="67">
        <f t="shared" si="4"/>
        <v>0</v>
      </c>
      <c r="H136" s="32"/>
      <c r="I136" s="32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7"/>
      <c r="V136" s="72"/>
      <c r="W136" s="73">
        <v>106</v>
      </c>
      <c r="X136" s="64">
        <f t="shared" si="5"/>
        <v>106</v>
      </c>
    </row>
    <row r="137" spans="1:24" ht="15.75" x14ac:dyDescent="0.25">
      <c r="A137" s="78" t="s">
        <v>159</v>
      </c>
      <c r="B137" s="23"/>
      <c r="C137" s="23"/>
      <c r="D137" s="23"/>
      <c r="E137" s="23"/>
      <c r="F137" s="23"/>
      <c r="G137" s="23">
        <f t="shared" si="4"/>
        <v>0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6"/>
      <c r="V137" s="75"/>
      <c r="W137" s="63"/>
      <c r="X137" s="63">
        <f t="shared" si="5"/>
        <v>0</v>
      </c>
    </row>
    <row r="138" spans="1:24" ht="15.75" x14ac:dyDescent="0.25">
      <c r="A138" s="77" t="s">
        <v>160</v>
      </c>
      <c r="B138" s="14">
        <v>235.714</v>
      </c>
      <c r="C138" s="14"/>
      <c r="D138" s="14"/>
      <c r="E138" s="14"/>
      <c r="F138" s="14"/>
      <c r="G138" s="67">
        <f t="shared" si="4"/>
        <v>235.714</v>
      </c>
      <c r="H138" s="32"/>
      <c r="I138" s="32"/>
      <c r="J138" s="14">
        <v>150</v>
      </c>
      <c r="K138" s="14"/>
      <c r="L138" s="14"/>
      <c r="M138" s="14"/>
      <c r="N138" s="14">
        <v>10</v>
      </c>
      <c r="O138" s="14"/>
      <c r="P138" s="14"/>
      <c r="Q138" s="14"/>
      <c r="R138" s="14"/>
      <c r="S138" s="14"/>
      <c r="T138" s="14"/>
      <c r="U138" s="17"/>
      <c r="V138" s="72">
        <v>22.11</v>
      </c>
      <c r="W138" s="73"/>
      <c r="X138" s="64">
        <f t="shared" si="5"/>
        <v>182.11</v>
      </c>
    </row>
    <row r="139" spans="1:24" ht="15.75" x14ac:dyDescent="0.25">
      <c r="A139" s="77" t="s">
        <v>161</v>
      </c>
      <c r="B139" s="14"/>
      <c r="C139" s="14"/>
      <c r="D139" s="14"/>
      <c r="E139" s="14"/>
      <c r="F139" s="14"/>
      <c r="G139" s="67">
        <f t="shared" si="4"/>
        <v>0</v>
      </c>
      <c r="H139" s="32"/>
      <c r="I139" s="32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7"/>
      <c r="V139" s="72">
        <v>17</v>
      </c>
      <c r="W139" s="73">
        <v>50</v>
      </c>
      <c r="X139" s="64">
        <f t="shared" si="5"/>
        <v>67</v>
      </c>
    </row>
    <row r="140" spans="1:24" ht="15.75" x14ac:dyDescent="0.25">
      <c r="A140" s="77" t="s">
        <v>162</v>
      </c>
      <c r="B140" s="14">
        <v>90</v>
      </c>
      <c r="C140" s="14"/>
      <c r="D140" s="14"/>
      <c r="E140" s="14">
        <v>52.29</v>
      </c>
      <c r="F140" s="14"/>
      <c r="G140" s="67">
        <f t="shared" si="4"/>
        <v>142.29</v>
      </c>
      <c r="H140" s="32"/>
      <c r="I140" s="32"/>
      <c r="J140" s="14"/>
      <c r="K140" s="14"/>
      <c r="L140" s="14"/>
      <c r="M140" s="14"/>
      <c r="N140" s="14">
        <v>30.89</v>
      </c>
      <c r="O140" s="14"/>
      <c r="P140" s="14"/>
      <c r="Q140" s="14"/>
      <c r="R140" s="14"/>
      <c r="S140" s="14"/>
      <c r="T140" s="14"/>
      <c r="U140" s="17"/>
      <c r="V140" s="72">
        <v>33.81</v>
      </c>
      <c r="W140" s="73"/>
      <c r="X140" s="64">
        <f t="shared" si="5"/>
        <v>64.7</v>
      </c>
    </row>
    <row r="141" spans="1:24" ht="15.75" x14ac:dyDescent="0.25">
      <c r="A141" s="77" t="s">
        <v>163</v>
      </c>
      <c r="B141" s="14">
        <v>35</v>
      </c>
      <c r="C141" s="14"/>
      <c r="D141" s="14"/>
      <c r="E141" s="14"/>
      <c r="F141" s="14"/>
      <c r="G141" s="67">
        <f t="shared" si="4"/>
        <v>35</v>
      </c>
      <c r="H141" s="32"/>
      <c r="I141" s="32"/>
      <c r="J141" s="14">
        <v>19.989999999999998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7"/>
      <c r="V141" s="72"/>
      <c r="W141" s="73">
        <v>141.19999999999999</v>
      </c>
      <c r="X141" s="64">
        <f t="shared" si="5"/>
        <v>161.19</v>
      </c>
    </row>
    <row r="142" spans="1:24" ht="15.75" x14ac:dyDescent="0.25">
      <c r="A142" s="77" t="s">
        <v>164</v>
      </c>
      <c r="B142" s="14">
        <v>112.75</v>
      </c>
      <c r="C142" s="14">
        <v>112.75</v>
      </c>
      <c r="D142" s="14"/>
      <c r="E142" s="14">
        <v>604.75</v>
      </c>
      <c r="F142" s="14"/>
      <c r="G142" s="67">
        <f t="shared" si="4"/>
        <v>830.25</v>
      </c>
      <c r="H142" s="32"/>
      <c r="I142" s="32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7"/>
      <c r="V142" s="72"/>
      <c r="W142" s="73">
        <v>131.5</v>
      </c>
      <c r="X142" s="64">
        <f t="shared" si="5"/>
        <v>131.5</v>
      </c>
    </row>
    <row r="143" spans="1:24" ht="15.75" x14ac:dyDescent="0.25">
      <c r="A143" s="78" t="s">
        <v>165</v>
      </c>
      <c r="B143" s="23"/>
      <c r="C143" s="23"/>
      <c r="D143" s="23"/>
      <c r="E143" s="23"/>
      <c r="F143" s="23"/>
      <c r="G143" s="23">
        <f t="shared" si="4"/>
        <v>0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6"/>
      <c r="V143" s="75"/>
      <c r="W143" s="63"/>
      <c r="X143" s="63">
        <f t="shared" si="5"/>
        <v>0</v>
      </c>
    </row>
    <row r="144" spans="1:24" ht="15.75" x14ac:dyDescent="0.25">
      <c r="A144" s="78" t="s">
        <v>166</v>
      </c>
      <c r="B144" s="23"/>
      <c r="C144" s="23"/>
      <c r="D144" s="23"/>
      <c r="E144" s="23"/>
      <c r="F144" s="23"/>
      <c r="G144" s="23">
        <f t="shared" si="4"/>
        <v>0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6"/>
      <c r="V144" s="75"/>
      <c r="W144" s="63"/>
      <c r="X144" s="63">
        <f t="shared" si="5"/>
        <v>0</v>
      </c>
    </row>
    <row r="145" spans="1:24" ht="15.75" x14ac:dyDescent="0.25">
      <c r="A145" s="77" t="s">
        <v>167</v>
      </c>
      <c r="B145" s="14"/>
      <c r="C145" s="14"/>
      <c r="D145" s="14">
        <v>210</v>
      </c>
      <c r="E145" s="14"/>
      <c r="F145" s="14">
        <v>525</v>
      </c>
      <c r="G145" s="67">
        <f t="shared" si="4"/>
        <v>735</v>
      </c>
      <c r="H145" s="32"/>
      <c r="I145" s="32"/>
      <c r="J145" s="14">
        <v>466</v>
      </c>
      <c r="K145" s="14"/>
      <c r="L145" s="14"/>
      <c r="M145" s="14"/>
      <c r="N145" s="14">
        <v>12</v>
      </c>
      <c r="O145" s="14"/>
      <c r="P145" s="14"/>
      <c r="Q145" s="14"/>
      <c r="R145" s="14"/>
      <c r="S145" s="14"/>
      <c r="T145" s="14">
        <v>500</v>
      </c>
      <c r="U145" s="17"/>
      <c r="V145" s="72">
        <v>21</v>
      </c>
      <c r="W145" s="73">
        <v>126</v>
      </c>
      <c r="X145" s="64">
        <f t="shared" si="5"/>
        <v>1125</v>
      </c>
    </row>
    <row r="146" spans="1:24" ht="15.75" x14ac:dyDescent="0.25">
      <c r="A146" s="77" t="s">
        <v>168</v>
      </c>
      <c r="B146" s="14"/>
      <c r="C146" s="14"/>
      <c r="D146" s="14"/>
      <c r="E146" s="14"/>
      <c r="F146" s="14"/>
      <c r="G146" s="67">
        <f t="shared" si="4"/>
        <v>0</v>
      </c>
      <c r="H146" s="32"/>
      <c r="I146" s="32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7"/>
      <c r="V146" s="72"/>
      <c r="W146" s="73"/>
      <c r="X146" s="64">
        <f t="shared" si="5"/>
        <v>0</v>
      </c>
    </row>
    <row r="147" spans="1:24" ht="15.75" x14ac:dyDescent="0.25">
      <c r="A147" s="77" t="s">
        <v>169</v>
      </c>
      <c r="B147" s="14">
        <v>160</v>
      </c>
      <c r="C147" s="14">
        <v>80</v>
      </c>
      <c r="D147" s="14"/>
      <c r="E147" s="14"/>
      <c r="F147" s="14"/>
      <c r="G147" s="67">
        <f t="shared" si="4"/>
        <v>240</v>
      </c>
      <c r="H147" s="32"/>
      <c r="I147" s="32"/>
      <c r="J147" s="14">
        <v>504</v>
      </c>
      <c r="K147" s="14">
        <v>10.95</v>
      </c>
      <c r="L147" s="14"/>
      <c r="M147" s="14"/>
      <c r="N147" s="14">
        <v>39.950000000000003</v>
      </c>
      <c r="O147" s="14"/>
      <c r="P147" s="14"/>
      <c r="Q147" s="14"/>
      <c r="R147" s="14"/>
      <c r="S147" s="14"/>
      <c r="T147" s="14"/>
      <c r="U147" s="17"/>
      <c r="V147" s="72">
        <v>4.4800000000000004</v>
      </c>
      <c r="W147" s="73">
        <v>356.04</v>
      </c>
      <c r="X147" s="64">
        <f t="shared" si="5"/>
        <v>915.42000000000007</v>
      </c>
    </row>
    <row r="148" spans="1:24" ht="15.75" x14ac:dyDescent="0.25">
      <c r="A148" s="77" t="s">
        <v>170</v>
      </c>
      <c r="B148" s="14"/>
      <c r="C148" s="14"/>
      <c r="D148" s="14"/>
      <c r="E148" s="14"/>
      <c r="F148" s="14">
        <v>420</v>
      </c>
      <c r="G148" s="67">
        <f t="shared" si="4"/>
        <v>420</v>
      </c>
      <c r="H148" s="32"/>
      <c r="I148" s="32"/>
      <c r="J148" s="14"/>
      <c r="K148" s="14"/>
      <c r="L148" s="14"/>
      <c r="M148" s="14"/>
      <c r="N148" s="14">
        <v>150</v>
      </c>
      <c r="O148" s="14"/>
      <c r="P148" s="14"/>
      <c r="Q148" s="14"/>
      <c r="R148" s="14"/>
      <c r="S148" s="14"/>
      <c r="T148" s="14"/>
      <c r="U148" s="17"/>
      <c r="V148" s="72">
        <v>3.35</v>
      </c>
      <c r="W148" s="73">
        <v>241</v>
      </c>
      <c r="X148" s="64">
        <f t="shared" si="5"/>
        <v>394.35</v>
      </c>
    </row>
    <row r="149" spans="1:24" ht="15.75" x14ac:dyDescent="0.25">
      <c r="A149" s="77" t="s">
        <v>171</v>
      </c>
      <c r="B149" s="14"/>
      <c r="C149" s="14"/>
      <c r="D149" s="14"/>
      <c r="E149" s="14"/>
      <c r="F149" s="14"/>
      <c r="G149" s="67">
        <f t="shared" si="4"/>
        <v>0</v>
      </c>
      <c r="H149" s="32"/>
      <c r="I149" s="32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7"/>
      <c r="V149" s="72">
        <v>5</v>
      </c>
      <c r="W149" s="73">
        <v>114.02</v>
      </c>
      <c r="X149" s="64">
        <f t="shared" si="5"/>
        <v>119.02</v>
      </c>
    </row>
    <row r="150" spans="1:24" ht="15.75" x14ac:dyDescent="0.25">
      <c r="A150" s="77" t="s">
        <v>172</v>
      </c>
      <c r="B150" s="14"/>
      <c r="C150" s="14"/>
      <c r="D150" s="14"/>
      <c r="E150" s="14"/>
      <c r="F150" s="14"/>
      <c r="G150" s="67">
        <f t="shared" si="4"/>
        <v>0</v>
      </c>
      <c r="H150" s="32"/>
      <c r="I150" s="32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7"/>
      <c r="V150" s="72">
        <v>21.56</v>
      </c>
      <c r="W150" s="73">
        <v>505</v>
      </c>
      <c r="X150" s="64">
        <f t="shared" si="5"/>
        <v>526.55999999999995</v>
      </c>
    </row>
    <row r="151" spans="1:24" ht="15.75" x14ac:dyDescent="0.25">
      <c r="A151" s="77" t="s">
        <v>173</v>
      </c>
      <c r="B151" s="14"/>
      <c r="C151" s="14"/>
      <c r="D151" s="14"/>
      <c r="E151" s="14"/>
      <c r="F151" s="14"/>
      <c r="G151" s="67">
        <f t="shared" si="4"/>
        <v>0</v>
      </c>
      <c r="H151" s="32"/>
      <c r="I151" s="32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7"/>
      <c r="V151" s="72"/>
      <c r="W151" s="73">
        <v>160.96</v>
      </c>
      <c r="X151" s="64">
        <f t="shared" si="5"/>
        <v>160.96</v>
      </c>
    </row>
    <row r="152" spans="1:24" ht="15.75" x14ac:dyDescent="0.25">
      <c r="A152" s="77" t="s">
        <v>174</v>
      </c>
      <c r="B152" s="14">
        <v>780</v>
      </c>
      <c r="C152" s="14"/>
      <c r="D152" s="14">
        <v>180</v>
      </c>
      <c r="E152" s="14"/>
      <c r="F152" s="14"/>
      <c r="G152" s="67">
        <f t="shared" si="4"/>
        <v>960</v>
      </c>
      <c r="H152" s="32"/>
      <c r="I152" s="32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7"/>
      <c r="V152" s="72"/>
      <c r="W152" s="73">
        <v>62.5</v>
      </c>
      <c r="X152" s="64">
        <f t="shared" si="5"/>
        <v>62.5</v>
      </c>
    </row>
    <row r="153" spans="1:24" ht="15.75" x14ac:dyDescent="0.25">
      <c r="A153" s="78" t="s">
        <v>175</v>
      </c>
      <c r="B153" s="23"/>
      <c r="C153" s="23"/>
      <c r="D153" s="23"/>
      <c r="E153" s="23"/>
      <c r="F153" s="23"/>
      <c r="G153" s="23">
        <f t="shared" si="4"/>
        <v>0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6"/>
      <c r="V153" s="75"/>
      <c r="W153" s="63"/>
      <c r="X153" s="63">
        <f t="shared" si="5"/>
        <v>0</v>
      </c>
    </row>
    <row r="154" spans="1:24" ht="15.75" x14ac:dyDescent="0.25">
      <c r="A154" s="77" t="s">
        <v>176</v>
      </c>
      <c r="B154" s="14"/>
      <c r="C154" s="14"/>
      <c r="D154" s="14"/>
      <c r="E154" s="14"/>
      <c r="F154" s="14"/>
      <c r="G154" s="67">
        <f t="shared" si="4"/>
        <v>0</v>
      </c>
      <c r="H154" s="32"/>
      <c r="I154" s="32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7"/>
      <c r="V154" s="72">
        <v>15.18</v>
      </c>
      <c r="W154" s="73">
        <v>870</v>
      </c>
      <c r="X154" s="64">
        <f t="shared" si="5"/>
        <v>885.18</v>
      </c>
    </row>
    <row r="155" spans="1:24" ht="15.75" x14ac:dyDescent="0.25">
      <c r="A155" s="77" t="s">
        <v>177</v>
      </c>
      <c r="B155" s="14"/>
      <c r="C155" s="14"/>
      <c r="D155" s="14"/>
      <c r="E155" s="14">
        <v>45.85</v>
      </c>
      <c r="F155" s="14"/>
      <c r="G155" s="67">
        <f t="shared" si="4"/>
        <v>45.85</v>
      </c>
      <c r="H155" s="32"/>
      <c r="I155" s="32"/>
      <c r="J155" s="14"/>
      <c r="K155" s="14"/>
      <c r="L155" s="14"/>
      <c r="M155" s="14"/>
      <c r="N155" s="14"/>
      <c r="O155" s="14"/>
      <c r="P155" s="14"/>
      <c r="Q155" s="14"/>
      <c r="R155" s="14"/>
      <c r="S155" s="14">
        <v>64</v>
      </c>
      <c r="T155" s="14"/>
      <c r="U155" s="17"/>
      <c r="V155" s="72"/>
      <c r="W155" s="73">
        <v>137</v>
      </c>
      <c r="X155" s="64">
        <f t="shared" si="5"/>
        <v>201</v>
      </c>
    </row>
    <row r="156" spans="1:24" ht="15.75" x14ac:dyDescent="0.25">
      <c r="A156" s="77" t="s">
        <v>178</v>
      </c>
      <c r="B156" s="14">
        <v>243.505</v>
      </c>
      <c r="C156" s="14">
        <v>885.82500000000005</v>
      </c>
      <c r="D156" s="14">
        <v>342</v>
      </c>
      <c r="E156" s="14">
        <v>431.48</v>
      </c>
      <c r="F156" s="14"/>
      <c r="G156" s="67">
        <f t="shared" si="4"/>
        <v>1902.81</v>
      </c>
      <c r="H156" s="32"/>
      <c r="I156" s="32"/>
      <c r="J156" s="14"/>
      <c r="K156" s="14"/>
      <c r="L156" s="14"/>
      <c r="M156" s="14"/>
      <c r="N156" s="14"/>
      <c r="O156" s="14"/>
      <c r="P156" s="14"/>
      <c r="Q156" s="14"/>
      <c r="R156" s="14"/>
      <c r="S156" s="14">
        <v>116.44</v>
      </c>
      <c r="T156" s="14"/>
      <c r="U156" s="17"/>
      <c r="V156" s="72">
        <v>33.5</v>
      </c>
      <c r="W156" s="73">
        <v>324</v>
      </c>
      <c r="X156" s="64">
        <f t="shared" si="5"/>
        <v>473.94</v>
      </c>
    </row>
    <row r="157" spans="1:24" ht="15.75" x14ac:dyDescent="0.25">
      <c r="A157" s="78" t="s">
        <v>179</v>
      </c>
      <c r="B157" s="23"/>
      <c r="C157" s="23"/>
      <c r="D157" s="23"/>
      <c r="E157" s="23"/>
      <c r="F157" s="23"/>
      <c r="G157" s="23">
        <f t="shared" si="4"/>
        <v>0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6"/>
      <c r="V157" s="75"/>
      <c r="W157" s="63"/>
      <c r="X157" s="63">
        <f t="shared" si="5"/>
        <v>0</v>
      </c>
    </row>
    <row r="158" spans="1:24" ht="15.75" x14ac:dyDescent="0.25">
      <c r="A158" s="77" t="s">
        <v>180</v>
      </c>
      <c r="B158" s="14"/>
      <c r="C158" s="14"/>
      <c r="D158" s="14"/>
      <c r="E158" s="14">
        <v>1232.2750000000001</v>
      </c>
      <c r="F158" s="14"/>
      <c r="G158" s="67">
        <f t="shared" si="4"/>
        <v>1232.2750000000001</v>
      </c>
      <c r="H158" s="32"/>
      <c r="I158" s="32"/>
      <c r="J158" s="14"/>
      <c r="K158" s="14"/>
      <c r="L158" s="14">
        <v>1700</v>
      </c>
      <c r="M158" s="14"/>
      <c r="N158" s="14"/>
      <c r="O158" s="14"/>
      <c r="P158" s="14"/>
      <c r="Q158" s="14"/>
      <c r="R158" s="14"/>
      <c r="S158" s="14"/>
      <c r="T158" s="14"/>
      <c r="U158" s="17">
        <v>1200</v>
      </c>
      <c r="V158" s="72"/>
      <c r="W158" s="73"/>
      <c r="X158" s="64">
        <f t="shared" si="5"/>
        <v>2900</v>
      </c>
    </row>
    <row r="159" spans="1:24" ht="15.75" x14ac:dyDescent="0.25">
      <c r="A159" s="78" t="s">
        <v>181</v>
      </c>
      <c r="B159" s="23"/>
      <c r="C159" s="23"/>
      <c r="D159" s="23"/>
      <c r="E159" s="23"/>
      <c r="F159" s="23"/>
      <c r="G159" s="23">
        <f t="shared" si="4"/>
        <v>0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6"/>
      <c r="V159" s="75"/>
      <c r="W159" s="63"/>
      <c r="X159" s="63">
        <f t="shared" si="5"/>
        <v>0</v>
      </c>
    </row>
    <row r="160" spans="1:24" ht="15.75" x14ac:dyDescent="0.25">
      <c r="A160" s="77" t="s">
        <v>182</v>
      </c>
      <c r="B160" s="14"/>
      <c r="C160" s="14"/>
      <c r="D160" s="14"/>
      <c r="E160" s="14"/>
      <c r="F160" s="14"/>
      <c r="G160" s="67">
        <f t="shared" si="4"/>
        <v>0</v>
      </c>
      <c r="H160" s="32"/>
      <c r="I160" s="32"/>
      <c r="J160" s="14">
        <v>150</v>
      </c>
      <c r="K160" s="14">
        <v>920.42</v>
      </c>
      <c r="L160" s="14"/>
      <c r="M160" s="14"/>
      <c r="N160" s="14"/>
      <c r="O160" s="14"/>
      <c r="P160" s="14"/>
      <c r="Q160" s="14"/>
      <c r="R160" s="14"/>
      <c r="S160" s="14">
        <v>274.8</v>
      </c>
      <c r="T160" s="14"/>
      <c r="U160" s="17"/>
      <c r="V160" s="72">
        <v>6.8</v>
      </c>
      <c r="W160" s="73"/>
      <c r="X160" s="64">
        <f t="shared" si="5"/>
        <v>1352.02</v>
      </c>
    </row>
    <row r="161" spans="1:24" ht="15.75" x14ac:dyDescent="0.25">
      <c r="A161" s="77" t="s">
        <v>183</v>
      </c>
      <c r="B161" s="14">
        <v>5316</v>
      </c>
      <c r="C161" s="14"/>
      <c r="D161" s="14">
        <v>1984.008</v>
      </c>
      <c r="E161" s="14">
        <v>2638.8359999999998</v>
      </c>
      <c r="F161" s="14"/>
      <c r="G161" s="67">
        <f t="shared" si="4"/>
        <v>9938.8439999999991</v>
      </c>
      <c r="H161" s="32">
        <v>125</v>
      </c>
      <c r="I161" s="32"/>
      <c r="J161" s="14">
        <v>139</v>
      </c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7"/>
      <c r="V161" s="72">
        <v>51.92</v>
      </c>
      <c r="W161" s="73"/>
      <c r="X161" s="64">
        <f t="shared" si="5"/>
        <v>315.92</v>
      </c>
    </row>
    <row r="162" spans="1:24" ht="15.75" x14ac:dyDescent="0.25">
      <c r="A162" s="77" t="s">
        <v>184</v>
      </c>
      <c r="B162" s="14"/>
      <c r="C162" s="14"/>
      <c r="D162" s="14"/>
      <c r="E162" s="14"/>
      <c r="F162" s="14"/>
      <c r="G162" s="67">
        <f t="shared" si="4"/>
        <v>0</v>
      </c>
      <c r="H162" s="32"/>
      <c r="I162" s="32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7"/>
      <c r="V162" s="72">
        <v>7.7</v>
      </c>
      <c r="W162" s="73">
        <v>585</v>
      </c>
      <c r="X162" s="64">
        <f t="shared" si="5"/>
        <v>592.70000000000005</v>
      </c>
    </row>
    <row r="163" spans="1:24" ht="15.75" x14ac:dyDescent="0.25">
      <c r="A163" s="77" t="s">
        <v>185</v>
      </c>
      <c r="B163" s="14"/>
      <c r="C163" s="14"/>
      <c r="D163" s="14"/>
      <c r="E163" s="14"/>
      <c r="F163" s="14"/>
      <c r="G163" s="67">
        <f t="shared" si="4"/>
        <v>0</v>
      </c>
      <c r="H163" s="32"/>
      <c r="I163" s="32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7"/>
      <c r="V163" s="72"/>
      <c r="W163" s="73"/>
      <c r="X163" s="64">
        <f t="shared" si="5"/>
        <v>0</v>
      </c>
    </row>
    <row r="164" spans="1:24" ht="15.75" x14ac:dyDescent="0.25">
      <c r="A164" s="77" t="s">
        <v>186</v>
      </c>
      <c r="B164" s="14">
        <v>400.8</v>
      </c>
      <c r="C164" s="14">
        <v>300</v>
      </c>
      <c r="D164" s="14"/>
      <c r="E164" s="14">
        <v>300</v>
      </c>
      <c r="F164" s="14"/>
      <c r="G164" s="67">
        <f t="shared" si="4"/>
        <v>1000.8</v>
      </c>
      <c r="H164" s="32">
        <v>1500</v>
      </c>
      <c r="I164" s="32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7"/>
      <c r="V164" s="72">
        <v>20</v>
      </c>
      <c r="W164" s="73">
        <v>1040</v>
      </c>
      <c r="X164" s="64">
        <f t="shared" si="5"/>
        <v>2560</v>
      </c>
    </row>
    <row r="165" spans="1:24" ht="15.75" x14ac:dyDescent="0.25">
      <c r="A165" s="77" t="s">
        <v>187</v>
      </c>
      <c r="B165" s="14"/>
      <c r="C165" s="14"/>
      <c r="D165" s="14"/>
      <c r="E165" s="14"/>
      <c r="F165" s="14"/>
      <c r="G165" s="67">
        <f t="shared" si="4"/>
        <v>0</v>
      </c>
      <c r="H165" s="32"/>
      <c r="I165" s="32"/>
      <c r="J165" s="14">
        <v>273.66000000000003</v>
      </c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7"/>
      <c r="V165" s="72"/>
      <c r="W165" s="73"/>
      <c r="X165" s="64">
        <f t="shared" si="5"/>
        <v>273.66000000000003</v>
      </c>
    </row>
    <row r="166" spans="1:24" ht="15.75" x14ac:dyDescent="0.25">
      <c r="A166" s="77" t="s">
        <v>188</v>
      </c>
      <c r="B166" s="14">
        <v>136.97999999999999</v>
      </c>
      <c r="C166" s="14"/>
      <c r="D166" s="14"/>
      <c r="E166" s="14">
        <v>961.8</v>
      </c>
      <c r="F166" s="14"/>
      <c r="G166" s="67">
        <f t="shared" si="4"/>
        <v>1098.78</v>
      </c>
      <c r="H166" s="32"/>
      <c r="I166" s="32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7"/>
      <c r="V166" s="72">
        <v>52.64</v>
      </c>
      <c r="W166" s="73"/>
      <c r="X166" s="64">
        <f t="shared" si="5"/>
        <v>52.64</v>
      </c>
    </row>
    <row r="167" spans="1:24" ht="31.5" x14ac:dyDescent="0.25">
      <c r="A167" s="77" t="s">
        <v>189</v>
      </c>
      <c r="B167" s="14"/>
      <c r="C167" s="14"/>
      <c r="D167" s="14"/>
      <c r="E167" s="14"/>
      <c r="F167" s="14"/>
      <c r="G167" s="67">
        <f t="shared" si="4"/>
        <v>0</v>
      </c>
      <c r="H167" s="32"/>
      <c r="I167" s="32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7"/>
      <c r="V167" s="72">
        <v>1.35</v>
      </c>
      <c r="W167" s="73">
        <v>526.79999999999995</v>
      </c>
      <c r="X167" s="64">
        <f t="shared" si="5"/>
        <v>528.15</v>
      </c>
    </row>
    <row r="168" spans="1:24" ht="15.75" x14ac:dyDescent="0.25">
      <c r="A168" s="77" t="s">
        <v>190</v>
      </c>
      <c r="B168" s="14">
        <v>88</v>
      </c>
      <c r="C168" s="14">
        <v>88</v>
      </c>
      <c r="D168" s="14"/>
      <c r="E168" s="14">
        <v>1294.7474999999999</v>
      </c>
      <c r="F168" s="14"/>
      <c r="G168" s="67">
        <f t="shared" si="4"/>
        <v>1470.7474999999999</v>
      </c>
      <c r="H168" s="32"/>
      <c r="I168" s="32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7"/>
      <c r="V168" s="72">
        <v>16.75</v>
      </c>
      <c r="W168" s="73"/>
      <c r="X168" s="64">
        <f t="shared" si="5"/>
        <v>16.75</v>
      </c>
    </row>
    <row r="169" spans="1:24" ht="15.75" x14ac:dyDescent="0.25">
      <c r="A169" s="77" t="s">
        <v>191</v>
      </c>
      <c r="B169" s="14">
        <v>253.14</v>
      </c>
      <c r="C169" s="14"/>
      <c r="D169" s="14"/>
      <c r="E169" s="14">
        <v>684.28499999999997</v>
      </c>
      <c r="F169" s="14"/>
      <c r="G169" s="67">
        <f t="shared" si="4"/>
        <v>937.42499999999995</v>
      </c>
      <c r="H169" s="32"/>
      <c r="I169" s="32"/>
      <c r="J169" s="14">
        <v>254.9</v>
      </c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7"/>
      <c r="V169" s="72"/>
      <c r="W169" s="73">
        <v>160.32</v>
      </c>
      <c r="X169" s="64">
        <f t="shared" si="5"/>
        <v>415.22</v>
      </c>
    </row>
    <row r="170" spans="1:24" ht="15.75" x14ac:dyDescent="0.25">
      <c r="A170" s="77" t="s">
        <v>192</v>
      </c>
      <c r="B170" s="14"/>
      <c r="C170" s="14"/>
      <c r="D170" s="14"/>
      <c r="E170" s="14"/>
      <c r="F170" s="14"/>
      <c r="G170" s="67">
        <f t="shared" si="4"/>
        <v>0</v>
      </c>
      <c r="H170" s="32"/>
      <c r="I170" s="32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7"/>
      <c r="V170" s="72"/>
      <c r="W170" s="73"/>
      <c r="X170" s="64">
        <f t="shared" si="5"/>
        <v>0</v>
      </c>
    </row>
    <row r="171" spans="1:24" ht="15.75" x14ac:dyDescent="0.25">
      <c r="A171" s="77" t="s">
        <v>193</v>
      </c>
      <c r="B171" s="14"/>
      <c r="C171" s="14"/>
      <c r="D171" s="14"/>
      <c r="E171" s="14"/>
      <c r="F171" s="14"/>
      <c r="G171" s="67">
        <f t="shared" si="4"/>
        <v>0</v>
      </c>
      <c r="H171" s="32"/>
      <c r="I171" s="32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7"/>
      <c r="V171" s="72">
        <v>37.6</v>
      </c>
      <c r="W171" s="73"/>
      <c r="X171" s="64">
        <f t="shared" si="5"/>
        <v>37.6</v>
      </c>
    </row>
    <row r="172" spans="1:24" ht="15.75" x14ac:dyDescent="0.25">
      <c r="A172" s="77" t="s">
        <v>194</v>
      </c>
      <c r="B172" s="14">
        <v>144</v>
      </c>
      <c r="C172" s="14">
        <v>120</v>
      </c>
      <c r="D172" s="14"/>
      <c r="E172" s="14">
        <v>3566</v>
      </c>
      <c r="F172" s="14"/>
      <c r="G172" s="67">
        <f t="shared" si="4"/>
        <v>3830</v>
      </c>
      <c r="H172" s="32"/>
      <c r="I172" s="32"/>
      <c r="J172" s="14"/>
      <c r="K172" s="14">
        <v>2300</v>
      </c>
      <c r="L172" s="14"/>
      <c r="M172" s="14"/>
      <c r="N172" s="14">
        <v>600</v>
      </c>
      <c r="O172" s="14"/>
      <c r="P172" s="14"/>
      <c r="Q172" s="14"/>
      <c r="R172" s="14"/>
      <c r="S172" s="14">
        <v>575</v>
      </c>
      <c r="T172" s="14"/>
      <c r="U172" s="17"/>
      <c r="V172" s="72"/>
      <c r="W172" s="73"/>
      <c r="X172" s="64">
        <f t="shared" si="5"/>
        <v>3475</v>
      </c>
    </row>
    <row r="173" spans="1:24" ht="15.75" x14ac:dyDescent="0.25">
      <c r="A173" s="77" t="s">
        <v>195</v>
      </c>
      <c r="B173" s="14"/>
      <c r="C173" s="14"/>
      <c r="D173" s="14">
        <v>313.5</v>
      </c>
      <c r="E173" s="14"/>
      <c r="F173" s="14"/>
      <c r="G173" s="67">
        <f t="shared" si="4"/>
        <v>313.5</v>
      </c>
      <c r="H173" s="32"/>
      <c r="I173" s="32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7"/>
      <c r="V173" s="72"/>
      <c r="W173" s="73"/>
      <c r="X173" s="64">
        <f t="shared" si="5"/>
        <v>0</v>
      </c>
    </row>
    <row r="174" spans="1:24" ht="15.75" x14ac:dyDescent="0.25">
      <c r="A174" s="77" t="s">
        <v>196</v>
      </c>
      <c r="B174" s="14"/>
      <c r="C174" s="14"/>
      <c r="D174" s="14"/>
      <c r="E174" s="14">
        <v>406.14</v>
      </c>
      <c r="F174" s="14"/>
      <c r="G174" s="67">
        <f t="shared" si="4"/>
        <v>406.14</v>
      </c>
      <c r="H174" s="32"/>
      <c r="I174" s="32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>
        <v>1130</v>
      </c>
      <c r="U174" s="17"/>
      <c r="V174" s="72">
        <v>5</v>
      </c>
      <c r="W174" s="73">
        <v>330.75</v>
      </c>
      <c r="X174" s="64">
        <f t="shared" si="5"/>
        <v>1465.75</v>
      </c>
    </row>
    <row r="175" spans="1:24" ht="15.75" x14ac:dyDescent="0.25">
      <c r="A175" s="77" t="s">
        <v>197</v>
      </c>
      <c r="B175" s="14"/>
      <c r="C175" s="14"/>
      <c r="D175" s="14"/>
      <c r="E175" s="14"/>
      <c r="F175" s="14"/>
      <c r="G175" s="67">
        <f t="shared" si="4"/>
        <v>0</v>
      </c>
      <c r="H175" s="32"/>
      <c r="I175" s="32"/>
      <c r="J175" s="14"/>
      <c r="K175" s="14"/>
      <c r="L175" s="14"/>
      <c r="M175" s="14"/>
      <c r="N175" s="14">
        <v>92</v>
      </c>
      <c r="O175" s="14"/>
      <c r="P175" s="14"/>
      <c r="Q175" s="14"/>
      <c r="R175" s="14"/>
      <c r="S175" s="14"/>
      <c r="T175" s="14"/>
      <c r="U175" s="17"/>
      <c r="V175" s="72"/>
      <c r="W175" s="73"/>
      <c r="X175" s="64">
        <f t="shared" si="5"/>
        <v>92</v>
      </c>
    </row>
    <row r="176" spans="1:24" ht="15.75" x14ac:dyDescent="0.25">
      <c r="A176" s="77" t="s">
        <v>198</v>
      </c>
      <c r="B176" s="14"/>
      <c r="C176" s="14"/>
      <c r="D176" s="14"/>
      <c r="E176" s="14"/>
      <c r="F176" s="14">
        <v>540</v>
      </c>
      <c r="G176" s="67">
        <f t="shared" si="4"/>
        <v>540</v>
      </c>
      <c r="H176" s="32"/>
      <c r="I176" s="32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7"/>
      <c r="V176" s="72">
        <v>12.65</v>
      </c>
      <c r="W176" s="73"/>
      <c r="X176" s="64">
        <f t="shared" si="5"/>
        <v>12.65</v>
      </c>
    </row>
    <row r="177" spans="1:24" ht="15.75" x14ac:dyDescent="0.25">
      <c r="A177" s="77" t="s">
        <v>199</v>
      </c>
      <c r="B177" s="14"/>
      <c r="C177" s="14"/>
      <c r="D177" s="14">
        <v>665</v>
      </c>
      <c r="E177" s="14">
        <v>4287.28</v>
      </c>
      <c r="F177" s="14">
        <v>1292.5</v>
      </c>
      <c r="G177" s="67">
        <f t="shared" si="4"/>
        <v>6244.78</v>
      </c>
      <c r="H177" s="32"/>
      <c r="I177" s="32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>
        <v>200</v>
      </c>
      <c r="U177" s="17">
        <v>200</v>
      </c>
      <c r="V177" s="72">
        <v>29.76</v>
      </c>
      <c r="W177" s="73">
        <v>180</v>
      </c>
      <c r="X177" s="64">
        <f t="shared" si="5"/>
        <v>609.76</v>
      </c>
    </row>
    <row r="178" spans="1:24" ht="15.75" x14ac:dyDescent="0.25">
      <c r="A178" s="77" t="s">
        <v>200</v>
      </c>
      <c r="B178" s="14"/>
      <c r="C178" s="14"/>
      <c r="D178" s="14"/>
      <c r="E178" s="14"/>
      <c r="F178" s="14"/>
      <c r="G178" s="67">
        <f t="shared" si="4"/>
        <v>0</v>
      </c>
      <c r="H178" s="32"/>
      <c r="I178" s="32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7"/>
      <c r="V178" s="72"/>
      <c r="W178" s="73"/>
      <c r="X178" s="64">
        <f t="shared" si="5"/>
        <v>0</v>
      </c>
    </row>
    <row r="179" spans="1:24" ht="15.75" x14ac:dyDescent="0.25">
      <c r="A179" s="77" t="s">
        <v>201</v>
      </c>
      <c r="B179" s="14"/>
      <c r="C179" s="14"/>
      <c r="D179" s="14"/>
      <c r="E179" s="14"/>
      <c r="F179" s="14"/>
      <c r="G179" s="67">
        <f t="shared" si="4"/>
        <v>0</v>
      </c>
      <c r="H179" s="32"/>
      <c r="I179" s="32"/>
      <c r="J179" s="14">
        <v>600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7"/>
      <c r="V179" s="72">
        <v>250</v>
      </c>
      <c r="W179" s="73"/>
      <c r="X179" s="64">
        <f t="shared" si="5"/>
        <v>850</v>
      </c>
    </row>
    <row r="180" spans="1:24" ht="15.75" x14ac:dyDescent="0.25">
      <c r="A180" s="77" t="s">
        <v>202</v>
      </c>
      <c r="B180" s="14"/>
      <c r="C180" s="14"/>
      <c r="D180" s="14"/>
      <c r="E180" s="14"/>
      <c r="F180" s="14">
        <v>210</v>
      </c>
      <c r="G180" s="67">
        <f t="shared" si="4"/>
        <v>210</v>
      </c>
      <c r="H180" s="32"/>
      <c r="I180" s="32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7">
        <v>1065</v>
      </c>
      <c r="V180" s="72">
        <v>26</v>
      </c>
      <c r="W180" s="73">
        <v>100</v>
      </c>
      <c r="X180" s="64">
        <f t="shared" si="5"/>
        <v>1191</v>
      </c>
    </row>
    <row r="181" spans="1:24" ht="15.75" x14ac:dyDescent="0.25">
      <c r="A181" s="77" t="s">
        <v>203</v>
      </c>
      <c r="B181" s="14">
        <v>49.5</v>
      </c>
      <c r="C181" s="14">
        <v>49.5</v>
      </c>
      <c r="D181" s="14"/>
      <c r="E181" s="14"/>
      <c r="F181" s="14"/>
      <c r="G181" s="67">
        <f t="shared" si="4"/>
        <v>99</v>
      </c>
      <c r="H181" s="32"/>
      <c r="I181" s="32"/>
      <c r="J181" s="14"/>
      <c r="K181" s="14">
        <v>236.07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7"/>
      <c r="V181" s="72">
        <v>3.2</v>
      </c>
      <c r="W181" s="73">
        <v>217.12</v>
      </c>
      <c r="X181" s="64">
        <f t="shared" si="5"/>
        <v>456.39</v>
      </c>
    </row>
    <row r="182" spans="1:24" ht="15.75" x14ac:dyDescent="0.25">
      <c r="A182" s="77" t="s">
        <v>204</v>
      </c>
      <c r="B182" s="14">
        <v>280</v>
      </c>
      <c r="C182" s="14"/>
      <c r="D182" s="14">
        <v>525</v>
      </c>
      <c r="E182" s="14">
        <v>4229</v>
      </c>
      <c r="F182" s="14"/>
      <c r="G182" s="67">
        <f t="shared" si="4"/>
        <v>5034</v>
      </c>
      <c r="H182" s="32"/>
      <c r="I182" s="32"/>
      <c r="J182" s="14"/>
      <c r="K182" s="14"/>
      <c r="L182" s="14">
        <v>5000</v>
      </c>
      <c r="M182" s="14"/>
      <c r="N182" s="14"/>
      <c r="O182" s="14"/>
      <c r="P182" s="14"/>
      <c r="Q182" s="14"/>
      <c r="R182" s="14"/>
      <c r="S182" s="14"/>
      <c r="T182" s="14"/>
      <c r="U182" s="17"/>
      <c r="V182" s="72">
        <v>78</v>
      </c>
      <c r="W182" s="73">
        <v>535</v>
      </c>
      <c r="X182" s="64">
        <f t="shared" si="5"/>
        <v>5613</v>
      </c>
    </row>
    <row r="183" spans="1:24" ht="31.5" x14ac:dyDescent="0.25">
      <c r="A183" s="77" t="s">
        <v>205</v>
      </c>
      <c r="B183" s="14"/>
      <c r="C183" s="14"/>
      <c r="D183" s="14"/>
      <c r="E183" s="14"/>
      <c r="F183" s="14"/>
      <c r="G183" s="67">
        <f t="shared" si="4"/>
        <v>0</v>
      </c>
      <c r="H183" s="32"/>
      <c r="I183" s="32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7"/>
      <c r="V183" s="72">
        <v>30.38</v>
      </c>
      <c r="W183" s="73">
        <v>321.75</v>
      </c>
      <c r="X183" s="64">
        <f t="shared" si="5"/>
        <v>352.13</v>
      </c>
    </row>
    <row r="184" spans="1:24" ht="15.75" x14ac:dyDescent="0.25">
      <c r="A184" s="78" t="s">
        <v>206</v>
      </c>
      <c r="B184" s="23"/>
      <c r="C184" s="23"/>
      <c r="D184" s="23"/>
      <c r="E184" s="23"/>
      <c r="F184" s="23"/>
      <c r="G184" s="23">
        <f t="shared" si="4"/>
        <v>0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6"/>
      <c r="V184" s="75"/>
      <c r="W184" s="63"/>
      <c r="X184" s="63">
        <f t="shared" si="5"/>
        <v>0</v>
      </c>
    </row>
    <row r="185" spans="1:24" ht="15.75" x14ac:dyDescent="0.25">
      <c r="A185" s="77" t="s">
        <v>207</v>
      </c>
      <c r="B185" s="14">
        <v>47.52</v>
      </c>
      <c r="C185" s="14">
        <v>47.52</v>
      </c>
      <c r="D185" s="14">
        <v>275</v>
      </c>
      <c r="E185" s="14">
        <v>35.64</v>
      </c>
      <c r="F185" s="14"/>
      <c r="G185" s="67">
        <f t="shared" si="4"/>
        <v>405.68</v>
      </c>
      <c r="H185" s="32"/>
      <c r="I185" s="32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7"/>
      <c r="V185" s="72"/>
      <c r="W185" s="73">
        <v>370</v>
      </c>
      <c r="X185" s="64">
        <f t="shared" si="5"/>
        <v>370</v>
      </c>
    </row>
    <row r="186" spans="1:24" ht="15.75" x14ac:dyDescent="0.25">
      <c r="A186" s="77" t="s">
        <v>208</v>
      </c>
      <c r="B186" s="14"/>
      <c r="C186" s="14"/>
      <c r="D186" s="14">
        <v>192.12</v>
      </c>
      <c r="E186" s="14"/>
      <c r="F186" s="14"/>
      <c r="G186" s="67">
        <f t="shared" si="4"/>
        <v>192.12</v>
      </c>
      <c r="H186" s="32"/>
      <c r="I186" s="32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7">
        <v>900</v>
      </c>
      <c r="V186" s="72"/>
      <c r="W186" s="73"/>
      <c r="X186" s="64">
        <f t="shared" si="5"/>
        <v>900</v>
      </c>
    </row>
    <row r="187" spans="1:24" ht="15.75" x14ac:dyDescent="0.25">
      <c r="A187" s="77" t="s">
        <v>209</v>
      </c>
      <c r="B187" s="14"/>
      <c r="C187" s="14"/>
      <c r="D187" s="14"/>
      <c r="E187" s="14"/>
      <c r="F187" s="14"/>
      <c r="G187" s="67">
        <f t="shared" si="4"/>
        <v>0</v>
      </c>
      <c r="H187" s="32"/>
      <c r="I187" s="32"/>
      <c r="J187" s="14"/>
      <c r="K187" s="14">
        <v>197.8</v>
      </c>
      <c r="L187" s="14">
        <v>800</v>
      </c>
      <c r="M187" s="14"/>
      <c r="N187" s="14">
        <v>169</v>
      </c>
      <c r="O187" s="14"/>
      <c r="P187" s="14"/>
      <c r="Q187" s="14"/>
      <c r="R187" s="14"/>
      <c r="S187" s="14">
        <v>120</v>
      </c>
      <c r="T187" s="14"/>
      <c r="U187" s="17"/>
      <c r="V187" s="72">
        <v>21.96</v>
      </c>
      <c r="W187" s="73">
        <v>100</v>
      </c>
      <c r="X187" s="64">
        <f t="shared" si="5"/>
        <v>1408.76</v>
      </c>
    </row>
    <row r="188" spans="1:24" ht="15.75" x14ac:dyDescent="0.25">
      <c r="A188" s="77" t="s">
        <v>210</v>
      </c>
      <c r="B188" s="14"/>
      <c r="C188" s="14"/>
      <c r="D188" s="14"/>
      <c r="E188" s="14"/>
      <c r="F188" s="14"/>
      <c r="G188" s="67">
        <f t="shared" si="4"/>
        <v>0</v>
      </c>
      <c r="H188" s="32"/>
      <c r="I188" s="32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7"/>
      <c r="V188" s="72">
        <v>3.43</v>
      </c>
      <c r="W188" s="73"/>
      <c r="X188" s="64">
        <f t="shared" si="5"/>
        <v>3.43</v>
      </c>
    </row>
    <row r="189" spans="1:24" ht="15.75" x14ac:dyDescent="0.25">
      <c r="A189" s="77" t="s">
        <v>211</v>
      </c>
      <c r="B189" s="14"/>
      <c r="C189" s="14"/>
      <c r="D189" s="14"/>
      <c r="E189" s="14"/>
      <c r="F189" s="14"/>
      <c r="G189" s="67">
        <f t="shared" si="4"/>
        <v>0</v>
      </c>
      <c r="H189" s="32"/>
      <c r="I189" s="32"/>
      <c r="J189" s="14"/>
      <c r="K189" s="14"/>
      <c r="L189" s="14"/>
      <c r="M189" s="14"/>
      <c r="N189" s="14">
        <v>110.92</v>
      </c>
      <c r="O189" s="14">
        <v>209.79</v>
      </c>
      <c r="P189" s="14"/>
      <c r="Q189" s="14"/>
      <c r="R189" s="14"/>
      <c r="S189" s="14"/>
      <c r="T189" s="14"/>
      <c r="U189" s="17"/>
      <c r="V189" s="72">
        <v>3.25</v>
      </c>
      <c r="W189" s="73">
        <v>37.5</v>
      </c>
      <c r="X189" s="64">
        <f t="shared" si="5"/>
        <v>361.46</v>
      </c>
    </row>
    <row r="190" spans="1:24" ht="15.75" x14ac:dyDescent="0.25">
      <c r="A190" s="77" t="s">
        <v>212</v>
      </c>
      <c r="B190" s="14"/>
      <c r="C190" s="14"/>
      <c r="D190" s="14"/>
      <c r="E190" s="14"/>
      <c r="F190" s="14"/>
      <c r="G190" s="67">
        <f t="shared" si="4"/>
        <v>0</v>
      </c>
      <c r="H190" s="32"/>
      <c r="I190" s="32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7"/>
      <c r="V190" s="72">
        <v>32</v>
      </c>
      <c r="W190" s="73">
        <v>75</v>
      </c>
      <c r="X190" s="64">
        <f t="shared" si="5"/>
        <v>107</v>
      </c>
    </row>
    <row r="191" spans="1:24" ht="15.75" x14ac:dyDescent="0.25">
      <c r="A191" s="78" t="s">
        <v>213</v>
      </c>
      <c r="B191" s="23"/>
      <c r="C191" s="23"/>
      <c r="D191" s="23"/>
      <c r="E191" s="23"/>
      <c r="F191" s="23"/>
      <c r="G191" s="23">
        <f t="shared" si="4"/>
        <v>0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6"/>
      <c r="V191" s="75"/>
      <c r="W191" s="63"/>
      <c r="X191" s="63">
        <f t="shared" si="5"/>
        <v>0</v>
      </c>
    </row>
    <row r="192" spans="1:24" ht="15.75" x14ac:dyDescent="0.25">
      <c r="A192" s="77" t="s">
        <v>214</v>
      </c>
      <c r="B192" s="14"/>
      <c r="C192" s="14"/>
      <c r="D192" s="14"/>
      <c r="E192" s="14"/>
      <c r="F192" s="14"/>
      <c r="G192" s="67">
        <f t="shared" si="4"/>
        <v>0</v>
      </c>
      <c r="H192" s="32"/>
      <c r="I192" s="32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7"/>
      <c r="V192" s="72">
        <v>20</v>
      </c>
      <c r="W192" s="73"/>
      <c r="X192" s="64">
        <f t="shared" si="5"/>
        <v>20</v>
      </c>
    </row>
    <row r="193" spans="1:24" ht="15.75" x14ac:dyDescent="0.25">
      <c r="A193" s="77" t="s">
        <v>215</v>
      </c>
      <c r="B193" s="14"/>
      <c r="C193" s="14"/>
      <c r="D193" s="14"/>
      <c r="E193" s="14"/>
      <c r="F193" s="14"/>
      <c r="G193" s="67">
        <f t="shared" si="4"/>
        <v>0</v>
      </c>
      <c r="H193" s="32"/>
      <c r="I193" s="32"/>
      <c r="J193" s="14">
        <v>234</v>
      </c>
      <c r="K193" s="14">
        <v>265</v>
      </c>
      <c r="L193" s="14"/>
      <c r="M193" s="14"/>
      <c r="N193" s="14">
        <v>73.900000000000006</v>
      </c>
      <c r="O193" s="14"/>
      <c r="P193" s="14"/>
      <c r="Q193" s="14"/>
      <c r="R193" s="14"/>
      <c r="S193" s="14"/>
      <c r="T193" s="14"/>
      <c r="U193" s="17"/>
      <c r="V193" s="72">
        <v>2.0299999999999998</v>
      </c>
      <c r="W193" s="73">
        <v>374</v>
      </c>
      <c r="X193" s="64">
        <f t="shared" si="5"/>
        <v>948.93</v>
      </c>
    </row>
    <row r="194" spans="1:24" ht="15.75" x14ac:dyDescent="0.25">
      <c r="A194" s="77" t="s">
        <v>216</v>
      </c>
      <c r="B194" s="14"/>
      <c r="C194" s="14"/>
      <c r="D194" s="14">
        <v>135</v>
      </c>
      <c r="E194" s="14">
        <v>220</v>
      </c>
      <c r="F194" s="14"/>
      <c r="G194" s="67">
        <f t="shared" si="4"/>
        <v>355</v>
      </c>
      <c r="H194" s="32"/>
      <c r="I194" s="32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7"/>
      <c r="V194" s="72"/>
      <c r="W194" s="73"/>
      <c r="X194" s="64">
        <f t="shared" si="5"/>
        <v>0</v>
      </c>
    </row>
    <row r="195" spans="1:24" ht="15.75" x14ac:dyDescent="0.25">
      <c r="A195" s="78" t="s">
        <v>217</v>
      </c>
      <c r="B195" s="23"/>
      <c r="C195" s="23"/>
      <c r="D195" s="23"/>
      <c r="E195" s="23"/>
      <c r="F195" s="23"/>
      <c r="G195" s="23">
        <f t="shared" ref="G195:G264" si="6">B195+C195+D195+E195+F195</f>
        <v>0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6"/>
      <c r="V195" s="75"/>
      <c r="W195" s="63"/>
      <c r="X195" s="63">
        <f t="shared" ref="X195:X258" si="7">H195+I195+J195+K195+L195+M195+N195+O195+P195+Q195+R195+S195+T195+U195+V195+W195</f>
        <v>0</v>
      </c>
    </row>
    <row r="196" spans="1:24" ht="31.5" x14ac:dyDescent="0.25">
      <c r="A196" s="78" t="s">
        <v>218</v>
      </c>
      <c r="B196" s="23"/>
      <c r="C196" s="23"/>
      <c r="D196" s="23"/>
      <c r="E196" s="23"/>
      <c r="F196" s="23"/>
      <c r="G196" s="23">
        <f t="shared" si="6"/>
        <v>0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6"/>
      <c r="V196" s="75"/>
      <c r="W196" s="63"/>
      <c r="X196" s="63">
        <f t="shared" si="7"/>
        <v>0</v>
      </c>
    </row>
    <row r="197" spans="1:24" ht="15.75" x14ac:dyDescent="0.25">
      <c r="A197" s="77" t="s">
        <v>219</v>
      </c>
      <c r="B197" s="14"/>
      <c r="C197" s="14"/>
      <c r="D197" s="14"/>
      <c r="E197" s="14"/>
      <c r="F197" s="14"/>
      <c r="G197" s="67">
        <f t="shared" si="6"/>
        <v>0</v>
      </c>
      <c r="H197" s="32"/>
      <c r="I197" s="32"/>
      <c r="J197" s="14">
        <v>294.56</v>
      </c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7"/>
      <c r="V197" s="72"/>
      <c r="W197" s="73">
        <v>234</v>
      </c>
      <c r="X197" s="64">
        <f t="shared" si="7"/>
        <v>528.55999999999995</v>
      </c>
    </row>
    <row r="198" spans="1:24" ht="15.75" x14ac:dyDescent="0.25">
      <c r="A198" s="78" t="s">
        <v>220</v>
      </c>
      <c r="B198" s="23"/>
      <c r="C198" s="23"/>
      <c r="D198" s="23"/>
      <c r="E198" s="23"/>
      <c r="F198" s="23"/>
      <c r="G198" s="23">
        <f t="shared" si="6"/>
        <v>0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6"/>
      <c r="V198" s="75"/>
      <c r="W198" s="63"/>
      <c r="X198" s="63">
        <f t="shared" si="7"/>
        <v>0</v>
      </c>
    </row>
    <row r="199" spans="1:24" ht="15.75" x14ac:dyDescent="0.25">
      <c r="A199" s="77" t="s">
        <v>221</v>
      </c>
      <c r="B199" s="14">
        <v>110</v>
      </c>
      <c r="C199" s="14"/>
      <c r="D199" s="14">
        <v>168</v>
      </c>
      <c r="E199" s="14"/>
      <c r="F199" s="14"/>
      <c r="G199" s="67">
        <f t="shared" si="6"/>
        <v>278</v>
      </c>
      <c r="H199" s="32"/>
      <c r="I199" s="32"/>
      <c r="J199" s="14"/>
      <c r="K199" s="14"/>
      <c r="L199" s="14"/>
      <c r="M199" s="14"/>
      <c r="N199" s="14">
        <v>360</v>
      </c>
      <c r="O199" s="14"/>
      <c r="P199" s="14"/>
      <c r="Q199" s="14"/>
      <c r="R199" s="14"/>
      <c r="S199" s="14"/>
      <c r="T199" s="14"/>
      <c r="U199" s="17"/>
      <c r="V199" s="72">
        <v>50</v>
      </c>
      <c r="W199" s="73">
        <v>146.88</v>
      </c>
      <c r="X199" s="64">
        <f t="shared" si="7"/>
        <v>556.88</v>
      </c>
    </row>
    <row r="200" spans="1:24" ht="15.75" x14ac:dyDescent="0.25">
      <c r="A200" s="77" t="s">
        <v>222</v>
      </c>
      <c r="B200" s="14"/>
      <c r="C200" s="14"/>
      <c r="D200" s="14"/>
      <c r="E200" s="14"/>
      <c r="F200" s="14"/>
      <c r="G200" s="67">
        <f t="shared" si="6"/>
        <v>0</v>
      </c>
      <c r="H200" s="32"/>
      <c r="I200" s="32"/>
      <c r="J200" s="14"/>
      <c r="K200" s="14"/>
      <c r="L200" s="14">
        <v>900</v>
      </c>
      <c r="M200" s="14"/>
      <c r="N200" s="14"/>
      <c r="O200" s="14"/>
      <c r="P200" s="14"/>
      <c r="Q200" s="14"/>
      <c r="R200" s="14"/>
      <c r="S200" s="14"/>
      <c r="T200" s="14"/>
      <c r="U200" s="17"/>
      <c r="V200" s="72">
        <v>22.08</v>
      </c>
      <c r="W200" s="73">
        <v>41.4</v>
      </c>
      <c r="X200" s="64">
        <f t="shared" si="7"/>
        <v>963.48</v>
      </c>
    </row>
    <row r="201" spans="1:24" ht="15.75" x14ac:dyDescent="0.25">
      <c r="A201" s="78" t="s">
        <v>223</v>
      </c>
      <c r="B201" s="23"/>
      <c r="C201" s="23"/>
      <c r="D201" s="23"/>
      <c r="E201" s="23"/>
      <c r="F201" s="23"/>
      <c r="G201" s="23">
        <f t="shared" si="6"/>
        <v>0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6"/>
      <c r="V201" s="75"/>
      <c r="W201" s="63"/>
      <c r="X201" s="63">
        <f t="shared" si="7"/>
        <v>0</v>
      </c>
    </row>
    <row r="202" spans="1:24" ht="15.75" x14ac:dyDescent="0.25">
      <c r="A202" s="78" t="s">
        <v>224</v>
      </c>
      <c r="B202" s="23"/>
      <c r="C202" s="23"/>
      <c r="D202" s="23"/>
      <c r="E202" s="23"/>
      <c r="F202" s="23"/>
      <c r="G202" s="23">
        <f t="shared" si="6"/>
        <v>0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6"/>
      <c r="V202" s="75"/>
      <c r="W202" s="63"/>
      <c r="X202" s="63">
        <f t="shared" si="7"/>
        <v>0</v>
      </c>
    </row>
    <row r="203" spans="1:24" ht="31.5" x14ac:dyDescent="0.25">
      <c r="A203" s="78" t="s">
        <v>225</v>
      </c>
      <c r="B203" s="23"/>
      <c r="C203" s="23"/>
      <c r="D203" s="23"/>
      <c r="E203" s="23"/>
      <c r="F203" s="23"/>
      <c r="G203" s="23">
        <f t="shared" si="6"/>
        <v>0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6"/>
      <c r="V203" s="75"/>
      <c r="W203" s="63"/>
      <c r="X203" s="63">
        <f t="shared" si="7"/>
        <v>0</v>
      </c>
    </row>
    <row r="204" spans="1:24" ht="31.5" x14ac:dyDescent="0.25">
      <c r="A204" s="77" t="s">
        <v>226</v>
      </c>
      <c r="B204" s="14"/>
      <c r="C204" s="14"/>
      <c r="D204" s="14"/>
      <c r="E204" s="14"/>
      <c r="F204" s="14"/>
      <c r="G204" s="67">
        <f t="shared" si="6"/>
        <v>0</v>
      </c>
      <c r="H204" s="32"/>
      <c r="I204" s="32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7"/>
      <c r="V204" s="72"/>
      <c r="W204" s="73"/>
      <c r="X204" s="64">
        <f t="shared" si="7"/>
        <v>0</v>
      </c>
    </row>
    <row r="205" spans="1:24" ht="15.75" x14ac:dyDescent="0.25">
      <c r="A205" s="78" t="s">
        <v>227</v>
      </c>
      <c r="B205" s="23"/>
      <c r="C205" s="23"/>
      <c r="D205" s="23"/>
      <c r="E205" s="23"/>
      <c r="F205" s="23"/>
      <c r="G205" s="23">
        <f t="shared" si="6"/>
        <v>0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6"/>
      <c r="V205" s="75"/>
      <c r="W205" s="63"/>
      <c r="X205" s="63">
        <f t="shared" si="7"/>
        <v>0</v>
      </c>
    </row>
    <row r="206" spans="1:24" ht="15.75" x14ac:dyDescent="0.25">
      <c r="A206" s="77" t="s">
        <v>228</v>
      </c>
      <c r="B206" s="14"/>
      <c r="C206" s="14"/>
      <c r="D206" s="14"/>
      <c r="E206" s="14"/>
      <c r="F206" s="14"/>
      <c r="G206" s="67">
        <f t="shared" si="6"/>
        <v>0</v>
      </c>
      <c r="H206" s="32"/>
      <c r="I206" s="32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7"/>
      <c r="V206" s="72"/>
      <c r="W206" s="73">
        <v>191.6</v>
      </c>
      <c r="X206" s="64">
        <f t="shared" si="7"/>
        <v>191.6</v>
      </c>
    </row>
    <row r="207" spans="1:24" ht="15.75" x14ac:dyDescent="0.25">
      <c r="A207" s="77" t="s">
        <v>229</v>
      </c>
      <c r="B207" s="14"/>
      <c r="C207" s="14"/>
      <c r="D207" s="14"/>
      <c r="E207" s="14"/>
      <c r="F207" s="14"/>
      <c r="G207" s="67">
        <f t="shared" si="6"/>
        <v>0</v>
      </c>
      <c r="H207" s="32"/>
      <c r="I207" s="32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7"/>
      <c r="V207" s="72"/>
      <c r="W207" s="73">
        <v>191.6</v>
      </c>
      <c r="X207" s="64">
        <f t="shared" si="7"/>
        <v>191.6</v>
      </c>
    </row>
    <row r="208" spans="1:24" ht="15.75" x14ac:dyDescent="0.25">
      <c r="A208" s="77" t="s">
        <v>230</v>
      </c>
      <c r="B208" s="14">
        <v>2418.75</v>
      </c>
      <c r="C208" s="14"/>
      <c r="D208" s="14">
        <v>7736.7</v>
      </c>
      <c r="E208" s="14">
        <v>2014.125</v>
      </c>
      <c r="F208" s="14"/>
      <c r="G208" s="67">
        <f t="shared" si="6"/>
        <v>12169.575000000001</v>
      </c>
      <c r="H208" s="32"/>
      <c r="I208" s="32">
        <v>488</v>
      </c>
      <c r="J208" s="14">
        <v>541.27</v>
      </c>
      <c r="K208" s="14"/>
      <c r="L208" s="14">
        <v>32150</v>
      </c>
      <c r="M208" s="14"/>
      <c r="N208" s="14"/>
      <c r="O208" s="14"/>
      <c r="P208" s="14">
        <v>675</v>
      </c>
      <c r="Q208" s="14"/>
      <c r="R208" s="14"/>
      <c r="S208" s="14">
        <v>147.25749999999999</v>
      </c>
      <c r="T208" s="14"/>
      <c r="U208" s="17"/>
      <c r="V208" s="72"/>
      <c r="W208" s="73">
        <v>524.4</v>
      </c>
      <c r="X208" s="64">
        <f t="shared" si="7"/>
        <v>34525.927499999998</v>
      </c>
    </row>
    <row r="209" spans="1:24" ht="15.75" x14ac:dyDescent="0.25">
      <c r="A209" s="78" t="s">
        <v>44</v>
      </c>
      <c r="B209" s="23"/>
      <c r="C209" s="23"/>
      <c r="D209" s="23"/>
      <c r="E209" s="23"/>
      <c r="F209" s="23"/>
      <c r="G209" s="23">
        <f t="shared" si="6"/>
        <v>0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6"/>
      <c r="V209" s="75"/>
      <c r="W209" s="63"/>
      <c r="X209" s="63">
        <f t="shared" si="7"/>
        <v>0</v>
      </c>
    </row>
    <row r="210" spans="1:24" ht="15.75" x14ac:dyDescent="0.25">
      <c r="A210" s="77" t="s">
        <v>231</v>
      </c>
      <c r="B210" s="14"/>
      <c r="C210" s="14"/>
      <c r="D210" s="14"/>
      <c r="E210" s="14"/>
      <c r="F210" s="14"/>
      <c r="G210" s="67">
        <f t="shared" si="6"/>
        <v>0</v>
      </c>
      <c r="H210" s="32"/>
      <c r="I210" s="32"/>
      <c r="J210" s="14"/>
      <c r="K210" s="14"/>
      <c r="L210" s="14"/>
      <c r="M210" s="14"/>
      <c r="N210" s="14"/>
      <c r="O210" s="14"/>
      <c r="P210" s="14"/>
      <c r="Q210" s="14"/>
      <c r="R210" s="14"/>
      <c r="S210" s="14">
        <v>95</v>
      </c>
      <c r="T210" s="14"/>
      <c r="U210" s="17"/>
      <c r="V210" s="72"/>
      <c r="W210" s="73">
        <v>93.9</v>
      </c>
      <c r="X210" s="64">
        <f t="shared" si="7"/>
        <v>188.9</v>
      </c>
    </row>
    <row r="211" spans="1:24" ht="31.5" x14ac:dyDescent="0.25">
      <c r="A211" s="77" t="s">
        <v>232</v>
      </c>
      <c r="B211" s="14">
        <v>55</v>
      </c>
      <c r="C211" s="14">
        <v>22</v>
      </c>
      <c r="D211" s="14">
        <v>514.4</v>
      </c>
      <c r="E211" s="14"/>
      <c r="F211" s="14">
        <v>836</v>
      </c>
      <c r="G211" s="67">
        <f t="shared" si="6"/>
        <v>1427.4</v>
      </c>
      <c r="H211" s="32"/>
      <c r="I211" s="32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7">
        <v>850</v>
      </c>
      <c r="V211" s="72">
        <v>25</v>
      </c>
      <c r="W211" s="73">
        <v>1000</v>
      </c>
      <c r="X211" s="64">
        <f t="shared" si="7"/>
        <v>1875</v>
      </c>
    </row>
    <row r="212" spans="1:24" ht="31.5" x14ac:dyDescent="0.25">
      <c r="A212" s="77" t="s">
        <v>233</v>
      </c>
      <c r="B212" s="14">
        <v>965.25</v>
      </c>
      <c r="C212" s="14"/>
      <c r="D212" s="14"/>
      <c r="E212" s="14"/>
      <c r="F212" s="14"/>
      <c r="G212" s="67">
        <f t="shared" si="6"/>
        <v>965.25</v>
      </c>
      <c r="H212" s="32"/>
      <c r="I212" s="32"/>
      <c r="J212" s="14">
        <v>100</v>
      </c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7"/>
      <c r="V212" s="72"/>
      <c r="W212" s="73">
        <v>132</v>
      </c>
      <c r="X212" s="64">
        <f t="shared" si="7"/>
        <v>232</v>
      </c>
    </row>
    <row r="213" spans="1:24" ht="31.5" x14ac:dyDescent="0.25">
      <c r="A213" s="78" t="s">
        <v>234</v>
      </c>
      <c r="B213" s="23"/>
      <c r="C213" s="23"/>
      <c r="D213" s="23"/>
      <c r="E213" s="23"/>
      <c r="F213" s="23"/>
      <c r="G213" s="23">
        <f t="shared" si="6"/>
        <v>0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6"/>
      <c r="V213" s="75"/>
      <c r="W213" s="63"/>
      <c r="X213" s="63">
        <f t="shared" si="7"/>
        <v>0</v>
      </c>
    </row>
    <row r="214" spans="1:24" ht="31.5" x14ac:dyDescent="0.25">
      <c r="A214" s="77" t="s">
        <v>235</v>
      </c>
      <c r="B214" s="14"/>
      <c r="C214" s="14"/>
      <c r="D214" s="14">
        <v>818.64</v>
      </c>
      <c r="E214" s="14"/>
      <c r="F214" s="14"/>
      <c r="G214" s="67">
        <f t="shared" si="6"/>
        <v>818.64</v>
      </c>
      <c r="H214" s="32"/>
      <c r="I214" s="32"/>
      <c r="J214" s="14"/>
      <c r="K214" s="14">
        <v>500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7"/>
      <c r="V214" s="72">
        <v>7</v>
      </c>
      <c r="W214" s="73">
        <v>208</v>
      </c>
      <c r="X214" s="64">
        <f t="shared" si="7"/>
        <v>715</v>
      </c>
    </row>
    <row r="215" spans="1:24" ht="15.75" x14ac:dyDescent="0.25">
      <c r="A215" s="77" t="s">
        <v>236</v>
      </c>
      <c r="B215" s="14"/>
      <c r="C215" s="14"/>
      <c r="D215" s="14"/>
      <c r="E215" s="14"/>
      <c r="F215" s="14"/>
      <c r="G215" s="67">
        <f t="shared" si="6"/>
        <v>0</v>
      </c>
      <c r="H215" s="32"/>
      <c r="I215" s="32"/>
      <c r="J215" s="14"/>
      <c r="K215" s="14">
        <v>108.44</v>
      </c>
      <c r="L215" s="14"/>
      <c r="M215" s="14"/>
      <c r="N215" s="14"/>
      <c r="O215" s="14"/>
      <c r="P215" s="14"/>
      <c r="Q215" s="14"/>
      <c r="R215" s="14"/>
      <c r="S215" s="14"/>
      <c r="T215" s="14"/>
      <c r="U215" s="17"/>
      <c r="V215" s="72"/>
      <c r="W215" s="73">
        <v>177.36</v>
      </c>
      <c r="X215" s="64">
        <f t="shared" si="7"/>
        <v>285.8</v>
      </c>
    </row>
    <row r="216" spans="1:24" ht="15.75" x14ac:dyDescent="0.25">
      <c r="A216" s="77" t="s">
        <v>237</v>
      </c>
      <c r="B216" s="14">
        <v>120</v>
      </c>
      <c r="C216" s="14">
        <v>120</v>
      </c>
      <c r="D216" s="14"/>
      <c r="E216" s="14"/>
      <c r="F216" s="14"/>
      <c r="G216" s="67">
        <f t="shared" si="6"/>
        <v>240</v>
      </c>
      <c r="H216" s="32"/>
      <c r="I216" s="32"/>
      <c r="J216" s="14"/>
      <c r="K216" s="14">
        <v>300</v>
      </c>
      <c r="L216" s="14">
        <v>3400</v>
      </c>
      <c r="M216" s="14"/>
      <c r="N216" s="14"/>
      <c r="O216" s="14"/>
      <c r="P216" s="14"/>
      <c r="Q216" s="14"/>
      <c r="R216" s="14"/>
      <c r="S216" s="14"/>
      <c r="T216" s="14"/>
      <c r="U216" s="17"/>
      <c r="V216" s="72">
        <v>15.64</v>
      </c>
      <c r="W216" s="73">
        <v>75</v>
      </c>
      <c r="X216" s="64">
        <f t="shared" si="7"/>
        <v>3790.64</v>
      </c>
    </row>
    <row r="217" spans="1:24" ht="15.75" x14ac:dyDescent="0.25">
      <c r="A217" s="77" t="s">
        <v>238</v>
      </c>
      <c r="B217" s="14">
        <v>90</v>
      </c>
      <c r="C217" s="14"/>
      <c r="D217" s="14"/>
      <c r="E217" s="14">
        <v>221.49</v>
      </c>
      <c r="F217" s="14"/>
      <c r="G217" s="67">
        <f t="shared" si="6"/>
        <v>311.49</v>
      </c>
      <c r="H217" s="32"/>
      <c r="I217" s="32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7"/>
      <c r="V217" s="72"/>
      <c r="W217" s="73">
        <v>147.5</v>
      </c>
      <c r="X217" s="64">
        <f t="shared" si="7"/>
        <v>147.5</v>
      </c>
    </row>
    <row r="218" spans="1:24" ht="15.75" x14ac:dyDescent="0.25">
      <c r="A218" s="78" t="s">
        <v>239</v>
      </c>
      <c r="B218" s="23"/>
      <c r="C218" s="23"/>
      <c r="D218" s="23"/>
      <c r="E218" s="23"/>
      <c r="F218" s="23"/>
      <c r="G218" s="23">
        <f t="shared" si="6"/>
        <v>0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6"/>
      <c r="V218" s="75"/>
      <c r="W218" s="63"/>
      <c r="X218" s="63">
        <f t="shared" si="7"/>
        <v>0</v>
      </c>
    </row>
    <row r="219" spans="1:24" ht="15.75" x14ac:dyDescent="0.25">
      <c r="A219" s="77" t="s">
        <v>240</v>
      </c>
      <c r="B219" s="14"/>
      <c r="C219" s="14"/>
      <c r="D219" s="14"/>
      <c r="E219" s="14"/>
      <c r="F219" s="14"/>
      <c r="G219" s="67">
        <f t="shared" si="6"/>
        <v>0</v>
      </c>
      <c r="H219" s="32"/>
      <c r="I219" s="32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7"/>
      <c r="V219" s="72"/>
      <c r="W219" s="73"/>
      <c r="X219" s="64">
        <f t="shared" si="7"/>
        <v>0</v>
      </c>
    </row>
    <row r="220" spans="1:24" ht="15.75" x14ac:dyDescent="0.25">
      <c r="A220" s="77" t="s">
        <v>241</v>
      </c>
      <c r="B220" s="14"/>
      <c r="C220" s="14"/>
      <c r="D220" s="14">
        <v>633.41250000000002</v>
      </c>
      <c r="E220" s="14"/>
      <c r="F220" s="14"/>
      <c r="G220" s="67">
        <f t="shared" si="6"/>
        <v>633.41250000000002</v>
      </c>
      <c r="H220" s="32"/>
      <c r="I220" s="32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7"/>
      <c r="V220" s="72">
        <v>8.2200000000000006</v>
      </c>
      <c r="W220" s="73">
        <v>128</v>
      </c>
      <c r="X220" s="64">
        <f t="shared" si="7"/>
        <v>136.22</v>
      </c>
    </row>
    <row r="221" spans="1:24" ht="15.75" x14ac:dyDescent="0.25">
      <c r="A221" s="77" t="s">
        <v>242</v>
      </c>
      <c r="B221" s="14"/>
      <c r="C221" s="14"/>
      <c r="D221" s="14"/>
      <c r="E221" s="14"/>
      <c r="F221" s="14"/>
      <c r="G221" s="67">
        <f t="shared" si="6"/>
        <v>0</v>
      </c>
      <c r="H221" s="32"/>
      <c r="I221" s="32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7"/>
      <c r="V221" s="72">
        <v>140</v>
      </c>
      <c r="W221" s="73"/>
      <c r="X221" s="64">
        <f t="shared" si="7"/>
        <v>140</v>
      </c>
    </row>
    <row r="222" spans="1:24" ht="15.75" x14ac:dyDescent="0.25">
      <c r="A222" s="77" t="s">
        <v>243</v>
      </c>
      <c r="B222" s="14"/>
      <c r="C222" s="14"/>
      <c r="D222" s="14"/>
      <c r="E222" s="14"/>
      <c r="F222" s="14"/>
      <c r="G222" s="67">
        <f t="shared" si="6"/>
        <v>0</v>
      </c>
      <c r="H222" s="32"/>
      <c r="I222" s="32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7"/>
      <c r="V222" s="72"/>
      <c r="W222" s="73"/>
      <c r="X222" s="64">
        <f t="shared" si="7"/>
        <v>0</v>
      </c>
    </row>
    <row r="223" spans="1:24" ht="15.75" x14ac:dyDescent="0.25">
      <c r="A223" s="78" t="s">
        <v>244</v>
      </c>
      <c r="B223" s="23"/>
      <c r="C223" s="23"/>
      <c r="D223" s="23"/>
      <c r="E223" s="23"/>
      <c r="F223" s="23"/>
      <c r="G223" s="23">
        <f t="shared" si="6"/>
        <v>0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6"/>
      <c r="V223" s="75"/>
      <c r="W223" s="63"/>
      <c r="X223" s="63">
        <f t="shared" si="7"/>
        <v>0</v>
      </c>
    </row>
    <row r="224" spans="1:24" ht="15.75" x14ac:dyDescent="0.25">
      <c r="A224" s="77" t="s">
        <v>245</v>
      </c>
      <c r="B224" s="14"/>
      <c r="C224" s="14"/>
      <c r="D224" s="14"/>
      <c r="E224" s="14"/>
      <c r="F224" s="14"/>
      <c r="G224" s="67">
        <f t="shared" si="6"/>
        <v>0</v>
      </c>
      <c r="H224" s="32"/>
      <c r="I224" s="32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7"/>
      <c r="V224" s="72"/>
      <c r="W224" s="73"/>
      <c r="X224" s="64">
        <f t="shared" si="7"/>
        <v>0</v>
      </c>
    </row>
    <row r="225" spans="1:24" ht="15.75" x14ac:dyDescent="0.25">
      <c r="A225" s="77" t="s">
        <v>246</v>
      </c>
      <c r="B225" s="14">
        <v>81.185000000000002</v>
      </c>
      <c r="C225" s="14">
        <v>81.185000000000002</v>
      </c>
      <c r="D225" s="14"/>
      <c r="E225" s="14"/>
      <c r="F225" s="14"/>
      <c r="G225" s="67">
        <f t="shared" si="6"/>
        <v>162.37</v>
      </c>
      <c r="H225" s="32"/>
      <c r="I225" s="32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7"/>
      <c r="V225" s="72"/>
      <c r="W225" s="73"/>
      <c r="X225" s="64">
        <f t="shared" si="7"/>
        <v>0</v>
      </c>
    </row>
    <row r="226" spans="1:24" ht="15.75" x14ac:dyDescent="0.25">
      <c r="A226" s="78" t="s">
        <v>247</v>
      </c>
      <c r="B226" s="23"/>
      <c r="C226" s="23"/>
      <c r="D226" s="23"/>
      <c r="E226" s="23"/>
      <c r="F226" s="23"/>
      <c r="G226" s="23">
        <f t="shared" si="6"/>
        <v>0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6"/>
      <c r="V226" s="75"/>
      <c r="W226" s="63"/>
      <c r="X226" s="63">
        <f t="shared" si="7"/>
        <v>0</v>
      </c>
    </row>
    <row r="227" spans="1:24" ht="15.75" x14ac:dyDescent="0.25">
      <c r="A227" s="77" t="s">
        <v>248</v>
      </c>
      <c r="B227" s="14"/>
      <c r="C227" s="14"/>
      <c r="D227" s="14"/>
      <c r="E227" s="14"/>
      <c r="F227" s="14"/>
      <c r="G227" s="67">
        <f t="shared" si="6"/>
        <v>0</v>
      </c>
      <c r="H227" s="32"/>
      <c r="I227" s="32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7"/>
      <c r="V227" s="72">
        <v>8.7799999999999994</v>
      </c>
      <c r="W227" s="73">
        <v>50</v>
      </c>
      <c r="X227" s="64">
        <f t="shared" si="7"/>
        <v>58.78</v>
      </c>
    </row>
    <row r="228" spans="1:24" ht="15.75" x14ac:dyDescent="0.25">
      <c r="A228" s="77" t="s">
        <v>249</v>
      </c>
      <c r="B228" s="14"/>
      <c r="C228" s="14"/>
      <c r="D228" s="14"/>
      <c r="E228" s="14"/>
      <c r="F228" s="14"/>
      <c r="G228" s="67">
        <f t="shared" si="6"/>
        <v>0</v>
      </c>
      <c r="H228" s="32"/>
      <c r="I228" s="32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7"/>
      <c r="V228" s="72"/>
      <c r="W228" s="73"/>
      <c r="X228" s="64">
        <f t="shared" si="7"/>
        <v>0</v>
      </c>
    </row>
    <row r="229" spans="1:24" ht="15.75" x14ac:dyDescent="0.25">
      <c r="A229" s="77" t="s">
        <v>250</v>
      </c>
      <c r="B229" s="14">
        <v>68</v>
      </c>
      <c r="C229" s="14"/>
      <c r="D229" s="14"/>
      <c r="E229" s="14"/>
      <c r="F229" s="14"/>
      <c r="G229" s="67">
        <f t="shared" si="6"/>
        <v>68</v>
      </c>
      <c r="H229" s="32"/>
      <c r="I229" s="32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7"/>
      <c r="V229" s="72">
        <v>1.86</v>
      </c>
      <c r="W229" s="73">
        <v>190</v>
      </c>
      <c r="X229" s="64">
        <f t="shared" si="7"/>
        <v>191.86</v>
      </c>
    </row>
    <row r="230" spans="1:24" ht="15.75" x14ac:dyDescent="0.25">
      <c r="A230" s="77" t="s">
        <v>251</v>
      </c>
      <c r="B230" s="14">
        <v>3294</v>
      </c>
      <c r="C230" s="14"/>
      <c r="D230" s="14"/>
      <c r="E230" s="14"/>
      <c r="F230" s="14"/>
      <c r="G230" s="67">
        <f t="shared" si="6"/>
        <v>3294</v>
      </c>
      <c r="H230" s="32"/>
      <c r="I230" s="32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7"/>
      <c r="V230" s="72">
        <v>50.69</v>
      </c>
      <c r="W230" s="73">
        <v>2000</v>
      </c>
      <c r="X230" s="64">
        <f t="shared" si="7"/>
        <v>2050.69</v>
      </c>
    </row>
    <row r="231" spans="1:24" ht="15.75" x14ac:dyDescent="0.25">
      <c r="A231" s="77" t="s">
        <v>252</v>
      </c>
      <c r="B231" s="14">
        <v>120</v>
      </c>
      <c r="C231" s="14">
        <v>80</v>
      </c>
      <c r="D231" s="14"/>
      <c r="E231" s="14">
        <v>168</v>
      </c>
      <c r="F231" s="14"/>
      <c r="G231" s="67">
        <f t="shared" si="6"/>
        <v>368</v>
      </c>
      <c r="H231" s="32"/>
      <c r="I231" s="32"/>
      <c r="J231" s="14">
        <v>386.35</v>
      </c>
      <c r="K231" s="14">
        <v>79.31</v>
      </c>
      <c r="L231" s="14"/>
      <c r="M231" s="14"/>
      <c r="N231" s="14"/>
      <c r="O231" s="14"/>
      <c r="P231" s="14"/>
      <c r="Q231" s="14"/>
      <c r="R231" s="14"/>
      <c r="S231" s="14"/>
      <c r="T231" s="14"/>
      <c r="U231" s="17"/>
      <c r="V231" s="72"/>
      <c r="W231" s="73">
        <v>307.83</v>
      </c>
      <c r="X231" s="64">
        <f t="shared" si="7"/>
        <v>773.49</v>
      </c>
    </row>
    <row r="232" spans="1:24" ht="15.75" x14ac:dyDescent="0.25">
      <c r="A232" s="79" t="s">
        <v>253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6"/>
      <c r="V232" s="75"/>
      <c r="W232" s="63"/>
      <c r="X232" s="63">
        <f t="shared" si="7"/>
        <v>0</v>
      </c>
    </row>
    <row r="233" spans="1:24" ht="15.75" x14ac:dyDescent="0.25">
      <c r="A233" s="77" t="s">
        <v>254</v>
      </c>
      <c r="B233" s="14"/>
      <c r="C233" s="14"/>
      <c r="D233" s="14"/>
      <c r="E233" s="14"/>
      <c r="F233" s="14"/>
      <c r="G233" s="67">
        <f t="shared" si="6"/>
        <v>0</v>
      </c>
      <c r="H233" s="32"/>
      <c r="I233" s="32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7"/>
      <c r="V233" s="72">
        <v>17</v>
      </c>
      <c r="W233" s="73"/>
      <c r="X233" s="64">
        <f t="shared" si="7"/>
        <v>17</v>
      </c>
    </row>
    <row r="234" spans="1:24" ht="15.75" x14ac:dyDescent="0.25">
      <c r="A234" s="79" t="s">
        <v>255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6"/>
      <c r="V234" s="75"/>
      <c r="W234" s="63"/>
      <c r="X234" s="63">
        <f t="shared" si="7"/>
        <v>0</v>
      </c>
    </row>
    <row r="235" spans="1:24" ht="15.75" x14ac:dyDescent="0.25">
      <c r="A235" s="77" t="s">
        <v>256</v>
      </c>
      <c r="B235" s="14"/>
      <c r="C235" s="14"/>
      <c r="D235" s="14"/>
      <c r="E235" s="14"/>
      <c r="F235" s="14"/>
      <c r="G235" s="67">
        <f t="shared" si="6"/>
        <v>0</v>
      </c>
      <c r="H235" s="32"/>
      <c r="I235" s="32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7"/>
      <c r="V235" s="72"/>
      <c r="W235" s="73"/>
      <c r="X235" s="64">
        <f t="shared" si="7"/>
        <v>0</v>
      </c>
    </row>
    <row r="236" spans="1:24" ht="15.75" x14ac:dyDescent="0.25">
      <c r="A236" s="77" t="s">
        <v>257</v>
      </c>
      <c r="B236" s="14"/>
      <c r="C236" s="14"/>
      <c r="D236" s="14"/>
      <c r="E236" s="14"/>
      <c r="F236" s="14"/>
      <c r="G236" s="67">
        <f t="shared" si="6"/>
        <v>0</v>
      </c>
      <c r="H236" s="32"/>
      <c r="I236" s="32"/>
      <c r="J236" s="14">
        <v>206.1</v>
      </c>
      <c r="K236" s="14">
        <v>150</v>
      </c>
      <c r="L236" s="14"/>
      <c r="M236" s="14"/>
      <c r="N236" s="14"/>
      <c r="O236" s="14"/>
      <c r="P236" s="14"/>
      <c r="Q236" s="14">
        <v>20</v>
      </c>
      <c r="R236" s="14"/>
      <c r="S236" s="14"/>
      <c r="T236" s="14"/>
      <c r="U236" s="17"/>
      <c r="V236" s="72"/>
      <c r="W236" s="73">
        <v>62.5</v>
      </c>
      <c r="X236" s="64">
        <f t="shared" si="7"/>
        <v>438.6</v>
      </c>
    </row>
    <row r="237" spans="1:24" ht="15.75" x14ac:dyDescent="0.25">
      <c r="A237" s="77" t="s">
        <v>258</v>
      </c>
      <c r="B237" s="14"/>
      <c r="C237" s="14"/>
      <c r="D237" s="14"/>
      <c r="E237" s="14"/>
      <c r="F237" s="14"/>
      <c r="G237" s="67">
        <f t="shared" si="6"/>
        <v>0</v>
      </c>
      <c r="H237" s="32"/>
      <c r="I237" s="32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7"/>
      <c r="V237" s="72">
        <v>45.56</v>
      </c>
      <c r="W237" s="73">
        <v>181.26</v>
      </c>
      <c r="X237" s="64">
        <f t="shared" si="7"/>
        <v>226.82</v>
      </c>
    </row>
    <row r="238" spans="1:24" ht="15.75" x14ac:dyDescent="0.25">
      <c r="A238" s="79" t="s">
        <v>259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6"/>
      <c r="V238" s="75"/>
      <c r="W238" s="63"/>
      <c r="X238" s="63">
        <f t="shared" si="7"/>
        <v>0</v>
      </c>
    </row>
    <row r="239" spans="1:24" ht="15.75" x14ac:dyDescent="0.25">
      <c r="A239" s="77" t="s">
        <v>260</v>
      </c>
      <c r="B239" s="14"/>
      <c r="C239" s="14"/>
      <c r="D239" s="14"/>
      <c r="E239" s="14"/>
      <c r="F239" s="14"/>
      <c r="G239" s="67">
        <f t="shared" si="6"/>
        <v>0</v>
      </c>
      <c r="H239" s="32"/>
      <c r="I239" s="32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7"/>
      <c r="V239" s="72">
        <v>5.68</v>
      </c>
      <c r="W239" s="73"/>
      <c r="X239" s="64">
        <f t="shared" si="7"/>
        <v>5.68</v>
      </c>
    </row>
    <row r="240" spans="1:24" ht="15.75" x14ac:dyDescent="0.25">
      <c r="A240" s="77" t="s">
        <v>15</v>
      </c>
      <c r="B240" s="14">
        <v>390</v>
      </c>
      <c r="C240" s="14"/>
      <c r="D240" s="14"/>
      <c r="E240" s="14">
        <v>984.45</v>
      </c>
      <c r="F240" s="14"/>
      <c r="G240" s="67">
        <f t="shared" si="6"/>
        <v>1374.45</v>
      </c>
      <c r="H240" s="32"/>
      <c r="I240" s="32"/>
      <c r="J240" s="14">
        <v>302</v>
      </c>
      <c r="K240" s="14"/>
      <c r="L240" s="14"/>
      <c r="M240" s="14"/>
      <c r="N240" s="14"/>
      <c r="O240" s="14"/>
      <c r="P240" s="14"/>
      <c r="Q240" s="14"/>
      <c r="R240" s="14"/>
      <c r="S240" s="14">
        <v>4657.6400000000003</v>
      </c>
      <c r="T240" s="14"/>
      <c r="U240" s="17"/>
      <c r="V240" s="72">
        <v>45.54</v>
      </c>
      <c r="W240" s="73"/>
      <c r="X240" s="64">
        <f t="shared" si="7"/>
        <v>5005.18</v>
      </c>
    </row>
    <row r="241" spans="1:24" ht="15.75" x14ac:dyDescent="0.25">
      <c r="A241" s="77" t="s">
        <v>261</v>
      </c>
      <c r="B241" s="14"/>
      <c r="C241" s="14"/>
      <c r="D241" s="14"/>
      <c r="E241" s="14"/>
      <c r="F241" s="14"/>
      <c r="G241" s="67">
        <f t="shared" si="6"/>
        <v>0</v>
      </c>
      <c r="H241" s="32"/>
      <c r="I241" s="32"/>
      <c r="J241" s="14">
        <v>153.94999999999999</v>
      </c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7"/>
      <c r="V241" s="72">
        <v>1.8</v>
      </c>
      <c r="W241" s="73"/>
      <c r="X241" s="64">
        <f t="shared" si="7"/>
        <v>155.75</v>
      </c>
    </row>
    <row r="242" spans="1:24" ht="15.75" x14ac:dyDescent="0.25">
      <c r="A242" s="77" t="s">
        <v>262</v>
      </c>
      <c r="B242" s="14"/>
      <c r="C242" s="14"/>
      <c r="D242" s="14"/>
      <c r="E242" s="14">
        <v>65.010000000000005</v>
      </c>
      <c r="F242" s="14"/>
      <c r="G242" s="67">
        <f t="shared" si="6"/>
        <v>65.010000000000005</v>
      </c>
      <c r="H242" s="32"/>
      <c r="I242" s="32"/>
      <c r="J242" s="14"/>
      <c r="K242" s="14"/>
      <c r="L242" s="14"/>
      <c r="M242" s="14"/>
      <c r="N242" s="14">
        <v>175</v>
      </c>
      <c r="O242" s="14"/>
      <c r="P242" s="14"/>
      <c r="Q242" s="14"/>
      <c r="R242" s="14"/>
      <c r="S242" s="14"/>
      <c r="T242" s="14"/>
      <c r="U242" s="17"/>
      <c r="V242" s="72">
        <v>5.44</v>
      </c>
      <c r="W242" s="73">
        <v>190</v>
      </c>
      <c r="X242" s="64">
        <f t="shared" si="7"/>
        <v>370.44</v>
      </c>
    </row>
    <row r="243" spans="1:24" ht="15.75" x14ac:dyDescent="0.25">
      <c r="A243" s="77" t="s">
        <v>263</v>
      </c>
      <c r="B243" s="14">
        <v>57.52</v>
      </c>
      <c r="C243" s="14"/>
      <c r="D243" s="14"/>
      <c r="E243" s="14"/>
      <c r="F243" s="14"/>
      <c r="G243" s="67">
        <f t="shared" si="6"/>
        <v>57.52</v>
      </c>
      <c r="H243" s="32"/>
      <c r="I243" s="32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7"/>
      <c r="V243" s="72">
        <v>3</v>
      </c>
      <c r="W243" s="73"/>
      <c r="X243" s="64">
        <f t="shared" si="7"/>
        <v>3</v>
      </c>
    </row>
    <row r="244" spans="1:24" ht="15.75" x14ac:dyDescent="0.25">
      <c r="A244" s="77" t="s">
        <v>264</v>
      </c>
      <c r="B244" s="14">
        <v>165</v>
      </c>
      <c r="C244" s="14">
        <v>110</v>
      </c>
      <c r="D244" s="14"/>
      <c r="E244" s="14"/>
      <c r="F244" s="14"/>
      <c r="G244" s="67">
        <f t="shared" si="6"/>
        <v>275</v>
      </c>
      <c r="H244" s="32">
        <v>605</v>
      </c>
      <c r="I244" s="32"/>
      <c r="J244" s="14"/>
      <c r="K244" s="14"/>
      <c r="L244" s="14"/>
      <c r="M244" s="14"/>
      <c r="N244" s="14"/>
      <c r="O244" s="14"/>
      <c r="P244" s="14"/>
      <c r="Q244" s="14"/>
      <c r="R244" s="14"/>
      <c r="S244" s="14">
        <v>438.36</v>
      </c>
      <c r="T244" s="14"/>
      <c r="U244" s="17"/>
      <c r="V244" s="72"/>
      <c r="W244" s="73">
        <v>520</v>
      </c>
      <c r="X244" s="64">
        <f t="shared" si="7"/>
        <v>1563.3600000000001</v>
      </c>
    </row>
    <row r="245" spans="1:24" ht="15.75" x14ac:dyDescent="0.25">
      <c r="A245" s="77" t="s">
        <v>265</v>
      </c>
      <c r="B245" s="14"/>
      <c r="C245" s="14"/>
      <c r="D245" s="14"/>
      <c r="E245" s="14"/>
      <c r="F245" s="14"/>
      <c r="G245" s="67">
        <f t="shared" si="6"/>
        <v>0</v>
      </c>
      <c r="H245" s="32"/>
      <c r="I245" s="32"/>
      <c r="J245" s="14">
        <v>300</v>
      </c>
      <c r="K245" s="14">
        <v>400</v>
      </c>
      <c r="L245" s="14"/>
      <c r="M245" s="14"/>
      <c r="N245" s="14"/>
      <c r="O245" s="14"/>
      <c r="P245" s="14"/>
      <c r="Q245" s="14"/>
      <c r="R245" s="14"/>
      <c r="S245" s="14"/>
      <c r="T245" s="14"/>
      <c r="U245" s="17"/>
      <c r="V245" s="72"/>
      <c r="W245" s="73">
        <v>150</v>
      </c>
      <c r="X245" s="64">
        <f t="shared" si="7"/>
        <v>850</v>
      </c>
    </row>
    <row r="246" spans="1:24" ht="15.75" x14ac:dyDescent="0.25">
      <c r="A246" s="77" t="s">
        <v>266</v>
      </c>
      <c r="B246" s="14"/>
      <c r="C246" s="14"/>
      <c r="D246" s="14"/>
      <c r="E246" s="14"/>
      <c r="F246" s="14"/>
      <c r="G246" s="67">
        <f t="shared" si="6"/>
        <v>0</v>
      </c>
      <c r="H246" s="32"/>
      <c r="I246" s="32"/>
      <c r="J246" s="14"/>
      <c r="K246" s="14">
        <v>50</v>
      </c>
      <c r="L246" s="14"/>
      <c r="M246" s="14"/>
      <c r="N246" s="14">
        <v>500</v>
      </c>
      <c r="O246" s="14"/>
      <c r="P246" s="14"/>
      <c r="Q246" s="14"/>
      <c r="R246" s="14"/>
      <c r="S246" s="14"/>
      <c r="T246" s="14"/>
      <c r="U246" s="17"/>
      <c r="V246" s="72">
        <v>5</v>
      </c>
      <c r="W246" s="73"/>
      <c r="X246" s="64">
        <f t="shared" si="7"/>
        <v>555</v>
      </c>
    </row>
    <row r="247" spans="1:24" ht="15.75" x14ac:dyDescent="0.25">
      <c r="A247" s="77" t="s">
        <v>267</v>
      </c>
      <c r="B247" s="14"/>
      <c r="C247" s="14"/>
      <c r="D247" s="14"/>
      <c r="E247" s="14"/>
      <c r="F247" s="14"/>
      <c r="G247" s="67">
        <f t="shared" si="6"/>
        <v>0</v>
      </c>
      <c r="H247" s="32"/>
      <c r="I247" s="32"/>
      <c r="J247" s="14"/>
      <c r="K247" s="14"/>
      <c r="L247" s="14">
        <v>3000</v>
      </c>
      <c r="M247" s="14"/>
      <c r="N247" s="14">
        <v>200</v>
      </c>
      <c r="O247" s="14"/>
      <c r="P247" s="14"/>
      <c r="Q247" s="14"/>
      <c r="R247" s="14"/>
      <c r="S247" s="14"/>
      <c r="T247" s="14"/>
      <c r="U247" s="17"/>
      <c r="V247" s="72"/>
      <c r="W247" s="73"/>
      <c r="X247" s="64">
        <f t="shared" si="7"/>
        <v>3200</v>
      </c>
    </row>
    <row r="248" spans="1:24" ht="15.75" x14ac:dyDescent="0.25">
      <c r="A248" s="77" t="s">
        <v>268</v>
      </c>
      <c r="B248" s="14">
        <v>523.125</v>
      </c>
      <c r="C248" s="14">
        <v>58.125</v>
      </c>
      <c r="D248" s="14">
        <v>455.27499999999998</v>
      </c>
      <c r="E248" s="14">
        <v>75</v>
      </c>
      <c r="F248" s="14">
        <v>183.15</v>
      </c>
      <c r="G248" s="67">
        <f t="shared" si="6"/>
        <v>1294.6750000000002</v>
      </c>
      <c r="H248" s="32"/>
      <c r="I248" s="32"/>
      <c r="J248" s="14"/>
      <c r="K248" s="14"/>
      <c r="L248" s="14"/>
      <c r="M248" s="14"/>
      <c r="N248" s="14">
        <v>1884.66</v>
      </c>
      <c r="O248" s="14"/>
      <c r="P248" s="14"/>
      <c r="Q248" s="14"/>
      <c r="R248" s="14"/>
      <c r="S248" s="14"/>
      <c r="T248" s="14">
        <v>300</v>
      </c>
      <c r="U248" s="17">
        <v>3000</v>
      </c>
      <c r="V248" s="72">
        <v>7.43</v>
      </c>
      <c r="W248" s="73"/>
      <c r="X248" s="64">
        <f t="shared" si="7"/>
        <v>5192.09</v>
      </c>
    </row>
    <row r="249" spans="1:24" ht="15.75" x14ac:dyDescent="0.25">
      <c r="A249" s="77" t="s">
        <v>269</v>
      </c>
      <c r="B249" s="14">
        <v>1004.4</v>
      </c>
      <c r="C249" s="14"/>
      <c r="D249" s="14"/>
      <c r="E249" s="14">
        <v>1899</v>
      </c>
      <c r="F249" s="14"/>
      <c r="G249" s="67">
        <f t="shared" si="6"/>
        <v>2903.4</v>
      </c>
      <c r="H249" s="32"/>
      <c r="I249" s="32">
        <v>200</v>
      </c>
      <c r="J249" s="14"/>
      <c r="K249" s="14"/>
      <c r="L249" s="14"/>
      <c r="M249" s="14"/>
      <c r="N249" s="14">
        <v>350</v>
      </c>
      <c r="O249" s="14"/>
      <c r="P249" s="14"/>
      <c r="Q249" s="14"/>
      <c r="R249" s="14"/>
      <c r="S249" s="14"/>
      <c r="T249" s="14"/>
      <c r="U249" s="17"/>
      <c r="V249" s="72">
        <v>30.4</v>
      </c>
      <c r="W249" s="73">
        <v>600</v>
      </c>
      <c r="X249" s="64">
        <f t="shared" si="7"/>
        <v>1180.4000000000001</v>
      </c>
    </row>
    <row r="250" spans="1:24" ht="15.75" x14ac:dyDescent="0.25">
      <c r="A250" s="79" t="s">
        <v>270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6"/>
      <c r="V250" s="75"/>
      <c r="W250" s="63"/>
      <c r="X250" s="63">
        <f t="shared" si="7"/>
        <v>0</v>
      </c>
    </row>
    <row r="251" spans="1:24" ht="15.75" x14ac:dyDescent="0.25">
      <c r="A251" s="79" t="s">
        <v>271</v>
      </c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6"/>
      <c r="V251" s="75"/>
      <c r="W251" s="63"/>
      <c r="X251" s="63">
        <f t="shared" si="7"/>
        <v>0</v>
      </c>
    </row>
    <row r="252" spans="1:24" ht="15.75" x14ac:dyDescent="0.25">
      <c r="A252" s="77" t="s">
        <v>272</v>
      </c>
      <c r="B252" s="14"/>
      <c r="C252" s="14"/>
      <c r="D252" s="14"/>
      <c r="E252" s="14"/>
      <c r="F252" s="14">
        <v>408</v>
      </c>
      <c r="G252" s="67">
        <f t="shared" si="6"/>
        <v>408</v>
      </c>
      <c r="H252" s="32"/>
      <c r="I252" s="32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7">
        <v>1200</v>
      </c>
      <c r="V252" s="72"/>
      <c r="W252" s="73"/>
      <c r="X252" s="64">
        <f t="shared" si="7"/>
        <v>1200</v>
      </c>
    </row>
    <row r="253" spans="1:24" ht="15.75" x14ac:dyDescent="0.25">
      <c r="A253" s="77" t="s">
        <v>273</v>
      </c>
      <c r="B253" s="14"/>
      <c r="C253" s="14"/>
      <c r="D253" s="14"/>
      <c r="E253" s="14">
        <v>96</v>
      </c>
      <c r="F253" s="14"/>
      <c r="G253" s="67">
        <f t="shared" si="6"/>
        <v>96</v>
      </c>
      <c r="H253" s="32"/>
      <c r="I253" s="32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7"/>
      <c r="V253" s="72">
        <v>20</v>
      </c>
      <c r="W253" s="73">
        <v>293.39999999999998</v>
      </c>
      <c r="X253" s="64">
        <f t="shared" si="7"/>
        <v>313.39999999999998</v>
      </c>
    </row>
    <row r="254" spans="1:24" ht="15.75" x14ac:dyDescent="0.25">
      <c r="A254" s="77" t="s">
        <v>274</v>
      </c>
      <c r="B254" s="14"/>
      <c r="C254" s="14"/>
      <c r="D254" s="14"/>
      <c r="E254" s="14"/>
      <c r="F254" s="14"/>
      <c r="G254" s="67">
        <f t="shared" si="6"/>
        <v>0</v>
      </c>
      <c r="H254" s="32"/>
      <c r="I254" s="32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7"/>
      <c r="V254" s="72"/>
      <c r="W254" s="73"/>
      <c r="X254" s="64">
        <f t="shared" si="7"/>
        <v>0</v>
      </c>
    </row>
    <row r="255" spans="1:24" ht="15.75" x14ac:dyDescent="0.25">
      <c r="A255" s="77" t="s">
        <v>275</v>
      </c>
      <c r="B255" s="14"/>
      <c r="C255" s="14"/>
      <c r="D255" s="14"/>
      <c r="E255" s="14"/>
      <c r="F255" s="14"/>
      <c r="G255" s="67">
        <f t="shared" si="6"/>
        <v>0</v>
      </c>
      <c r="H255" s="32"/>
      <c r="I255" s="32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>
        <v>185</v>
      </c>
      <c r="U255" s="17">
        <v>900</v>
      </c>
      <c r="V255" s="72"/>
      <c r="W255" s="73"/>
      <c r="X255" s="64">
        <f t="shared" si="7"/>
        <v>1085</v>
      </c>
    </row>
    <row r="256" spans="1:24" ht="15.75" x14ac:dyDescent="0.25">
      <c r="A256" s="79" t="s">
        <v>276</v>
      </c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6"/>
      <c r="V256" s="75"/>
      <c r="W256" s="63"/>
      <c r="X256" s="63">
        <f t="shared" si="7"/>
        <v>0</v>
      </c>
    </row>
    <row r="257" spans="1:24" ht="15.75" x14ac:dyDescent="0.25">
      <c r="A257" s="77" t="s">
        <v>277</v>
      </c>
      <c r="B257" s="14"/>
      <c r="C257" s="14"/>
      <c r="D257" s="14"/>
      <c r="E257" s="14"/>
      <c r="F257" s="14"/>
      <c r="G257" s="67">
        <f t="shared" si="6"/>
        <v>0</v>
      </c>
      <c r="H257" s="32"/>
      <c r="I257" s="32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7"/>
      <c r="V257" s="72"/>
      <c r="W257" s="73"/>
      <c r="X257" s="64">
        <f t="shared" si="7"/>
        <v>0</v>
      </c>
    </row>
    <row r="258" spans="1:24" ht="15.75" x14ac:dyDescent="0.25">
      <c r="A258" s="77" t="s">
        <v>278</v>
      </c>
      <c r="B258" s="14">
        <v>260</v>
      </c>
      <c r="C258" s="14"/>
      <c r="D258" s="14"/>
      <c r="E258" s="14"/>
      <c r="F258" s="14"/>
      <c r="G258" s="67">
        <f t="shared" si="6"/>
        <v>260</v>
      </c>
      <c r="H258" s="32"/>
      <c r="I258" s="32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7"/>
      <c r="V258" s="72">
        <v>4.41</v>
      </c>
      <c r="W258" s="73">
        <v>145</v>
      </c>
      <c r="X258" s="64">
        <f t="shared" si="7"/>
        <v>149.41</v>
      </c>
    </row>
    <row r="259" spans="1:24" ht="15.75" x14ac:dyDescent="0.25">
      <c r="A259" s="77" t="s">
        <v>279</v>
      </c>
      <c r="B259" s="14">
        <v>600</v>
      </c>
      <c r="C259" s="14">
        <v>200</v>
      </c>
      <c r="D259" s="14"/>
      <c r="E259" s="14">
        <v>6060</v>
      </c>
      <c r="F259" s="14"/>
      <c r="G259" s="67">
        <f t="shared" si="6"/>
        <v>6860</v>
      </c>
      <c r="H259" s="32"/>
      <c r="I259" s="32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7"/>
      <c r="V259" s="72"/>
      <c r="W259" s="73">
        <v>1934.89</v>
      </c>
      <c r="X259" s="64">
        <f t="shared" ref="X259:X322" si="8">H259+I259+J259+K259+L259+M259+N259+O259+P259+Q259+R259+S259+T259+U259+V259+W259</f>
        <v>1934.89</v>
      </c>
    </row>
    <row r="260" spans="1:24" ht="15.75" x14ac:dyDescent="0.25">
      <c r="A260" s="77" t="s">
        <v>280</v>
      </c>
      <c r="B260" s="14"/>
      <c r="C260" s="14"/>
      <c r="D260" s="14"/>
      <c r="E260" s="14"/>
      <c r="F260" s="14"/>
      <c r="G260" s="67">
        <f t="shared" si="6"/>
        <v>0</v>
      </c>
      <c r="H260" s="32"/>
      <c r="I260" s="32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7"/>
      <c r="V260" s="72"/>
      <c r="W260" s="73">
        <v>287</v>
      </c>
      <c r="X260" s="64">
        <f t="shared" si="8"/>
        <v>287</v>
      </c>
    </row>
    <row r="261" spans="1:24" ht="15.75" x14ac:dyDescent="0.25">
      <c r="A261" s="77" t="s">
        <v>281</v>
      </c>
      <c r="B261" s="14"/>
      <c r="C261" s="14"/>
      <c r="D261" s="14"/>
      <c r="E261" s="14"/>
      <c r="F261" s="14"/>
      <c r="G261" s="67">
        <f t="shared" si="6"/>
        <v>0</v>
      </c>
      <c r="H261" s="32"/>
      <c r="I261" s="32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7"/>
      <c r="V261" s="72"/>
      <c r="W261" s="73">
        <v>268.27999999999997</v>
      </c>
      <c r="X261" s="64">
        <f t="shared" si="8"/>
        <v>268.27999999999997</v>
      </c>
    </row>
    <row r="262" spans="1:24" ht="15.75" x14ac:dyDescent="0.25">
      <c r="A262" s="77" t="s">
        <v>282</v>
      </c>
      <c r="B262" s="14"/>
      <c r="C262" s="14"/>
      <c r="D262" s="14"/>
      <c r="E262" s="14"/>
      <c r="F262" s="14">
        <v>300</v>
      </c>
      <c r="G262" s="67">
        <f t="shared" si="6"/>
        <v>300</v>
      </c>
      <c r="H262" s="32"/>
      <c r="I262" s="32"/>
      <c r="J262" s="14"/>
      <c r="K262" s="14"/>
      <c r="L262" s="14"/>
      <c r="M262" s="14"/>
      <c r="N262" s="14"/>
      <c r="O262" s="14"/>
      <c r="P262" s="14"/>
      <c r="Q262" s="14">
        <v>655</v>
      </c>
      <c r="R262" s="14"/>
      <c r="S262" s="14"/>
      <c r="T262" s="14"/>
      <c r="U262" s="17"/>
      <c r="V262" s="72"/>
      <c r="W262" s="73"/>
      <c r="X262" s="64">
        <f t="shared" si="8"/>
        <v>655</v>
      </c>
    </row>
    <row r="263" spans="1:24" ht="15.75" x14ac:dyDescent="0.25">
      <c r="A263" s="77" t="s">
        <v>283</v>
      </c>
      <c r="B263" s="14"/>
      <c r="C263" s="14"/>
      <c r="D263" s="14"/>
      <c r="E263" s="14"/>
      <c r="F263" s="14"/>
      <c r="G263" s="67">
        <f t="shared" si="6"/>
        <v>0</v>
      </c>
      <c r="H263" s="32"/>
      <c r="I263" s="32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7"/>
      <c r="V263" s="72"/>
      <c r="W263" s="73"/>
      <c r="X263" s="64">
        <f t="shared" si="8"/>
        <v>0</v>
      </c>
    </row>
    <row r="264" spans="1:24" ht="15.75" x14ac:dyDescent="0.25">
      <c r="A264" s="77" t="s">
        <v>284</v>
      </c>
      <c r="B264" s="14"/>
      <c r="C264" s="14"/>
      <c r="D264" s="14"/>
      <c r="E264" s="14"/>
      <c r="F264" s="14"/>
      <c r="G264" s="67">
        <f t="shared" si="6"/>
        <v>0</v>
      </c>
      <c r="H264" s="32"/>
      <c r="I264" s="32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7"/>
      <c r="V264" s="72"/>
      <c r="W264" s="73"/>
      <c r="X264" s="64">
        <f t="shared" si="8"/>
        <v>0</v>
      </c>
    </row>
    <row r="265" spans="1:24" ht="15.75" x14ac:dyDescent="0.25">
      <c r="A265" s="77" t="s">
        <v>285</v>
      </c>
      <c r="B265" s="14"/>
      <c r="C265" s="14"/>
      <c r="D265" s="14"/>
      <c r="E265" s="14"/>
      <c r="F265" s="14"/>
      <c r="G265" s="67">
        <f t="shared" ref="G265:G337" si="9">B265+C265+D265+E265+F265</f>
        <v>0</v>
      </c>
      <c r="H265" s="32"/>
      <c r="I265" s="32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7"/>
      <c r="V265" s="72"/>
      <c r="W265" s="73">
        <v>664</v>
      </c>
      <c r="X265" s="64">
        <f t="shared" si="8"/>
        <v>664</v>
      </c>
    </row>
    <row r="266" spans="1:24" ht="15.75" x14ac:dyDescent="0.25">
      <c r="A266" s="77" t="s">
        <v>286</v>
      </c>
      <c r="B266" s="14"/>
      <c r="C266" s="14"/>
      <c r="D266" s="14">
        <v>200</v>
      </c>
      <c r="E266" s="14"/>
      <c r="F266" s="14">
        <v>400</v>
      </c>
      <c r="G266" s="67">
        <f t="shared" si="9"/>
        <v>600</v>
      </c>
      <c r="H266" s="32"/>
      <c r="I266" s="32"/>
      <c r="J266" s="14">
        <v>400</v>
      </c>
      <c r="K266" s="14"/>
      <c r="L266" s="14"/>
      <c r="M266" s="14"/>
      <c r="N266" s="14"/>
      <c r="O266" s="14"/>
      <c r="P266" s="14"/>
      <c r="Q266" s="14"/>
      <c r="R266" s="14"/>
      <c r="S266" s="14"/>
      <c r="T266" s="14">
        <v>1000</v>
      </c>
      <c r="U266" s="17">
        <v>1500</v>
      </c>
      <c r="V266" s="72"/>
      <c r="W266" s="73"/>
      <c r="X266" s="64">
        <f t="shared" si="8"/>
        <v>2900</v>
      </c>
    </row>
    <row r="267" spans="1:24" ht="15.75" x14ac:dyDescent="0.25">
      <c r="A267" s="77" t="s">
        <v>287</v>
      </c>
      <c r="B267" s="14"/>
      <c r="C267" s="14"/>
      <c r="D267" s="14"/>
      <c r="E267" s="14"/>
      <c r="F267" s="14">
        <v>268</v>
      </c>
      <c r="G267" s="67">
        <f t="shared" si="9"/>
        <v>268</v>
      </c>
      <c r="H267" s="32">
        <v>2100</v>
      </c>
      <c r="I267" s="32"/>
      <c r="J267" s="14">
        <v>755</v>
      </c>
      <c r="K267" s="14"/>
      <c r="L267" s="14"/>
      <c r="M267" s="14"/>
      <c r="N267" s="14">
        <v>395.5</v>
      </c>
      <c r="O267" s="14"/>
      <c r="P267" s="14"/>
      <c r="Q267" s="14"/>
      <c r="R267" s="14"/>
      <c r="S267" s="14"/>
      <c r="T267" s="14"/>
      <c r="U267" s="17"/>
      <c r="V267" s="72">
        <v>8.16</v>
      </c>
      <c r="W267" s="73">
        <v>168.96</v>
      </c>
      <c r="X267" s="64">
        <f t="shared" si="8"/>
        <v>3427.62</v>
      </c>
    </row>
    <row r="268" spans="1:24" ht="15.75" x14ac:dyDescent="0.25">
      <c r="A268" s="77" t="s">
        <v>288</v>
      </c>
      <c r="B268" s="14"/>
      <c r="C268" s="14"/>
      <c r="D268" s="14"/>
      <c r="E268" s="14"/>
      <c r="F268" s="14"/>
      <c r="G268" s="67">
        <f t="shared" si="9"/>
        <v>0</v>
      </c>
      <c r="H268" s="32"/>
      <c r="I268" s="32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7"/>
      <c r="V268" s="72"/>
      <c r="W268" s="73"/>
      <c r="X268" s="64">
        <f t="shared" si="8"/>
        <v>0</v>
      </c>
    </row>
    <row r="269" spans="1:24" ht="15.75" x14ac:dyDescent="0.25">
      <c r="A269" s="79" t="s">
        <v>289</v>
      </c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6"/>
      <c r="V269" s="75"/>
      <c r="W269" s="63"/>
      <c r="X269" s="63">
        <f t="shared" si="8"/>
        <v>0</v>
      </c>
    </row>
    <row r="270" spans="1:24" ht="15.75" x14ac:dyDescent="0.25">
      <c r="A270" s="77" t="s">
        <v>290</v>
      </c>
      <c r="B270" s="14">
        <v>95</v>
      </c>
      <c r="C270" s="14">
        <v>95</v>
      </c>
      <c r="D270" s="14"/>
      <c r="E270" s="14">
        <v>392.16</v>
      </c>
      <c r="F270" s="14">
        <v>260</v>
      </c>
      <c r="G270" s="67">
        <f t="shared" si="9"/>
        <v>842.16000000000008</v>
      </c>
      <c r="H270" s="32"/>
      <c r="I270" s="32"/>
      <c r="J270" s="14">
        <v>129</v>
      </c>
      <c r="K270" s="14">
        <v>606.70000000000005</v>
      </c>
      <c r="L270" s="14">
        <v>3000</v>
      </c>
      <c r="M270" s="14"/>
      <c r="N270" s="14"/>
      <c r="O270" s="14">
        <v>1098.71</v>
      </c>
      <c r="P270" s="14"/>
      <c r="Q270" s="14"/>
      <c r="R270" s="14"/>
      <c r="S270" s="14"/>
      <c r="T270" s="14"/>
      <c r="U270" s="17"/>
      <c r="V270" s="72">
        <v>21.43</v>
      </c>
      <c r="W270" s="73"/>
      <c r="X270" s="64">
        <f t="shared" si="8"/>
        <v>4855.84</v>
      </c>
    </row>
    <row r="271" spans="1:24" ht="15.75" x14ac:dyDescent="0.25">
      <c r="A271" s="77" t="s">
        <v>291</v>
      </c>
      <c r="B271" s="14">
        <v>270</v>
      </c>
      <c r="C271" s="14"/>
      <c r="D271" s="14"/>
      <c r="E271" s="14"/>
      <c r="F271" s="14"/>
      <c r="G271" s="67">
        <f t="shared" si="9"/>
        <v>270</v>
      </c>
      <c r="H271" s="32"/>
      <c r="I271" s="32"/>
      <c r="J271" s="14">
        <v>215.66</v>
      </c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7"/>
      <c r="V271" s="72">
        <v>6.7</v>
      </c>
      <c r="W271" s="73"/>
      <c r="X271" s="64">
        <f t="shared" si="8"/>
        <v>222.35999999999999</v>
      </c>
    </row>
    <row r="272" spans="1:24" ht="15.75" x14ac:dyDescent="0.25">
      <c r="A272" s="77" t="s">
        <v>292</v>
      </c>
      <c r="B272" s="14"/>
      <c r="C272" s="14"/>
      <c r="D272" s="14"/>
      <c r="E272" s="14"/>
      <c r="F272" s="14"/>
      <c r="G272" s="67">
        <f t="shared" si="9"/>
        <v>0</v>
      </c>
      <c r="H272" s="32"/>
      <c r="I272" s="32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7"/>
      <c r="V272" s="72">
        <v>28.81</v>
      </c>
      <c r="W272" s="73">
        <v>50</v>
      </c>
      <c r="X272" s="64">
        <f t="shared" si="8"/>
        <v>78.81</v>
      </c>
    </row>
    <row r="273" spans="1:24" ht="15.75" x14ac:dyDescent="0.25">
      <c r="A273" s="77" t="s">
        <v>293</v>
      </c>
      <c r="B273" s="14"/>
      <c r="C273" s="14"/>
      <c r="D273" s="14"/>
      <c r="E273" s="14"/>
      <c r="F273" s="14"/>
      <c r="G273" s="67">
        <f t="shared" si="9"/>
        <v>0</v>
      </c>
      <c r="H273" s="32"/>
      <c r="I273" s="32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7"/>
      <c r="V273" s="72"/>
      <c r="W273" s="73">
        <v>38.94</v>
      </c>
      <c r="X273" s="64">
        <f t="shared" si="8"/>
        <v>38.94</v>
      </c>
    </row>
    <row r="274" spans="1:24" ht="15.75" x14ac:dyDescent="0.25">
      <c r="A274" s="77" t="s">
        <v>294</v>
      </c>
      <c r="B274" s="14">
        <v>80</v>
      </c>
      <c r="C274" s="14">
        <v>40</v>
      </c>
      <c r="D274" s="14">
        <v>140</v>
      </c>
      <c r="E274" s="14">
        <v>1254.26</v>
      </c>
      <c r="F274" s="14"/>
      <c r="G274" s="67">
        <f t="shared" si="9"/>
        <v>1514.26</v>
      </c>
      <c r="H274" s="32"/>
      <c r="I274" s="32"/>
      <c r="J274" s="14"/>
      <c r="K274" s="14">
        <v>463.3</v>
      </c>
      <c r="L274" s="14"/>
      <c r="M274" s="14"/>
      <c r="N274" s="14"/>
      <c r="O274" s="14"/>
      <c r="P274" s="14"/>
      <c r="Q274" s="14"/>
      <c r="R274" s="14"/>
      <c r="S274" s="14"/>
      <c r="T274" s="14"/>
      <c r="U274" s="17"/>
      <c r="V274" s="72">
        <v>13.51</v>
      </c>
      <c r="W274" s="73"/>
      <c r="X274" s="64">
        <f t="shared" si="8"/>
        <v>476.81</v>
      </c>
    </row>
    <row r="275" spans="1:24" ht="15.75" x14ac:dyDescent="0.25">
      <c r="A275" s="77" t="s">
        <v>295</v>
      </c>
      <c r="B275" s="14">
        <v>8940</v>
      </c>
      <c r="C275" s="14">
        <v>5534.46</v>
      </c>
      <c r="D275" s="14"/>
      <c r="E275" s="14"/>
      <c r="F275" s="14">
        <v>2632.5</v>
      </c>
      <c r="G275" s="67">
        <f t="shared" si="9"/>
        <v>17106.96</v>
      </c>
      <c r="H275" s="32"/>
      <c r="I275" s="32">
        <v>525.16999999999996</v>
      </c>
      <c r="J275" s="14">
        <v>1700</v>
      </c>
      <c r="K275" s="14">
        <v>2640</v>
      </c>
      <c r="L275" s="14"/>
      <c r="M275" s="14">
        <v>1800</v>
      </c>
      <c r="N275" s="14">
        <v>2406.7399999999998</v>
      </c>
      <c r="O275" s="14"/>
      <c r="P275" s="14"/>
      <c r="Q275" s="14"/>
      <c r="R275" s="14"/>
      <c r="S275" s="14"/>
      <c r="T275" s="14"/>
      <c r="U275" s="17">
        <v>4500</v>
      </c>
      <c r="V275" s="72">
        <v>120</v>
      </c>
      <c r="W275" s="73">
        <v>601.5</v>
      </c>
      <c r="X275" s="64">
        <f t="shared" si="8"/>
        <v>14293.41</v>
      </c>
    </row>
    <row r="276" spans="1:24" ht="15.75" x14ac:dyDescent="0.25">
      <c r="A276" s="77" t="s">
        <v>296</v>
      </c>
      <c r="B276" s="14">
        <v>72</v>
      </c>
      <c r="C276" s="14"/>
      <c r="D276" s="14">
        <v>450</v>
      </c>
      <c r="E276" s="14">
        <v>240</v>
      </c>
      <c r="F276" s="14"/>
      <c r="G276" s="67">
        <f t="shared" si="9"/>
        <v>762</v>
      </c>
      <c r="H276" s="32"/>
      <c r="I276" s="32"/>
      <c r="J276" s="14"/>
      <c r="K276" s="14">
        <v>728.73</v>
      </c>
      <c r="L276" s="14"/>
      <c r="M276" s="14"/>
      <c r="N276" s="14">
        <v>262.49</v>
      </c>
      <c r="O276" s="14"/>
      <c r="P276" s="14"/>
      <c r="Q276" s="14"/>
      <c r="R276" s="14"/>
      <c r="S276" s="14"/>
      <c r="T276" s="14"/>
      <c r="U276" s="17"/>
      <c r="V276" s="72"/>
      <c r="W276" s="73">
        <v>188</v>
      </c>
      <c r="X276" s="64">
        <f t="shared" si="8"/>
        <v>1179.22</v>
      </c>
    </row>
    <row r="277" spans="1:24" ht="15.75" x14ac:dyDescent="0.25">
      <c r="A277" s="77" t="s">
        <v>297</v>
      </c>
      <c r="B277" s="14"/>
      <c r="C277" s="14"/>
      <c r="D277" s="14"/>
      <c r="E277" s="14"/>
      <c r="F277" s="14"/>
      <c r="G277" s="67">
        <f t="shared" si="9"/>
        <v>0</v>
      </c>
      <c r="H277" s="32"/>
      <c r="I277" s="32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7"/>
      <c r="V277" s="72"/>
      <c r="W277" s="73">
        <v>98</v>
      </c>
      <c r="X277" s="64">
        <f t="shared" si="8"/>
        <v>98</v>
      </c>
    </row>
    <row r="278" spans="1:24" ht="15.75" x14ac:dyDescent="0.25">
      <c r="A278" s="77" t="s">
        <v>298</v>
      </c>
      <c r="B278" s="14">
        <v>356.5</v>
      </c>
      <c r="C278" s="14"/>
      <c r="D278" s="14"/>
      <c r="E278" s="14"/>
      <c r="F278" s="14"/>
      <c r="G278" s="67">
        <f t="shared" si="9"/>
        <v>356.5</v>
      </c>
      <c r="H278" s="32"/>
      <c r="I278" s="32"/>
      <c r="J278" s="14"/>
      <c r="K278" s="14">
        <v>300</v>
      </c>
      <c r="L278" s="14"/>
      <c r="M278" s="14"/>
      <c r="N278" s="14"/>
      <c r="O278" s="14"/>
      <c r="P278" s="14"/>
      <c r="Q278" s="14"/>
      <c r="R278" s="14"/>
      <c r="S278" s="14"/>
      <c r="T278" s="14"/>
      <c r="U278" s="17"/>
      <c r="V278" s="72"/>
      <c r="W278" s="73">
        <v>50</v>
      </c>
      <c r="X278" s="64">
        <f t="shared" si="8"/>
        <v>350</v>
      </c>
    </row>
    <row r="279" spans="1:24" ht="15.75" x14ac:dyDescent="0.25">
      <c r="A279" s="77" t="s">
        <v>299</v>
      </c>
      <c r="B279" s="14"/>
      <c r="C279" s="14"/>
      <c r="D279" s="14"/>
      <c r="E279" s="14">
        <v>324</v>
      </c>
      <c r="F279" s="14">
        <v>198</v>
      </c>
      <c r="G279" s="67">
        <f t="shared" si="9"/>
        <v>522</v>
      </c>
      <c r="H279" s="32"/>
      <c r="I279" s="32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7">
        <v>1500</v>
      </c>
      <c r="V279" s="72">
        <v>19.36</v>
      </c>
      <c r="W279" s="73">
        <v>75</v>
      </c>
      <c r="X279" s="64">
        <f t="shared" si="8"/>
        <v>1594.36</v>
      </c>
    </row>
    <row r="280" spans="1:24" ht="15.75" x14ac:dyDescent="0.25">
      <c r="A280" s="77" t="s">
        <v>300</v>
      </c>
      <c r="B280" s="14"/>
      <c r="C280" s="14"/>
      <c r="D280" s="14"/>
      <c r="E280" s="14"/>
      <c r="F280" s="14"/>
      <c r="G280" s="67">
        <f t="shared" si="9"/>
        <v>0</v>
      </c>
      <c r="H280" s="32"/>
      <c r="I280" s="32"/>
      <c r="J280" s="14"/>
      <c r="K280" s="14"/>
      <c r="L280" s="14"/>
      <c r="M280" s="14">
        <v>650</v>
      </c>
      <c r="N280" s="14"/>
      <c r="O280" s="14"/>
      <c r="P280" s="14"/>
      <c r="Q280" s="14"/>
      <c r="R280" s="14"/>
      <c r="S280" s="14"/>
      <c r="T280" s="14"/>
      <c r="U280" s="17"/>
      <c r="V280" s="72"/>
      <c r="W280" s="73"/>
      <c r="X280" s="64">
        <f t="shared" si="8"/>
        <v>650</v>
      </c>
    </row>
    <row r="281" spans="1:24" ht="15.75" x14ac:dyDescent="0.25">
      <c r="A281" s="77" t="s">
        <v>301</v>
      </c>
      <c r="B281" s="14"/>
      <c r="C281" s="14"/>
      <c r="D281" s="14"/>
      <c r="E281" s="14">
        <v>246</v>
      </c>
      <c r="F281" s="14"/>
      <c r="G281" s="67">
        <f t="shared" si="9"/>
        <v>246</v>
      </c>
      <c r="H281" s="32"/>
      <c r="I281" s="32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7"/>
      <c r="V281" s="72"/>
      <c r="W281" s="73">
        <v>62.5</v>
      </c>
      <c r="X281" s="64">
        <f t="shared" si="8"/>
        <v>62.5</v>
      </c>
    </row>
    <row r="282" spans="1:24" ht="15.75" x14ac:dyDescent="0.25">
      <c r="A282" s="77" t="s">
        <v>302</v>
      </c>
      <c r="B282" s="14">
        <v>4410</v>
      </c>
      <c r="C282" s="14"/>
      <c r="D282" s="14"/>
      <c r="E282" s="14"/>
      <c r="F282" s="14"/>
      <c r="G282" s="67">
        <f t="shared" si="9"/>
        <v>4410</v>
      </c>
      <c r="H282" s="32"/>
      <c r="I282" s="32"/>
      <c r="J282" s="14"/>
      <c r="K282" s="14"/>
      <c r="L282" s="14">
        <v>7370</v>
      </c>
      <c r="M282" s="14"/>
      <c r="N282" s="14"/>
      <c r="O282" s="14"/>
      <c r="P282" s="14"/>
      <c r="Q282" s="14"/>
      <c r="R282" s="14"/>
      <c r="S282" s="14">
        <v>30</v>
      </c>
      <c r="T282" s="14"/>
      <c r="U282" s="17"/>
      <c r="V282" s="72">
        <v>160.08000000000001</v>
      </c>
      <c r="W282" s="73">
        <v>1156.8800000000001</v>
      </c>
      <c r="X282" s="64">
        <f t="shared" si="8"/>
        <v>8716.9599999999991</v>
      </c>
    </row>
    <row r="283" spans="1:24" ht="15.75" x14ac:dyDescent="0.25">
      <c r="A283" s="77" t="s">
        <v>303</v>
      </c>
      <c r="B283" s="14"/>
      <c r="C283" s="14"/>
      <c r="D283" s="14"/>
      <c r="E283" s="14"/>
      <c r="F283" s="14"/>
      <c r="G283" s="67">
        <f t="shared" si="9"/>
        <v>0</v>
      </c>
      <c r="H283" s="32"/>
      <c r="I283" s="32"/>
      <c r="J283" s="14"/>
      <c r="K283" s="14">
        <v>365</v>
      </c>
      <c r="L283" s="14"/>
      <c r="M283" s="14"/>
      <c r="N283" s="14"/>
      <c r="O283" s="14"/>
      <c r="P283" s="14"/>
      <c r="Q283" s="14"/>
      <c r="R283" s="14"/>
      <c r="S283" s="14"/>
      <c r="T283" s="14"/>
      <c r="U283" s="17"/>
      <c r="V283" s="72">
        <v>61</v>
      </c>
      <c r="W283" s="73">
        <v>37</v>
      </c>
      <c r="X283" s="64">
        <f t="shared" si="8"/>
        <v>463</v>
      </c>
    </row>
    <row r="284" spans="1:24" ht="15.75" x14ac:dyDescent="0.25">
      <c r="A284" s="77" t="s">
        <v>304</v>
      </c>
      <c r="B284" s="14"/>
      <c r="C284" s="14"/>
      <c r="D284" s="14"/>
      <c r="E284" s="14"/>
      <c r="F284" s="14"/>
      <c r="G284" s="67">
        <f t="shared" si="9"/>
        <v>0</v>
      </c>
      <c r="H284" s="32"/>
      <c r="I284" s="32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7"/>
      <c r="V284" s="72"/>
      <c r="W284" s="73"/>
      <c r="X284" s="64">
        <f t="shared" si="8"/>
        <v>0</v>
      </c>
    </row>
    <row r="285" spans="1:24" ht="15.75" x14ac:dyDescent="0.25">
      <c r="A285" s="77" t="s">
        <v>305</v>
      </c>
      <c r="B285" s="14">
        <v>240</v>
      </c>
      <c r="C285" s="14"/>
      <c r="D285" s="14"/>
      <c r="E285" s="14"/>
      <c r="F285" s="14"/>
      <c r="G285" s="67">
        <f t="shared" si="9"/>
        <v>240</v>
      </c>
      <c r="H285" s="32"/>
      <c r="I285" s="32"/>
      <c r="J285" s="14"/>
      <c r="K285" s="14"/>
      <c r="L285" s="14"/>
      <c r="M285" s="14"/>
      <c r="N285" s="14">
        <v>97.9</v>
      </c>
      <c r="O285" s="14"/>
      <c r="P285" s="14"/>
      <c r="Q285" s="14"/>
      <c r="R285" s="14"/>
      <c r="S285" s="14"/>
      <c r="T285" s="14"/>
      <c r="U285" s="17"/>
      <c r="V285" s="72">
        <v>22.78</v>
      </c>
      <c r="W285" s="73">
        <v>289.66000000000003</v>
      </c>
      <c r="X285" s="64">
        <f t="shared" si="8"/>
        <v>410.34000000000003</v>
      </c>
    </row>
    <row r="286" spans="1:24" ht="15.75" x14ac:dyDescent="0.25">
      <c r="A286" s="77" t="s">
        <v>306</v>
      </c>
      <c r="B286" s="14"/>
      <c r="C286" s="14"/>
      <c r="D286" s="14"/>
      <c r="E286" s="14"/>
      <c r="F286" s="14"/>
      <c r="G286" s="67">
        <f t="shared" si="9"/>
        <v>0</v>
      </c>
      <c r="H286" s="32"/>
      <c r="I286" s="32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7"/>
      <c r="V286" s="72">
        <v>20.7</v>
      </c>
      <c r="W286" s="73">
        <v>712</v>
      </c>
      <c r="X286" s="64">
        <f t="shared" si="8"/>
        <v>732.7</v>
      </c>
    </row>
    <row r="287" spans="1:24" ht="15.75" x14ac:dyDescent="0.25">
      <c r="A287" s="77" t="s">
        <v>307</v>
      </c>
      <c r="B287" s="14"/>
      <c r="C287" s="14"/>
      <c r="D287" s="14"/>
      <c r="E287" s="14"/>
      <c r="F287" s="14"/>
      <c r="G287" s="67">
        <f t="shared" si="9"/>
        <v>0</v>
      </c>
      <c r="H287" s="32"/>
      <c r="I287" s="32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7"/>
      <c r="V287" s="72">
        <v>20.9</v>
      </c>
      <c r="W287" s="73"/>
      <c r="X287" s="64">
        <f t="shared" si="8"/>
        <v>20.9</v>
      </c>
    </row>
    <row r="288" spans="1:24" ht="15.75" x14ac:dyDescent="0.25">
      <c r="A288" s="79" t="s">
        <v>308</v>
      </c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6"/>
      <c r="V288" s="75"/>
      <c r="W288" s="63"/>
      <c r="X288" s="63">
        <f t="shared" si="8"/>
        <v>0</v>
      </c>
    </row>
    <row r="289" spans="1:24" ht="15.75" x14ac:dyDescent="0.25">
      <c r="A289" s="77" t="s">
        <v>309</v>
      </c>
      <c r="B289" s="14"/>
      <c r="C289" s="14"/>
      <c r="D289" s="14"/>
      <c r="E289" s="14"/>
      <c r="F289" s="14"/>
      <c r="G289" s="67">
        <f t="shared" si="9"/>
        <v>0</v>
      </c>
      <c r="H289" s="32"/>
      <c r="I289" s="32"/>
      <c r="J289" s="14"/>
      <c r="K289" s="14"/>
      <c r="L289" s="14"/>
      <c r="M289" s="14"/>
      <c r="N289" s="14">
        <v>158.69999999999999</v>
      </c>
      <c r="O289" s="14"/>
      <c r="P289" s="14"/>
      <c r="Q289" s="14"/>
      <c r="R289" s="14"/>
      <c r="S289" s="14"/>
      <c r="T289" s="14"/>
      <c r="U289" s="17"/>
      <c r="V289" s="72">
        <v>20</v>
      </c>
      <c r="W289" s="73">
        <v>118.28</v>
      </c>
      <c r="X289" s="64">
        <f t="shared" si="8"/>
        <v>296.98</v>
      </c>
    </row>
    <row r="290" spans="1:24" ht="15.75" x14ac:dyDescent="0.25">
      <c r="A290" s="77" t="s">
        <v>310</v>
      </c>
      <c r="B290" s="14"/>
      <c r="C290" s="14"/>
      <c r="D290" s="14"/>
      <c r="E290" s="14"/>
      <c r="F290" s="14"/>
      <c r="G290" s="67">
        <f t="shared" si="9"/>
        <v>0</v>
      </c>
      <c r="H290" s="32"/>
      <c r="I290" s="32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7"/>
      <c r="V290" s="72">
        <v>2.8</v>
      </c>
      <c r="W290" s="73">
        <v>77.87</v>
      </c>
      <c r="X290" s="64">
        <f t="shared" si="8"/>
        <v>80.67</v>
      </c>
    </row>
    <row r="291" spans="1:24" ht="15.75" x14ac:dyDescent="0.25">
      <c r="A291" s="77" t="s">
        <v>311</v>
      </c>
      <c r="B291" s="14"/>
      <c r="C291" s="14"/>
      <c r="D291" s="14"/>
      <c r="E291" s="14"/>
      <c r="F291" s="14"/>
      <c r="G291" s="67">
        <f t="shared" si="9"/>
        <v>0</v>
      </c>
      <c r="H291" s="32"/>
      <c r="I291" s="32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7"/>
      <c r="V291" s="72">
        <v>17</v>
      </c>
      <c r="W291" s="73">
        <v>75</v>
      </c>
      <c r="X291" s="64">
        <f t="shared" si="8"/>
        <v>92</v>
      </c>
    </row>
    <row r="292" spans="1:24" ht="15.75" x14ac:dyDescent="0.25">
      <c r="A292" s="77" t="s">
        <v>312</v>
      </c>
      <c r="B292" s="14">
        <v>294</v>
      </c>
      <c r="C292" s="14"/>
      <c r="D292" s="14">
        <v>425</v>
      </c>
      <c r="E292" s="14"/>
      <c r="F292" s="14"/>
      <c r="G292" s="67">
        <f t="shared" si="9"/>
        <v>719</v>
      </c>
      <c r="H292" s="32"/>
      <c r="I292" s="32"/>
      <c r="J292" s="14">
        <v>129.94999999999999</v>
      </c>
      <c r="K292" s="14"/>
      <c r="L292" s="14"/>
      <c r="M292" s="14"/>
      <c r="N292" s="14">
        <v>150</v>
      </c>
      <c r="O292" s="14"/>
      <c r="P292" s="14"/>
      <c r="Q292" s="14"/>
      <c r="R292" s="14"/>
      <c r="S292" s="14"/>
      <c r="T292" s="14"/>
      <c r="U292" s="17"/>
      <c r="V292" s="72"/>
      <c r="W292" s="73"/>
      <c r="X292" s="64">
        <f t="shared" si="8"/>
        <v>279.95</v>
      </c>
    </row>
    <row r="293" spans="1:24" ht="15.75" x14ac:dyDescent="0.25">
      <c r="A293" s="77" t="s">
        <v>313</v>
      </c>
      <c r="B293" s="14"/>
      <c r="C293" s="14"/>
      <c r="D293" s="14">
        <v>180</v>
      </c>
      <c r="E293" s="14">
        <v>798.25</v>
      </c>
      <c r="F293" s="14"/>
      <c r="G293" s="67">
        <f t="shared" si="9"/>
        <v>978.25</v>
      </c>
      <c r="H293" s="32"/>
      <c r="I293" s="32"/>
      <c r="J293" s="14">
        <v>649.75</v>
      </c>
      <c r="K293" s="14"/>
      <c r="L293" s="14"/>
      <c r="M293" s="14"/>
      <c r="N293" s="14">
        <v>624.22</v>
      </c>
      <c r="O293" s="14"/>
      <c r="P293" s="14"/>
      <c r="Q293" s="14"/>
      <c r="R293" s="14"/>
      <c r="S293" s="14"/>
      <c r="T293" s="14"/>
      <c r="U293" s="17"/>
      <c r="V293" s="72"/>
      <c r="W293" s="73">
        <v>165</v>
      </c>
      <c r="X293" s="64">
        <f t="shared" si="8"/>
        <v>1438.97</v>
      </c>
    </row>
    <row r="294" spans="1:24" ht="15.75" x14ac:dyDescent="0.25">
      <c r="A294" s="79" t="s">
        <v>314</v>
      </c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6"/>
      <c r="V294" s="75"/>
      <c r="W294" s="63"/>
      <c r="X294" s="63">
        <f t="shared" si="8"/>
        <v>0</v>
      </c>
    </row>
    <row r="295" spans="1:24" ht="15.75" x14ac:dyDescent="0.25">
      <c r="A295" s="77" t="s">
        <v>315</v>
      </c>
      <c r="B295" s="14"/>
      <c r="C295" s="14"/>
      <c r="D295" s="14"/>
      <c r="E295" s="14"/>
      <c r="F295" s="14"/>
      <c r="G295" s="67">
        <f t="shared" si="9"/>
        <v>0</v>
      </c>
      <c r="H295" s="32"/>
      <c r="I295" s="32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7"/>
      <c r="V295" s="72"/>
      <c r="W295" s="73">
        <v>250</v>
      </c>
      <c r="X295" s="64">
        <f t="shared" si="8"/>
        <v>250</v>
      </c>
    </row>
    <row r="296" spans="1:24" ht="15.75" x14ac:dyDescent="0.25">
      <c r="A296" s="77" t="s">
        <v>316</v>
      </c>
      <c r="B296" s="14">
        <v>112</v>
      </c>
      <c r="C296" s="14">
        <v>56</v>
      </c>
      <c r="D296" s="14"/>
      <c r="E296" s="14">
        <v>513</v>
      </c>
      <c r="F296" s="14"/>
      <c r="G296" s="67">
        <f t="shared" si="9"/>
        <v>681</v>
      </c>
      <c r="H296" s="32"/>
      <c r="I296" s="32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7"/>
      <c r="V296" s="72">
        <v>34.43</v>
      </c>
      <c r="W296" s="73"/>
      <c r="X296" s="64">
        <f t="shared" si="8"/>
        <v>34.43</v>
      </c>
    </row>
    <row r="297" spans="1:24" ht="15.75" x14ac:dyDescent="0.25">
      <c r="A297" s="77" t="s">
        <v>317</v>
      </c>
      <c r="B297" s="14"/>
      <c r="C297" s="14"/>
      <c r="D297" s="14"/>
      <c r="E297" s="14"/>
      <c r="F297" s="14"/>
      <c r="G297" s="67">
        <f t="shared" si="9"/>
        <v>0</v>
      </c>
      <c r="H297" s="32"/>
      <c r="I297" s="32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7"/>
      <c r="V297" s="72"/>
      <c r="W297" s="73"/>
      <c r="X297" s="64">
        <f t="shared" si="8"/>
        <v>0</v>
      </c>
    </row>
    <row r="298" spans="1:24" ht="15.75" x14ac:dyDescent="0.25">
      <c r="A298" s="77" t="s">
        <v>318</v>
      </c>
      <c r="B298" s="14"/>
      <c r="C298" s="14"/>
      <c r="D298" s="14"/>
      <c r="E298" s="14"/>
      <c r="F298" s="14"/>
      <c r="G298" s="67">
        <f t="shared" si="9"/>
        <v>0</v>
      </c>
      <c r="H298" s="32"/>
      <c r="I298" s="32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7"/>
      <c r="V298" s="72">
        <v>0.65</v>
      </c>
      <c r="W298" s="73"/>
      <c r="X298" s="64">
        <f t="shared" si="8"/>
        <v>0.65</v>
      </c>
    </row>
    <row r="299" spans="1:24" ht="15.75" x14ac:dyDescent="0.25">
      <c r="A299" s="77" t="s">
        <v>319</v>
      </c>
      <c r="B299" s="14"/>
      <c r="C299" s="14"/>
      <c r="D299" s="14"/>
      <c r="E299" s="14"/>
      <c r="F299" s="14"/>
      <c r="G299" s="67">
        <f t="shared" si="9"/>
        <v>0</v>
      </c>
      <c r="H299" s="32"/>
      <c r="I299" s="32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7"/>
      <c r="V299" s="72">
        <v>4.18</v>
      </c>
      <c r="W299" s="73">
        <v>47.3</v>
      </c>
      <c r="X299" s="64">
        <f t="shared" si="8"/>
        <v>51.48</v>
      </c>
    </row>
    <row r="300" spans="1:24" ht="15.75" x14ac:dyDescent="0.25">
      <c r="A300" s="77" t="s">
        <v>320</v>
      </c>
      <c r="B300" s="14"/>
      <c r="C300" s="14"/>
      <c r="D300" s="14"/>
      <c r="E300" s="14"/>
      <c r="F300" s="14"/>
      <c r="G300" s="67">
        <f t="shared" si="9"/>
        <v>0</v>
      </c>
      <c r="H300" s="32"/>
      <c r="I300" s="32"/>
      <c r="J300" s="14"/>
      <c r="K300" s="14">
        <v>21.9</v>
      </c>
      <c r="L300" s="14"/>
      <c r="M300" s="14"/>
      <c r="N300" s="14"/>
      <c r="O300" s="14"/>
      <c r="P300" s="14"/>
      <c r="Q300" s="14"/>
      <c r="R300" s="14"/>
      <c r="S300" s="14"/>
      <c r="T300" s="14"/>
      <c r="U300" s="17"/>
      <c r="V300" s="72">
        <v>95.88</v>
      </c>
      <c r="W300" s="73"/>
      <c r="X300" s="64">
        <f t="shared" si="8"/>
        <v>117.78</v>
      </c>
    </row>
    <row r="301" spans="1:24" ht="15.75" x14ac:dyDescent="0.25">
      <c r="A301" s="79" t="s">
        <v>321</v>
      </c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6"/>
      <c r="V301" s="75"/>
      <c r="W301" s="63"/>
      <c r="X301" s="63">
        <f t="shared" si="8"/>
        <v>0</v>
      </c>
    </row>
    <row r="302" spans="1:24" ht="15.75" x14ac:dyDescent="0.25">
      <c r="A302" s="77" t="s">
        <v>322</v>
      </c>
      <c r="B302" s="14">
        <v>198</v>
      </c>
      <c r="C302" s="14"/>
      <c r="D302" s="14"/>
      <c r="E302" s="14"/>
      <c r="F302" s="14"/>
      <c r="G302" s="67">
        <f t="shared" si="9"/>
        <v>198</v>
      </c>
      <c r="H302" s="32"/>
      <c r="I302" s="32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7"/>
      <c r="V302" s="72">
        <v>1.33</v>
      </c>
      <c r="W302" s="73"/>
      <c r="X302" s="64">
        <f t="shared" si="8"/>
        <v>1.33</v>
      </c>
    </row>
    <row r="303" spans="1:24" ht="15.75" x14ac:dyDescent="0.25">
      <c r="A303" s="78" t="s">
        <v>323</v>
      </c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6"/>
      <c r="V303" s="75"/>
      <c r="W303" s="63"/>
      <c r="X303" s="63">
        <f t="shared" si="8"/>
        <v>0</v>
      </c>
    </row>
    <row r="304" spans="1:24" ht="15.75" x14ac:dyDescent="0.25">
      <c r="A304" s="77" t="s">
        <v>324</v>
      </c>
      <c r="B304" s="14">
        <v>225</v>
      </c>
      <c r="C304" s="14"/>
      <c r="D304" s="14"/>
      <c r="E304" s="14"/>
      <c r="F304" s="14"/>
      <c r="G304" s="67">
        <f t="shared" si="9"/>
        <v>225</v>
      </c>
      <c r="H304" s="32"/>
      <c r="I304" s="32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7"/>
      <c r="V304" s="72"/>
      <c r="W304" s="73">
        <v>112</v>
      </c>
      <c r="X304" s="64">
        <f t="shared" si="8"/>
        <v>112</v>
      </c>
    </row>
    <row r="305" spans="1:24" ht="15.75" x14ac:dyDescent="0.25">
      <c r="A305" s="77" t="s">
        <v>325</v>
      </c>
      <c r="B305" s="14">
        <v>58.988999999999997</v>
      </c>
      <c r="C305" s="14"/>
      <c r="D305" s="14"/>
      <c r="E305" s="14"/>
      <c r="F305" s="14"/>
      <c r="G305" s="67">
        <f t="shared" si="9"/>
        <v>58.988999999999997</v>
      </c>
      <c r="H305" s="32"/>
      <c r="I305" s="32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7"/>
      <c r="V305" s="72"/>
      <c r="W305" s="73">
        <v>50</v>
      </c>
      <c r="X305" s="64">
        <f t="shared" si="8"/>
        <v>50</v>
      </c>
    </row>
    <row r="306" spans="1:24" ht="15.75" x14ac:dyDescent="0.25">
      <c r="A306" s="77" t="s">
        <v>326</v>
      </c>
      <c r="B306" s="14"/>
      <c r="C306" s="14"/>
      <c r="D306" s="14"/>
      <c r="E306" s="14"/>
      <c r="F306" s="14"/>
      <c r="G306" s="67">
        <f t="shared" si="9"/>
        <v>0</v>
      </c>
      <c r="H306" s="32"/>
      <c r="I306" s="32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7"/>
      <c r="V306" s="72"/>
      <c r="W306" s="73"/>
      <c r="X306" s="64">
        <f t="shared" si="8"/>
        <v>0</v>
      </c>
    </row>
    <row r="307" spans="1:24" ht="15.75" x14ac:dyDescent="0.25">
      <c r="A307" s="77" t="s">
        <v>327</v>
      </c>
      <c r="B307" s="14">
        <v>40</v>
      </c>
      <c r="C307" s="14"/>
      <c r="D307" s="14"/>
      <c r="E307" s="14"/>
      <c r="F307" s="14"/>
      <c r="G307" s="67">
        <f t="shared" si="9"/>
        <v>40</v>
      </c>
      <c r="H307" s="32"/>
      <c r="I307" s="32"/>
      <c r="J307" s="14"/>
      <c r="K307" s="14">
        <v>70.2</v>
      </c>
      <c r="L307" s="14"/>
      <c r="M307" s="14"/>
      <c r="N307" s="14"/>
      <c r="O307" s="14"/>
      <c r="P307" s="14"/>
      <c r="Q307" s="14"/>
      <c r="R307" s="14"/>
      <c r="S307" s="14"/>
      <c r="T307" s="14"/>
      <c r="U307" s="17"/>
      <c r="V307" s="72">
        <v>2</v>
      </c>
      <c r="W307" s="73">
        <v>90</v>
      </c>
      <c r="X307" s="64">
        <f t="shared" si="8"/>
        <v>162.19999999999999</v>
      </c>
    </row>
    <row r="308" spans="1:24" ht="15.75" x14ac:dyDescent="0.25">
      <c r="A308" s="77" t="s">
        <v>328</v>
      </c>
      <c r="B308" s="14"/>
      <c r="C308" s="14"/>
      <c r="D308" s="14"/>
      <c r="E308" s="14"/>
      <c r="F308" s="14"/>
      <c r="G308" s="67">
        <f t="shared" si="9"/>
        <v>0</v>
      </c>
      <c r="H308" s="32"/>
      <c r="I308" s="32"/>
      <c r="J308" s="14">
        <v>231.61</v>
      </c>
      <c r="K308" s="14">
        <v>445</v>
      </c>
      <c r="L308" s="14"/>
      <c r="M308" s="14"/>
      <c r="N308" s="14"/>
      <c r="O308" s="14"/>
      <c r="P308" s="14"/>
      <c r="Q308" s="14">
        <v>834.6</v>
      </c>
      <c r="R308" s="14"/>
      <c r="S308" s="14"/>
      <c r="T308" s="14"/>
      <c r="U308" s="17">
        <v>2000</v>
      </c>
      <c r="V308" s="72">
        <v>17.13</v>
      </c>
      <c r="W308" s="73">
        <v>115.2</v>
      </c>
      <c r="X308" s="64">
        <f t="shared" si="8"/>
        <v>3643.54</v>
      </c>
    </row>
    <row r="309" spans="1:24" ht="15.75" x14ac:dyDescent="0.25">
      <c r="A309" s="77" t="s">
        <v>329</v>
      </c>
      <c r="B309" s="14">
        <v>2870</v>
      </c>
      <c r="C309" s="14"/>
      <c r="D309" s="14">
        <v>14350</v>
      </c>
      <c r="E309" s="14"/>
      <c r="F309" s="14"/>
      <c r="G309" s="67">
        <f t="shared" si="9"/>
        <v>17220</v>
      </c>
      <c r="H309" s="32"/>
      <c r="I309" s="32"/>
      <c r="J309" s="14"/>
      <c r="K309" s="14"/>
      <c r="L309" s="14">
        <v>5000</v>
      </c>
      <c r="M309" s="14"/>
      <c r="N309" s="14">
        <v>500</v>
      </c>
      <c r="O309" s="14"/>
      <c r="P309" s="14"/>
      <c r="Q309" s="14"/>
      <c r="R309" s="14"/>
      <c r="S309" s="14"/>
      <c r="T309" s="14"/>
      <c r="U309" s="17"/>
      <c r="V309" s="72">
        <v>500</v>
      </c>
      <c r="W309" s="73">
        <v>4000</v>
      </c>
      <c r="X309" s="64">
        <f t="shared" si="8"/>
        <v>10000</v>
      </c>
    </row>
    <row r="310" spans="1:24" ht="15.75" x14ac:dyDescent="0.25">
      <c r="A310" s="77" t="s">
        <v>330</v>
      </c>
      <c r="B310" s="14">
        <v>162</v>
      </c>
      <c r="C310" s="14"/>
      <c r="D310" s="14">
        <v>227.16</v>
      </c>
      <c r="E310" s="14"/>
      <c r="F310" s="14"/>
      <c r="G310" s="67">
        <f t="shared" si="9"/>
        <v>389.15999999999997</v>
      </c>
      <c r="H310" s="32"/>
      <c r="I310" s="32"/>
      <c r="J310" s="14"/>
      <c r="K310" s="14"/>
      <c r="L310" s="14"/>
      <c r="M310" s="14"/>
      <c r="N310" s="14">
        <v>28</v>
      </c>
      <c r="O310" s="14"/>
      <c r="P310" s="14"/>
      <c r="Q310" s="14"/>
      <c r="R310" s="14"/>
      <c r="S310" s="14"/>
      <c r="T310" s="14"/>
      <c r="U310" s="17"/>
      <c r="V310" s="72">
        <v>2.04</v>
      </c>
      <c r="W310" s="73">
        <v>50</v>
      </c>
      <c r="X310" s="64">
        <f t="shared" si="8"/>
        <v>80.039999999999992</v>
      </c>
    </row>
    <row r="311" spans="1:24" ht="15.75" x14ac:dyDescent="0.25">
      <c r="A311" s="79" t="s">
        <v>331</v>
      </c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6"/>
      <c r="V311" s="75"/>
      <c r="W311" s="63"/>
      <c r="X311" s="63">
        <f t="shared" si="8"/>
        <v>0</v>
      </c>
    </row>
    <row r="312" spans="1:24" ht="15.75" x14ac:dyDescent="0.25">
      <c r="A312" s="77" t="s">
        <v>332</v>
      </c>
      <c r="B312" s="14"/>
      <c r="C312" s="14"/>
      <c r="D312" s="14"/>
      <c r="E312" s="14"/>
      <c r="F312" s="14"/>
      <c r="G312" s="67">
        <f t="shared" si="9"/>
        <v>0</v>
      </c>
      <c r="H312" s="32"/>
      <c r="I312" s="32"/>
      <c r="J312" s="14">
        <v>105</v>
      </c>
      <c r="K312" s="14"/>
      <c r="L312" s="14"/>
      <c r="M312" s="14"/>
      <c r="N312" s="14">
        <v>99.25</v>
      </c>
      <c r="O312" s="14"/>
      <c r="P312" s="14"/>
      <c r="Q312" s="14"/>
      <c r="R312" s="14"/>
      <c r="S312" s="14">
        <v>30.24</v>
      </c>
      <c r="T312" s="14"/>
      <c r="U312" s="17"/>
      <c r="V312" s="72"/>
      <c r="W312" s="73">
        <v>62.5</v>
      </c>
      <c r="X312" s="64">
        <f t="shared" si="8"/>
        <v>296.99</v>
      </c>
    </row>
    <row r="313" spans="1:24" ht="15.75" x14ac:dyDescent="0.25">
      <c r="A313" s="77" t="s">
        <v>333</v>
      </c>
      <c r="B313" s="14"/>
      <c r="C313" s="14"/>
      <c r="D313" s="14"/>
      <c r="E313" s="14"/>
      <c r="F313" s="14"/>
      <c r="G313" s="67">
        <f t="shared" si="9"/>
        <v>0</v>
      </c>
      <c r="H313" s="32"/>
      <c r="I313" s="32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7"/>
      <c r="V313" s="72"/>
      <c r="W313" s="73">
        <v>80</v>
      </c>
      <c r="X313" s="64">
        <f t="shared" si="8"/>
        <v>80</v>
      </c>
    </row>
    <row r="314" spans="1:24" ht="15.75" x14ac:dyDescent="0.25">
      <c r="A314" s="79" t="s">
        <v>334</v>
      </c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6"/>
      <c r="V314" s="75"/>
      <c r="W314" s="63"/>
      <c r="X314" s="63">
        <f t="shared" si="8"/>
        <v>0</v>
      </c>
    </row>
    <row r="315" spans="1:24" ht="15.75" x14ac:dyDescent="0.25">
      <c r="A315" s="77" t="s">
        <v>335</v>
      </c>
      <c r="B315" s="14"/>
      <c r="C315" s="14"/>
      <c r="D315" s="14"/>
      <c r="E315" s="14"/>
      <c r="F315" s="14"/>
      <c r="G315" s="67">
        <f t="shared" si="9"/>
        <v>0</v>
      </c>
      <c r="H315" s="32"/>
      <c r="I315" s="32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7"/>
      <c r="V315" s="72">
        <v>10.199999999999999</v>
      </c>
      <c r="W315" s="74">
        <v>169.92</v>
      </c>
      <c r="X315" s="64">
        <f t="shared" si="8"/>
        <v>180.11999999999998</v>
      </c>
    </row>
    <row r="316" spans="1:24" ht="15.75" x14ac:dyDescent="0.25">
      <c r="A316" s="77" t="s">
        <v>336</v>
      </c>
      <c r="B316" s="14">
        <v>261.25</v>
      </c>
      <c r="C316" s="14"/>
      <c r="D316" s="14"/>
      <c r="E316" s="14">
        <v>235</v>
      </c>
      <c r="F316" s="14"/>
      <c r="G316" s="67">
        <f t="shared" si="9"/>
        <v>496.25</v>
      </c>
      <c r="H316" s="32"/>
      <c r="I316" s="32"/>
      <c r="J316" s="14"/>
      <c r="K316" s="14"/>
      <c r="L316" s="14"/>
      <c r="M316" s="14"/>
      <c r="N316" s="14">
        <v>265</v>
      </c>
      <c r="O316" s="14"/>
      <c r="P316" s="14"/>
      <c r="Q316" s="14"/>
      <c r="R316" s="14"/>
      <c r="S316" s="14"/>
      <c r="T316" s="14"/>
      <c r="U316" s="17"/>
      <c r="V316" s="72">
        <v>10.35</v>
      </c>
      <c r="W316" s="74">
        <v>189</v>
      </c>
      <c r="X316" s="64">
        <f t="shared" si="8"/>
        <v>464.35</v>
      </c>
    </row>
    <row r="317" spans="1:24" ht="15.75" x14ac:dyDescent="0.25">
      <c r="A317" s="77" t="s">
        <v>337</v>
      </c>
      <c r="B317" s="14"/>
      <c r="C317" s="14"/>
      <c r="D317" s="14"/>
      <c r="E317" s="14"/>
      <c r="F317" s="14"/>
      <c r="G317" s="67">
        <f t="shared" si="9"/>
        <v>0</v>
      </c>
      <c r="H317" s="32"/>
      <c r="I317" s="32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7"/>
      <c r="V317" s="72"/>
      <c r="W317" s="74">
        <v>50</v>
      </c>
      <c r="X317" s="64">
        <f t="shared" si="8"/>
        <v>50</v>
      </c>
    </row>
    <row r="318" spans="1:24" ht="15.75" x14ac:dyDescent="0.25">
      <c r="A318" s="77" t="s">
        <v>338</v>
      </c>
      <c r="B318" s="14">
        <v>660</v>
      </c>
      <c r="C318" s="14"/>
      <c r="D318" s="14"/>
      <c r="E318" s="14">
        <v>8130</v>
      </c>
      <c r="F318" s="14"/>
      <c r="G318" s="67">
        <f t="shared" si="9"/>
        <v>8790</v>
      </c>
      <c r="H318" s="32"/>
      <c r="I318" s="32"/>
      <c r="J318" s="14"/>
      <c r="K318" s="14"/>
      <c r="L318" s="14"/>
      <c r="M318" s="14"/>
      <c r="N318" s="14">
        <v>2250</v>
      </c>
      <c r="O318" s="14"/>
      <c r="P318" s="14">
        <v>275</v>
      </c>
      <c r="Q318" s="14"/>
      <c r="R318" s="14"/>
      <c r="S318" s="14"/>
      <c r="T318" s="14"/>
      <c r="U318" s="17"/>
      <c r="V318" s="72"/>
      <c r="W318" s="74"/>
      <c r="X318" s="64">
        <f t="shared" si="8"/>
        <v>2525</v>
      </c>
    </row>
    <row r="319" spans="1:24" ht="15.75" x14ac:dyDescent="0.25">
      <c r="A319" s="77" t="s">
        <v>339</v>
      </c>
      <c r="B319" s="14">
        <v>30</v>
      </c>
      <c r="C319" s="14"/>
      <c r="D319" s="14"/>
      <c r="E319" s="14"/>
      <c r="F319" s="14"/>
      <c r="G319" s="67">
        <f t="shared" si="9"/>
        <v>30</v>
      </c>
      <c r="H319" s="32"/>
      <c r="I319" s="32"/>
      <c r="J319" s="14">
        <v>150</v>
      </c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7"/>
      <c r="V319" s="72"/>
      <c r="W319" s="74"/>
      <c r="X319" s="64">
        <f t="shared" si="8"/>
        <v>150</v>
      </c>
    </row>
    <row r="320" spans="1:24" ht="15.75" x14ac:dyDescent="0.25">
      <c r="A320" s="77" t="s">
        <v>340</v>
      </c>
      <c r="B320" s="14"/>
      <c r="C320" s="14"/>
      <c r="D320" s="14"/>
      <c r="E320" s="14"/>
      <c r="F320" s="14"/>
      <c r="G320" s="67">
        <f t="shared" si="9"/>
        <v>0</v>
      </c>
      <c r="H320" s="32"/>
      <c r="I320" s="32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7"/>
      <c r="V320" s="72">
        <v>0.68</v>
      </c>
      <c r="W320" s="74">
        <v>49</v>
      </c>
      <c r="X320" s="64">
        <f t="shared" si="8"/>
        <v>49.68</v>
      </c>
    </row>
    <row r="321" spans="1:24" ht="15.75" x14ac:dyDescent="0.25">
      <c r="A321" s="77" t="s">
        <v>341</v>
      </c>
      <c r="B321" s="14">
        <v>34.5</v>
      </c>
      <c r="C321" s="14"/>
      <c r="D321" s="14"/>
      <c r="E321" s="14"/>
      <c r="F321" s="14"/>
      <c r="G321" s="67">
        <f t="shared" si="9"/>
        <v>34.5</v>
      </c>
      <c r="H321" s="32"/>
      <c r="I321" s="32"/>
      <c r="J321" s="14"/>
      <c r="K321" s="14">
        <v>40</v>
      </c>
      <c r="L321" s="14"/>
      <c r="M321" s="14"/>
      <c r="N321" s="14"/>
      <c r="O321" s="14"/>
      <c r="P321" s="14"/>
      <c r="Q321" s="14"/>
      <c r="R321" s="14"/>
      <c r="S321" s="14"/>
      <c r="T321" s="14"/>
      <c r="U321" s="17"/>
      <c r="V321" s="72"/>
      <c r="W321" s="74"/>
      <c r="X321" s="64">
        <f t="shared" si="8"/>
        <v>40</v>
      </c>
    </row>
    <row r="322" spans="1:24" ht="31.5" x14ac:dyDescent="0.25">
      <c r="A322" s="77" t="s">
        <v>342</v>
      </c>
      <c r="B322" s="14"/>
      <c r="C322" s="14"/>
      <c r="D322" s="14"/>
      <c r="E322" s="14"/>
      <c r="F322" s="14">
        <v>234</v>
      </c>
      <c r="G322" s="67">
        <f t="shared" si="9"/>
        <v>234</v>
      </c>
      <c r="H322" s="32"/>
      <c r="I322" s="32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7">
        <v>6000</v>
      </c>
      <c r="V322" s="72">
        <v>30</v>
      </c>
      <c r="W322" s="74">
        <v>87.49</v>
      </c>
      <c r="X322" s="64">
        <f t="shared" si="8"/>
        <v>6117.49</v>
      </c>
    </row>
    <row r="323" spans="1:24" ht="31.5" x14ac:dyDescent="0.25">
      <c r="A323" s="77" t="s">
        <v>343</v>
      </c>
      <c r="B323" s="14">
        <v>150</v>
      </c>
      <c r="C323" s="14"/>
      <c r="D323" s="14"/>
      <c r="E323" s="14"/>
      <c r="F323" s="14"/>
      <c r="G323" s="67">
        <f t="shared" si="9"/>
        <v>150</v>
      </c>
      <c r="H323" s="32"/>
      <c r="I323" s="32"/>
      <c r="J323" s="14">
        <v>468.87</v>
      </c>
      <c r="K323" s="14">
        <v>145</v>
      </c>
      <c r="L323" s="14"/>
      <c r="M323" s="14"/>
      <c r="N323" s="14"/>
      <c r="O323" s="14"/>
      <c r="P323" s="14"/>
      <c r="Q323" s="14"/>
      <c r="R323" s="14"/>
      <c r="S323" s="14"/>
      <c r="T323" s="14"/>
      <c r="U323" s="17"/>
      <c r="V323" s="72">
        <v>2.72</v>
      </c>
      <c r="W323" s="74"/>
      <c r="X323" s="64">
        <f t="shared" ref="X323:X352" si="10">H323+I323+J323+K323+L323+M323+N323+O323+P323+Q323+R323+S323+T323+U323+V323+W323</f>
        <v>616.59</v>
      </c>
    </row>
    <row r="324" spans="1:24" ht="31.5" x14ac:dyDescent="0.25">
      <c r="A324" s="77" t="s">
        <v>344</v>
      </c>
      <c r="B324" s="14"/>
      <c r="C324" s="14"/>
      <c r="D324" s="14"/>
      <c r="E324" s="14"/>
      <c r="F324" s="14"/>
      <c r="G324" s="67">
        <f t="shared" si="9"/>
        <v>0</v>
      </c>
      <c r="H324" s="32"/>
      <c r="I324" s="32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7"/>
      <c r="V324" s="72"/>
      <c r="W324" s="74">
        <v>62.5</v>
      </c>
      <c r="X324" s="64">
        <f t="shared" si="10"/>
        <v>62.5</v>
      </c>
    </row>
    <row r="325" spans="1:24" ht="31.5" x14ac:dyDescent="0.25">
      <c r="A325" s="77" t="s">
        <v>345</v>
      </c>
      <c r="B325" s="14"/>
      <c r="C325" s="14"/>
      <c r="D325" s="14"/>
      <c r="E325" s="14"/>
      <c r="F325" s="14"/>
      <c r="G325" s="67">
        <f t="shared" si="9"/>
        <v>0</v>
      </c>
      <c r="H325" s="32"/>
      <c r="I325" s="32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7"/>
      <c r="V325" s="72"/>
      <c r="W325" s="74"/>
      <c r="X325" s="64">
        <f t="shared" si="10"/>
        <v>0</v>
      </c>
    </row>
    <row r="326" spans="1:24" ht="31.5" x14ac:dyDescent="0.25">
      <c r="A326" s="77" t="s">
        <v>346</v>
      </c>
      <c r="B326" s="14"/>
      <c r="C326" s="14"/>
      <c r="D326" s="14"/>
      <c r="E326" s="14"/>
      <c r="F326" s="14">
        <v>286</v>
      </c>
      <c r="G326" s="67">
        <f t="shared" si="9"/>
        <v>286</v>
      </c>
      <c r="H326" s="32"/>
      <c r="I326" s="32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7">
        <v>1500</v>
      </c>
      <c r="V326" s="72">
        <v>61.1</v>
      </c>
      <c r="W326" s="74"/>
      <c r="X326" s="64">
        <f t="shared" si="10"/>
        <v>1561.1</v>
      </c>
    </row>
    <row r="327" spans="1:24" ht="31.5" x14ac:dyDescent="0.25">
      <c r="A327" s="77" t="s">
        <v>347</v>
      </c>
      <c r="B327" s="14"/>
      <c r="C327" s="14"/>
      <c r="D327" s="14"/>
      <c r="E327" s="14"/>
      <c r="F327" s="14"/>
      <c r="G327" s="67">
        <f t="shared" si="9"/>
        <v>0</v>
      </c>
      <c r="H327" s="32"/>
      <c r="I327" s="32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7"/>
      <c r="V327" s="72">
        <v>0.68</v>
      </c>
      <c r="W327" s="74"/>
      <c r="X327" s="64">
        <f t="shared" si="10"/>
        <v>0.68</v>
      </c>
    </row>
    <row r="328" spans="1:24" ht="15.75" x14ac:dyDescent="0.25">
      <c r="A328" s="77" t="s">
        <v>348</v>
      </c>
      <c r="B328" s="14"/>
      <c r="C328" s="14"/>
      <c r="D328" s="14"/>
      <c r="E328" s="14"/>
      <c r="F328" s="14"/>
      <c r="G328" s="67">
        <f t="shared" si="9"/>
        <v>0</v>
      </c>
      <c r="H328" s="32"/>
      <c r="I328" s="32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7"/>
      <c r="V328" s="72"/>
      <c r="W328" s="74"/>
      <c r="X328" s="64">
        <f t="shared" si="10"/>
        <v>0</v>
      </c>
    </row>
    <row r="329" spans="1:24" ht="15.75" x14ac:dyDescent="0.25">
      <c r="A329" s="79" t="s">
        <v>349</v>
      </c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6"/>
      <c r="V329" s="75"/>
      <c r="W329" s="63"/>
      <c r="X329" s="63">
        <f t="shared" si="10"/>
        <v>0</v>
      </c>
    </row>
    <row r="330" spans="1:24" ht="15.75" x14ac:dyDescent="0.25">
      <c r="A330" s="77" t="s">
        <v>350</v>
      </c>
      <c r="B330" s="14">
        <v>60</v>
      </c>
      <c r="C330" s="14">
        <v>60</v>
      </c>
      <c r="D330" s="14"/>
      <c r="E330" s="14"/>
      <c r="F330" s="14"/>
      <c r="G330" s="67">
        <f t="shared" si="9"/>
        <v>120</v>
      </c>
      <c r="H330" s="32"/>
      <c r="I330" s="32"/>
      <c r="J330" s="14">
        <v>550</v>
      </c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7"/>
      <c r="V330" s="72">
        <v>37.26</v>
      </c>
      <c r="W330" s="73"/>
      <c r="X330" s="64">
        <f t="shared" si="10"/>
        <v>587.26</v>
      </c>
    </row>
    <row r="331" spans="1:24" ht="15.75" x14ac:dyDescent="0.25">
      <c r="A331" s="77" t="s">
        <v>351</v>
      </c>
      <c r="B331" s="14"/>
      <c r="C331" s="14"/>
      <c r="D331" s="14"/>
      <c r="E331" s="14"/>
      <c r="F331" s="14"/>
      <c r="G331" s="67">
        <f t="shared" si="9"/>
        <v>0</v>
      </c>
      <c r="H331" s="32"/>
      <c r="I331" s="32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7"/>
      <c r="V331" s="72"/>
      <c r="W331" s="73"/>
      <c r="X331" s="64">
        <f t="shared" si="10"/>
        <v>0</v>
      </c>
    </row>
    <row r="332" spans="1:24" ht="15.75" x14ac:dyDescent="0.25">
      <c r="A332" s="79" t="s">
        <v>352</v>
      </c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6"/>
      <c r="V332" s="75"/>
      <c r="W332" s="63"/>
      <c r="X332" s="63">
        <f t="shared" si="10"/>
        <v>0</v>
      </c>
    </row>
    <row r="333" spans="1:24" ht="15.75" x14ac:dyDescent="0.25">
      <c r="A333" s="77" t="s">
        <v>353</v>
      </c>
      <c r="B333" s="14"/>
      <c r="C333" s="14"/>
      <c r="D333" s="14"/>
      <c r="E333" s="14"/>
      <c r="F333" s="14"/>
      <c r="G333" s="67">
        <f t="shared" si="9"/>
        <v>0</v>
      </c>
      <c r="H333" s="32"/>
      <c r="I333" s="32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7"/>
      <c r="V333" s="72">
        <v>3.1</v>
      </c>
      <c r="W333" s="73">
        <v>167.86</v>
      </c>
      <c r="X333" s="64">
        <f t="shared" si="10"/>
        <v>170.96</v>
      </c>
    </row>
    <row r="334" spans="1:24" ht="15.75" x14ac:dyDescent="0.25">
      <c r="A334" s="77" t="s">
        <v>354</v>
      </c>
      <c r="B334" s="14"/>
      <c r="C334" s="14"/>
      <c r="D334" s="14"/>
      <c r="E334" s="14"/>
      <c r="F334" s="14">
        <v>1520.105</v>
      </c>
      <c r="G334" s="67">
        <f t="shared" si="9"/>
        <v>1520.105</v>
      </c>
      <c r="H334" s="32"/>
      <c r="I334" s="32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7">
        <v>5000</v>
      </c>
      <c r="V334" s="72"/>
      <c r="W334" s="73"/>
      <c r="X334" s="64">
        <f t="shared" si="10"/>
        <v>5000</v>
      </c>
    </row>
    <row r="335" spans="1:24" ht="15.75" x14ac:dyDescent="0.25">
      <c r="A335" s="77" t="s">
        <v>355</v>
      </c>
      <c r="B335" s="14"/>
      <c r="C335" s="14"/>
      <c r="D335" s="14"/>
      <c r="E335" s="14"/>
      <c r="F335" s="14"/>
      <c r="G335" s="67">
        <f t="shared" si="9"/>
        <v>0</v>
      </c>
      <c r="H335" s="32"/>
      <c r="I335" s="32"/>
      <c r="J335" s="14">
        <v>451.87</v>
      </c>
      <c r="K335" s="14">
        <v>204.43</v>
      </c>
      <c r="L335" s="14"/>
      <c r="M335" s="14"/>
      <c r="N335" s="14">
        <v>7.14</v>
      </c>
      <c r="O335" s="14"/>
      <c r="P335" s="14"/>
      <c r="Q335" s="14"/>
      <c r="R335" s="14"/>
      <c r="S335" s="14"/>
      <c r="T335" s="14"/>
      <c r="U335" s="17"/>
      <c r="V335" s="72">
        <v>9.3800000000000008</v>
      </c>
      <c r="W335" s="73"/>
      <c r="X335" s="64">
        <f t="shared" si="10"/>
        <v>672.81999999999994</v>
      </c>
    </row>
    <row r="336" spans="1:24" ht="15.75" x14ac:dyDescent="0.25">
      <c r="A336" s="77" t="s">
        <v>356</v>
      </c>
      <c r="B336" s="14"/>
      <c r="C336" s="14"/>
      <c r="D336" s="14">
        <v>724.64</v>
      </c>
      <c r="E336" s="69"/>
      <c r="F336" s="14"/>
      <c r="G336" s="67">
        <f>B336+C336+D336+E336+F336</f>
        <v>724.64</v>
      </c>
      <c r="H336" s="32"/>
      <c r="I336" s="32"/>
      <c r="J336" s="14"/>
      <c r="K336" s="14">
        <v>600</v>
      </c>
      <c r="L336" s="14"/>
      <c r="M336" s="14"/>
      <c r="N336" s="14">
        <v>281</v>
      </c>
      <c r="O336" s="14"/>
      <c r="P336" s="14"/>
      <c r="Q336" s="14"/>
      <c r="R336" s="14"/>
      <c r="S336" s="14"/>
      <c r="T336" s="14">
        <v>1633</v>
      </c>
      <c r="U336" s="17"/>
      <c r="V336" s="72">
        <v>12.92</v>
      </c>
      <c r="W336" s="73">
        <v>562.79999999999995</v>
      </c>
      <c r="X336" s="64">
        <f t="shared" si="10"/>
        <v>3089.7200000000003</v>
      </c>
    </row>
    <row r="337" spans="1:24" ht="15.75" x14ac:dyDescent="0.25">
      <c r="A337" s="77" t="s">
        <v>357</v>
      </c>
      <c r="B337" s="14"/>
      <c r="C337" s="14"/>
      <c r="D337" s="14"/>
      <c r="E337" s="14"/>
      <c r="F337" s="14"/>
      <c r="G337" s="67">
        <f t="shared" si="9"/>
        <v>0</v>
      </c>
      <c r="H337" s="32"/>
      <c r="I337" s="32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7"/>
      <c r="V337" s="72">
        <v>30.15</v>
      </c>
      <c r="W337" s="73">
        <v>124.8</v>
      </c>
      <c r="X337" s="64">
        <f t="shared" si="10"/>
        <v>154.94999999999999</v>
      </c>
    </row>
    <row r="338" spans="1:24" ht="15.75" x14ac:dyDescent="0.25">
      <c r="A338" s="77" t="s">
        <v>358</v>
      </c>
      <c r="B338" s="14"/>
      <c r="C338" s="14"/>
      <c r="D338" s="14"/>
      <c r="E338" s="14"/>
      <c r="F338" s="14"/>
      <c r="G338" s="67">
        <f t="shared" ref="G338:G352" si="11">B338+C338+D338+E338+F338</f>
        <v>0</v>
      </c>
      <c r="H338" s="32"/>
      <c r="I338" s="32"/>
      <c r="J338" s="14"/>
      <c r="K338" s="14">
        <v>2.4500000000000002</v>
      </c>
      <c r="L338" s="14"/>
      <c r="M338" s="14"/>
      <c r="N338" s="14"/>
      <c r="O338" s="14"/>
      <c r="P338" s="14"/>
      <c r="Q338" s="14"/>
      <c r="R338" s="14"/>
      <c r="S338" s="14"/>
      <c r="T338" s="14"/>
      <c r="U338" s="17"/>
      <c r="V338" s="72">
        <v>1.98</v>
      </c>
      <c r="W338" s="73">
        <v>136.41999999999999</v>
      </c>
      <c r="X338" s="64">
        <f t="shared" si="10"/>
        <v>140.85</v>
      </c>
    </row>
    <row r="339" spans="1:24" ht="15.75" x14ac:dyDescent="0.25">
      <c r="A339" s="77" t="s">
        <v>359</v>
      </c>
      <c r="B339" s="14"/>
      <c r="C339" s="14"/>
      <c r="D339" s="14"/>
      <c r="E339" s="14"/>
      <c r="F339" s="14"/>
      <c r="G339" s="67">
        <f t="shared" si="11"/>
        <v>0</v>
      </c>
      <c r="H339" s="32"/>
      <c r="I339" s="32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7"/>
      <c r="V339" s="72">
        <v>15.53</v>
      </c>
      <c r="W339" s="73"/>
      <c r="X339" s="64">
        <f t="shared" si="10"/>
        <v>15.53</v>
      </c>
    </row>
    <row r="340" spans="1:24" ht="15.75" x14ac:dyDescent="0.25">
      <c r="A340" s="77" t="s">
        <v>360</v>
      </c>
      <c r="B340" s="14">
        <v>160</v>
      </c>
      <c r="C340" s="14">
        <v>40</v>
      </c>
      <c r="D340" s="14"/>
      <c r="E340" s="14"/>
      <c r="F340" s="14"/>
      <c r="G340" s="67">
        <f t="shared" si="11"/>
        <v>200</v>
      </c>
      <c r="H340" s="32"/>
      <c r="I340" s="32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7"/>
      <c r="V340" s="72">
        <v>16.079999999999998</v>
      </c>
      <c r="W340" s="73">
        <v>103</v>
      </c>
      <c r="X340" s="64">
        <f t="shared" si="10"/>
        <v>119.08</v>
      </c>
    </row>
    <row r="341" spans="1:24" ht="15.75" x14ac:dyDescent="0.25">
      <c r="A341" s="77" t="s">
        <v>361</v>
      </c>
      <c r="B341" s="14">
        <v>460</v>
      </c>
      <c r="C341" s="14"/>
      <c r="D341" s="14"/>
      <c r="E341" s="14"/>
      <c r="F341" s="14"/>
      <c r="G341" s="67">
        <f t="shared" si="11"/>
        <v>460</v>
      </c>
      <c r="H341" s="32"/>
      <c r="I341" s="32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7"/>
      <c r="V341" s="72"/>
      <c r="W341" s="73">
        <v>146.22</v>
      </c>
      <c r="X341" s="64">
        <f t="shared" si="10"/>
        <v>146.22</v>
      </c>
    </row>
    <row r="342" spans="1:24" ht="15.75" x14ac:dyDescent="0.25">
      <c r="A342" s="77" t="s">
        <v>362</v>
      </c>
      <c r="B342" s="14">
        <v>18</v>
      </c>
      <c r="C342" s="14"/>
      <c r="D342" s="14"/>
      <c r="E342" s="14"/>
      <c r="F342" s="14"/>
      <c r="G342" s="67">
        <f t="shared" si="11"/>
        <v>18</v>
      </c>
      <c r="H342" s="32"/>
      <c r="I342" s="32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7"/>
      <c r="V342" s="72"/>
      <c r="W342" s="73">
        <v>81.239999999999995</v>
      </c>
      <c r="X342" s="64">
        <f t="shared" si="10"/>
        <v>81.239999999999995</v>
      </c>
    </row>
    <row r="343" spans="1:24" ht="15.75" x14ac:dyDescent="0.25">
      <c r="A343" s="77" t="s">
        <v>363</v>
      </c>
      <c r="B343" s="14"/>
      <c r="C343" s="14"/>
      <c r="D343" s="14">
        <v>672</v>
      </c>
      <c r="E343" s="14"/>
      <c r="F343" s="14">
        <v>300</v>
      </c>
      <c r="G343" s="67">
        <f t="shared" si="11"/>
        <v>972</v>
      </c>
      <c r="H343" s="32"/>
      <c r="I343" s="32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7">
        <v>900</v>
      </c>
      <c r="V343" s="72"/>
      <c r="W343" s="73">
        <v>150</v>
      </c>
      <c r="X343" s="64">
        <f t="shared" si="10"/>
        <v>1050</v>
      </c>
    </row>
    <row r="344" spans="1:24" ht="15.75" x14ac:dyDescent="0.25">
      <c r="A344" s="79" t="s">
        <v>364</v>
      </c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6"/>
      <c r="V344" s="75"/>
      <c r="W344" s="63"/>
      <c r="X344" s="63">
        <f t="shared" si="10"/>
        <v>0</v>
      </c>
    </row>
    <row r="345" spans="1:24" ht="15.75" x14ac:dyDescent="0.25">
      <c r="A345" s="77" t="s">
        <v>365</v>
      </c>
      <c r="B345" s="14"/>
      <c r="C345" s="14"/>
      <c r="D345" s="14"/>
      <c r="E345" s="14">
        <v>250</v>
      </c>
      <c r="F345" s="14"/>
      <c r="G345" s="67">
        <f t="shared" si="11"/>
        <v>250</v>
      </c>
      <c r="H345" s="32"/>
      <c r="I345" s="32"/>
      <c r="J345" s="14"/>
      <c r="K345" s="14"/>
      <c r="L345" s="14"/>
      <c r="M345" s="14"/>
      <c r="N345" s="14">
        <v>6000</v>
      </c>
      <c r="O345" s="14"/>
      <c r="P345" s="14"/>
      <c r="Q345" s="14"/>
      <c r="R345" s="14"/>
      <c r="S345" s="14"/>
      <c r="T345" s="14"/>
      <c r="U345" s="17"/>
      <c r="V345" s="72"/>
      <c r="W345" s="73"/>
      <c r="X345" s="64">
        <f t="shared" si="10"/>
        <v>6000</v>
      </c>
    </row>
    <row r="346" spans="1:24" ht="15.75" x14ac:dyDescent="0.25">
      <c r="A346" s="79" t="s">
        <v>366</v>
      </c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6"/>
      <c r="V346" s="75"/>
      <c r="W346" s="63"/>
      <c r="X346" s="63">
        <f t="shared" si="10"/>
        <v>0</v>
      </c>
    </row>
    <row r="347" spans="1:24" ht="15.75" x14ac:dyDescent="0.25">
      <c r="A347" s="77" t="s">
        <v>367</v>
      </c>
      <c r="B347" s="14"/>
      <c r="C347" s="14"/>
      <c r="D347" s="14"/>
      <c r="E347" s="14"/>
      <c r="F347" s="14"/>
      <c r="G347" s="67">
        <f t="shared" si="11"/>
        <v>0</v>
      </c>
      <c r="H347" s="32"/>
      <c r="I347" s="32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7"/>
      <c r="V347" s="72"/>
      <c r="W347" s="73">
        <v>200</v>
      </c>
      <c r="X347" s="64">
        <f t="shared" si="10"/>
        <v>200</v>
      </c>
    </row>
    <row r="348" spans="1:24" ht="15.75" x14ac:dyDescent="0.25">
      <c r="A348" s="77" t="s">
        <v>368</v>
      </c>
      <c r="B348" s="14">
        <v>300</v>
      </c>
      <c r="C348" s="14"/>
      <c r="D348" s="14"/>
      <c r="E348" s="14">
        <v>445.32499999999999</v>
      </c>
      <c r="F348" s="14"/>
      <c r="G348" s="67">
        <f t="shared" si="11"/>
        <v>745.32500000000005</v>
      </c>
      <c r="H348" s="32"/>
      <c r="I348" s="32"/>
      <c r="J348" s="14">
        <v>7.25</v>
      </c>
      <c r="K348" s="14"/>
      <c r="L348" s="14"/>
      <c r="M348" s="14"/>
      <c r="N348" s="14">
        <v>62.1</v>
      </c>
      <c r="O348" s="14"/>
      <c r="P348" s="14"/>
      <c r="Q348" s="14"/>
      <c r="R348" s="14"/>
      <c r="S348" s="14"/>
      <c r="T348" s="14"/>
      <c r="U348" s="17"/>
      <c r="V348" s="72">
        <v>27</v>
      </c>
      <c r="W348" s="73">
        <v>515.34</v>
      </c>
      <c r="X348" s="64">
        <f t="shared" si="10"/>
        <v>611.69000000000005</v>
      </c>
    </row>
    <row r="349" spans="1:24" ht="15.75" x14ac:dyDescent="0.25">
      <c r="A349" s="77" t="s">
        <v>35</v>
      </c>
      <c r="B349" s="14">
        <v>21600</v>
      </c>
      <c r="C349" s="14"/>
      <c r="D349" s="14">
        <v>43680</v>
      </c>
      <c r="E349" s="14"/>
      <c r="F349" s="14">
        <v>7200</v>
      </c>
      <c r="G349" s="67">
        <f t="shared" si="11"/>
        <v>72480</v>
      </c>
      <c r="H349" s="32">
        <v>2000</v>
      </c>
      <c r="I349" s="32"/>
      <c r="J349" s="14">
        <v>1973</v>
      </c>
      <c r="K349" s="14"/>
      <c r="L349" s="14">
        <v>23350</v>
      </c>
      <c r="M349" s="14"/>
      <c r="N349" s="14"/>
      <c r="O349" s="14"/>
      <c r="P349" s="14"/>
      <c r="Q349" s="14">
        <v>5000</v>
      </c>
      <c r="R349" s="14"/>
      <c r="S349" s="14">
        <v>6400</v>
      </c>
      <c r="T349" s="14"/>
      <c r="U349" s="17">
        <v>12550</v>
      </c>
      <c r="V349" s="72"/>
      <c r="W349" s="73">
        <v>270</v>
      </c>
      <c r="X349" s="64">
        <f t="shared" si="10"/>
        <v>51543</v>
      </c>
    </row>
    <row r="350" spans="1:24" ht="15.75" x14ac:dyDescent="0.25">
      <c r="A350" s="79" t="s">
        <v>369</v>
      </c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6"/>
      <c r="V350" s="75"/>
      <c r="W350" s="63"/>
      <c r="X350" s="63">
        <f t="shared" si="10"/>
        <v>0</v>
      </c>
    </row>
    <row r="351" spans="1:24" ht="15.75" x14ac:dyDescent="0.25">
      <c r="A351" s="77" t="s">
        <v>370</v>
      </c>
      <c r="B351" s="14"/>
      <c r="C351" s="14"/>
      <c r="D351" s="14">
        <v>128</v>
      </c>
      <c r="E351" s="14"/>
      <c r="F351" s="14"/>
      <c r="G351" s="67">
        <f t="shared" si="11"/>
        <v>128</v>
      </c>
      <c r="H351" s="32"/>
      <c r="I351" s="32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7"/>
      <c r="V351" s="72">
        <v>11.16</v>
      </c>
      <c r="W351" s="73"/>
      <c r="X351" s="64">
        <f t="shared" si="10"/>
        <v>11.16</v>
      </c>
    </row>
    <row r="352" spans="1:24" ht="15.75" x14ac:dyDescent="0.25">
      <c r="A352" s="77" t="s">
        <v>371</v>
      </c>
      <c r="B352" s="14"/>
      <c r="C352" s="14"/>
      <c r="D352" s="14"/>
      <c r="E352" s="14">
        <v>2728</v>
      </c>
      <c r="F352" s="14"/>
      <c r="G352" s="67">
        <f t="shared" si="11"/>
        <v>2728</v>
      </c>
      <c r="H352" s="32"/>
      <c r="I352" s="32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7"/>
      <c r="V352" s="72">
        <v>15</v>
      </c>
      <c r="W352" s="73">
        <v>200</v>
      </c>
      <c r="X352" s="64">
        <f t="shared" si="10"/>
        <v>215</v>
      </c>
    </row>
    <row r="353" spans="7:24" x14ac:dyDescent="0.25">
      <c r="G353" s="61"/>
      <c r="X353" s="61"/>
    </row>
  </sheetData>
  <sheetProtection password="DE57" sheet="1" objects="1" scenarios="1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EV Totals</vt:lpstr>
      <vt:lpstr>Mandate Costs</vt:lpstr>
      <vt:lpstr>Optional Costs</vt:lpstr>
      <vt:lpstr>'Mandate Costs'!Print_Titles</vt:lpstr>
      <vt:lpstr>'Optional Costs'!Print_Titles</vt:lpstr>
    </vt:vector>
  </TitlesOfParts>
  <Company>MA Office of the State Auditor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A. Apostola</dc:creator>
  <cp:lastModifiedBy>Lauren L. DeFilippo</cp:lastModifiedBy>
  <cp:lastPrinted>2017-02-14T15:32:18Z</cp:lastPrinted>
  <dcterms:created xsi:type="dcterms:W3CDTF">2017-02-08T18:26:44Z</dcterms:created>
  <dcterms:modified xsi:type="dcterms:W3CDTF">2017-09-14T18:39:35Z</dcterms:modified>
</cp:coreProperties>
</file>