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C:\Users\JWall1\Downloads\"/>
    </mc:Choice>
  </mc:AlternateContent>
  <xr:revisionPtr revIDLastSave="0" documentId="13_ncr:1_{6B787105-D28A-42A7-B90F-BD1F41238A57}" xr6:coauthVersionLast="47" xr6:coauthVersionMax="47" xr10:uidLastSave="{00000000-0000-0000-0000-000000000000}"/>
  <bookViews>
    <workbookView xWindow="-19310" yWindow="-110" windowWidth="19420" windowHeight="10300" xr2:uid="{00000000-000D-0000-FFFF-FFFF00000000}"/>
  </bookViews>
  <sheets>
    <sheet name="Instructions" sheetId="7" r:id="rId1"/>
    <sheet name="Non-Capital" sheetId="4" r:id="rId2"/>
    <sheet name="Capital" sheetId="1" r:id="rId3"/>
    <sheet name="CBDS Allowed-Not Allowed" sheetId="5" r:id="rId4"/>
    <sheet name="ALTR Allowed-Not Allowed" sheetId="6" r:id="rId5"/>
    <sheet name="UFR lookups" sheetId="2" state="hidden" r:id="rId6"/>
  </sheets>
  <externalReferences>
    <externalReference r:id="rId7"/>
  </externalReferences>
  <definedNames>
    <definedName name="break">'[1]Tech Stuff'!$E$5</definedName>
    <definedName name="staff">'UFR lookups'!$A$4:$B$43</definedName>
    <definedName name="unit">'UFR lookups'!#REF!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2" l="1"/>
  <c r="F8" i="4"/>
  <c r="F6" i="4"/>
  <c r="F4" i="4"/>
  <c r="F9" i="1" l="1"/>
  <c r="F7" i="1"/>
  <c r="F4" i="1"/>
  <c r="C44" i="2"/>
  <c r="C45" i="2"/>
  <c r="C46" i="2"/>
  <c r="C47" i="2"/>
  <c r="C48" i="2"/>
  <c r="C49" i="2"/>
  <c r="C50" i="2"/>
  <c r="C51" i="2"/>
  <c r="C52" i="2"/>
  <c r="C53" i="2"/>
  <c r="C54" i="2"/>
  <c r="C55" i="2"/>
  <c r="C56" i="2"/>
  <c r="C57" i="2"/>
  <c r="C58" i="2"/>
  <c r="C59"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 i="2"/>
</calcChain>
</file>

<file path=xl/sharedStrings.xml><?xml version="1.0" encoding="utf-8"?>
<sst xmlns="http://schemas.openxmlformats.org/spreadsheetml/2006/main" count="294" uniqueCount="231">
  <si>
    <t>Instructions for Invoice Submission</t>
  </si>
  <si>
    <t>DDS allows Qualified providers opening an Adult Long Term Residential (ALTR) home or a Community Based Day Supports (CBDS) site may request funding for Start Up and Capital costs. These requests are made utilizing the Start Up Expense Worksheet posted on the DDS/POS web site.</t>
  </si>
  <si>
    <t>Requirements for submitting proof of eligible purchases</t>
  </si>
  <si>
    <t>Defined by 808 CMR 1.02 and include the following:</t>
  </si>
  <si>
    <t xml:space="preserve">Vendors purchasing capital items must adhere to OSD’s Purchase of Service (POS) Capital Items Procurement Policy.  </t>
  </si>
  <si>
    <t>Non-Capital</t>
  </si>
  <si>
    <t>Fiscal Year:</t>
  </si>
  <si>
    <t>Total Approved</t>
  </si>
  <si>
    <t>Provider Name:</t>
  </si>
  <si>
    <t>Total Deny</t>
  </si>
  <si>
    <t>Contract #:</t>
  </si>
  <si>
    <t>RFR reference:</t>
  </si>
  <si>
    <t>Total no status</t>
  </si>
  <si>
    <t>Contract Max Obl:</t>
  </si>
  <si>
    <t>Invoice Submission Date:</t>
  </si>
  <si>
    <t>Contract Start Date:</t>
  </si>
  <si>
    <t>Contract End Date:</t>
  </si>
  <si>
    <t>Transaction Date</t>
  </si>
  <si>
    <t>Purchase Description</t>
  </si>
  <si>
    <t>Amount</t>
  </si>
  <si>
    <t>Approve / Deny</t>
  </si>
  <si>
    <t>Comments</t>
  </si>
  <si>
    <t xml:space="preserve">Capital </t>
  </si>
  <si>
    <t>Date:</t>
  </si>
  <si>
    <t xml:space="preserve">By checking this box, the provider acknowledges that all proofs of purchase AND delivery  have been submitted with the reimbursement request. </t>
  </si>
  <si>
    <t>Vendor</t>
  </si>
  <si>
    <t>Allowable Start-Up Costs</t>
  </si>
  <si>
    <t xml:space="preserve">Non Allowable Start-Up Costs </t>
  </si>
  <si>
    <t>Training related expenses such as training materials, registration fees, trainer expenses.</t>
  </si>
  <si>
    <t>Tax and fringe benefits associated with allowable staff time. Tax and fringe benefits are reimbursed at a set rate of 24.22%.</t>
  </si>
  <si>
    <t>Indirect Administration associated with allowable staff wages. Admin is reimbursed at a set rate of 12%.</t>
  </si>
  <si>
    <t xml:space="preserve">Food  </t>
  </si>
  <si>
    <t>Non Allowable Start-Up Costs – Funded thru Occupancy or Operational Rates after site enters state service</t>
  </si>
  <si>
    <t>Basic Supplies for use during start-up period</t>
  </si>
  <si>
    <t>Basic supplies bought in bulk for use after site opening</t>
  </si>
  <si>
    <t>Staff wages related to staff assigned to work in the new site. House Manager and DC staff involved in site set up, medical staff assessments, time to attend trainings (all trainings, including provider orientations and other trainings beyond DDS minimum requirements), and other wage expenses associated with hiring staff prior to site opening.</t>
  </si>
  <si>
    <t>Food</t>
  </si>
  <si>
    <t>Moving expenses directly associated with individuals moving into the new site</t>
  </si>
  <si>
    <t>Exercise equipment such as a treadmill or exercise bike</t>
  </si>
  <si>
    <t>Any switch and wiring – electric, phone or data communications work</t>
  </si>
  <si>
    <t>Any home improvements or renovations</t>
  </si>
  <si>
    <t>Utilities</t>
  </si>
  <si>
    <t>Mortgage payments</t>
  </si>
  <si>
    <t>#</t>
  </si>
  <si>
    <t>UFR  TITLE  DESCRIPTION</t>
  </si>
  <si>
    <t>Approve</t>
  </si>
  <si>
    <t>Program Manager</t>
  </si>
  <si>
    <t>Deny</t>
  </si>
  <si>
    <t>Program Director</t>
  </si>
  <si>
    <t>Asst. Program Director</t>
  </si>
  <si>
    <t>Supvsr.  Professional</t>
  </si>
  <si>
    <t>Physician</t>
  </si>
  <si>
    <t>Physician's Asst.</t>
  </si>
  <si>
    <t>Reg. Nurse - Masters</t>
  </si>
  <si>
    <t>Registered Nurse</t>
  </si>
  <si>
    <t>Licensed Prac. Nurse</t>
  </si>
  <si>
    <t>Pharmacist</t>
  </si>
  <si>
    <t>Occupational Therapist</t>
  </si>
  <si>
    <t>Physical Therapist</t>
  </si>
  <si>
    <t>Speech /Lang. Pathol.,Audiolgist</t>
  </si>
  <si>
    <t>Dietician/Nutritionist</t>
  </si>
  <si>
    <t>Spec. Educ. Teacher</t>
  </si>
  <si>
    <t>Teacher</t>
  </si>
  <si>
    <t>Day Care Director</t>
  </si>
  <si>
    <t>Day Care Lead Teacher</t>
  </si>
  <si>
    <t>Day Care Teacher</t>
  </si>
  <si>
    <t>Day Care Asst. Teach./Aide</t>
  </si>
  <si>
    <t>Psychiatrist</t>
  </si>
  <si>
    <t>Psychologist-Doctorate</t>
  </si>
  <si>
    <t>Clinician</t>
  </si>
  <si>
    <t>Social Worker-LICSW</t>
  </si>
  <si>
    <t>Social Worker-LCSW</t>
  </si>
  <si>
    <t>Social Worker-LSW</t>
  </si>
  <si>
    <t>Licensed Counselor</t>
  </si>
  <si>
    <t>Cert. Voc. Rehab. Couns.</t>
  </si>
  <si>
    <t>Cert. Sub. Abuse Counselor</t>
  </si>
  <si>
    <t>Counselor</t>
  </si>
  <si>
    <t>Case Worker / Mgr. - Mstrs.</t>
  </si>
  <si>
    <t>Case Worker / Manager</t>
  </si>
  <si>
    <t>D. C. / Prog. Staff Super.</t>
  </si>
  <si>
    <t>D. C./ Prog. Staff  III</t>
  </si>
  <si>
    <t>D. C./ Prog. Staff  II</t>
  </si>
  <si>
    <t>D. C./ Prog. Staff  I</t>
  </si>
  <si>
    <t>Pgrm. Secretarial / Clerical</t>
  </si>
  <si>
    <t>Program Support</t>
  </si>
  <si>
    <t>Direct Care Overtime</t>
  </si>
  <si>
    <t>Relief</t>
  </si>
  <si>
    <t>Direct Care Consultant</t>
  </si>
  <si>
    <t>Temporary Help</t>
  </si>
  <si>
    <t>Reimb/Stipends</t>
  </si>
  <si>
    <t>Staff Training</t>
  </si>
  <si>
    <t>Staff Mileage/Travel</t>
  </si>
  <si>
    <t>Subcontract Dir. Care</t>
  </si>
  <si>
    <t>Meals</t>
  </si>
  <si>
    <t>Contracted Client Trans.</t>
  </si>
  <si>
    <t>Vehicle Expenses***</t>
  </si>
  <si>
    <t>Vehicle Depreciation***</t>
  </si>
  <si>
    <t>Incid. Health/Med Care</t>
  </si>
  <si>
    <t>Medicine /Pharmacy</t>
  </si>
  <si>
    <t>Client Per. Allowances</t>
  </si>
  <si>
    <t>Prov. Of Material Good</t>
  </si>
  <si>
    <t>Direct Client Wages</t>
  </si>
  <si>
    <t>Other Commercial Prod. &amp; Svs.</t>
  </si>
  <si>
    <t>Program Supplies/Mat.***</t>
  </si>
  <si>
    <t>Activity Code</t>
  </si>
  <si>
    <t>ACTIVITY CODE NAME</t>
  </si>
  <si>
    <t>UNIT</t>
  </si>
  <si>
    <t>Furnishings and Equipment</t>
  </si>
  <si>
    <t>Cost</t>
  </si>
  <si>
    <t>Transportation</t>
  </si>
  <si>
    <t>Trip</t>
  </si>
  <si>
    <t>Psychiatry Services</t>
  </si>
  <si>
    <t>Array</t>
  </si>
  <si>
    <t>Training and Staff Development</t>
  </si>
  <si>
    <t>Recruitment Services</t>
  </si>
  <si>
    <t>Physical Therapy</t>
  </si>
  <si>
    <t>Visit</t>
  </si>
  <si>
    <t>Occupational Therapy</t>
  </si>
  <si>
    <t>Speech &amp; Hearing Therapy</t>
  </si>
  <si>
    <t>Representative Payee Services</t>
  </si>
  <si>
    <t>Assistive Technology</t>
  </si>
  <si>
    <t>Transitional Services</t>
  </si>
  <si>
    <t>Respite in Recipient's Home</t>
  </si>
  <si>
    <t>Day</t>
  </si>
  <si>
    <t>Respite in Caregiver's Home- Adult</t>
  </si>
  <si>
    <t>Respite in Caregiver's Home- Children- Day</t>
  </si>
  <si>
    <t>Family Training- Community/ Residential</t>
  </si>
  <si>
    <t>Hour</t>
  </si>
  <si>
    <t>Behavioral Supports and Consultation</t>
  </si>
  <si>
    <t>Emergency Stabilization in Caregiver's Home</t>
  </si>
  <si>
    <t>Peer Support- Community/ Residential</t>
  </si>
  <si>
    <t>Homemaker</t>
  </si>
  <si>
    <t>Chore</t>
  </si>
  <si>
    <t>Children's Respite in caregivers home- Hour</t>
  </si>
  <si>
    <t>DDS/DESE Direct Support Services</t>
  </si>
  <si>
    <t>Site Based Respite</t>
  </si>
  <si>
    <t>Non Waiver Services</t>
  </si>
  <si>
    <t>Facility Day habilitation</t>
  </si>
  <si>
    <t>Family Support Centers</t>
  </si>
  <si>
    <t>Month</t>
  </si>
  <si>
    <t>Cultural Linguistic Fam Supp Center</t>
  </si>
  <si>
    <t>Autism Support Centers</t>
  </si>
  <si>
    <t>Intensive Flexible Family Supports</t>
  </si>
  <si>
    <t>Medically Complex Programs</t>
  </si>
  <si>
    <t>Planned Facility Based Respite- Child</t>
  </si>
  <si>
    <t>Family Leadership Programs</t>
  </si>
  <si>
    <t>Family Support Center Stipends</t>
  </si>
  <si>
    <t>Financial Assistance</t>
  </si>
  <si>
    <t>Fiscal Intermediary Service-ISO</t>
  </si>
  <si>
    <t>AWC-Family Support Navigation</t>
  </si>
  <si>
    <t>AWC-Respite in Recipient's Home</t>
  </si>
  <si>
    <t>AWC-Individualized Home Supports</t>
  </si>
  <si>
    <t>AWC-Individualized Day Supports</t>
  </si>
  <si>
    <t>AWC-Adult Companion</t>
  </si>
  <si>
    <t>AWC-Community Family Training</t>
  </si>
  <si>
    <t>AWC-Community Peer Support</t>
  </si>
  <si>
    <t>AWC_Homemaker</t>
  </si>
  <si>
    <t>AWC-Chore</t>
  </si>
  <si>
    <t>AWC-Admin Fee</t>
  </si>
  <si>
    <t>AWC-Financial Assistance</t>
  </si>
  <si>
    <t>Coaching Services for Adults with ASD</t>
  </si>
  <si>
    <t>Multiple Bids/ Single Source</t>
  </si>
  <si>
    <t>Multiple</t>
  </si>
  <si>
    <t>Single</t>
  </si>
  <si>
    <t>Vendor / Employee Name</t>
  </si>
  <si>
    <t>Provider Comments</t>
  </si>
  <si>
    <t>DDS Use Only</t>
  </si>
  <si>
    <t>This workbook is to be utilized by providers to certify purchases made are in compliance with allowable expenses prior to submitting any reimbursement request. The list of allowable purchases is contained both in this workbook and in the Start Up Expense Worksheet. It is the sole responsibility of the provider seeking to be reimbursed to obtain pre-approval prior to any purchases being made and to submit reimbursement requests in accordance with the following directions.</t>
  </si>
  <si>
    <t>DDS will regularly review reimbursement requests to ensure that the provider requested and received pre-approval prior to purchasing items, that items were eligible to be purchases, and that proof of receipt where applicable has been submitted. When a receipt for non-capital purchases is not required for reimbursement, it is the provider's responsibility to retain non-capital receipts for a period of 6 years and submit them as requested by DDS.</t>
  </si>
  <si>
    <t xml:space="preserve">When reporting staffing expenses for reimbursement, providers must report payroll for each employee on a separate line. Employees must be named with a brief description of activities employees were engaged in during the start-up period. Payroll expenses may be reported fully loaded including base payroll, taxes and fringe. Payroll expenses for multiple employees cannot be combined in a single line in the Start-Up Expense Worksheet.   </t>
  </si>
  <si>
    <t xml:space="preserve">Providers submitting training expenses for reimbursement must include details such as the title of the training, length of training, and how many staff directly assigned to the opening program were in attendance and are being billed for.     </t>
  </si>
  <si>
    <t>Start-up Guidelines can be found on the DDS Contracts webpage.</t>
  </si>
  <si>
    <t>Purchase Description / Employee Activities</t>
  </si>
  <si>
    <t xml:space="preserve">Staffing Expenses </t>
  </si>
  <si>
    <t>Training Expenses</t>
  </si>
  <si>
    <r>
      <rPr>
        <u/>
        <sz val="11"/>
        <color theme="1"/>
        <rFont val="Calibri"/>
        <family val="2"/>
      </rPr>
      <t>Worksheet Instructions</t>
    </r>
    <r>
      <rPr>
        <sz val="11"/>
        <color theme="1"/>
        <rFont val="Calibri"/>
        <family val="2"/>
      </rPr>
      <t xml:space="preserve">
Training name and length of training is be reported in column D, Purchase Description/Employee Activities.
Details about the training, including how many staff, can be reported in column G, Provider Comments.</t>
    </r>
  </si>
  <si>
    <t>Assessments, Consultation, and Mileage Expenses</t>
  </si>
  <si>
    <t xml:space="preserve">When completing the Start-Up Invoice Workbook for assessment and consultation, providers must provide enough details to support the reimbursement of the expense.  If the expense exceeds $500, the provider must submit an invoice with the Start-Up Invoice Workbook.  When submitting staff mileage for reimbursement, mileage may be entered in aggregate as long as a detailed explanation of the need for travel as it related to the opening of the new program site is included.  </t>
  </si>
  <si>
    <r>
      <rPr>
        <u/>
        <sz val="11"/>
        <color theme="1"/>
        <rFont val="Calibri"/>
        <family val="2"/>
        <scheme val="minor"/>
      </rPr>
      <t>Worksheet Instructions</t>
    </r>
    <r>
      <rPr>
        <sz val="11"/>
        <color theme="1"/>
        <rFont val="Calibri"/>
        <family val="2"/>
        <scheme val="minor"/>
      </rPr>
      <t xml:space="preserve">
For assessments/consultants:</t>
    </r>
    <r>
      <rPr>
        <u/>
        <sz val="11"/>
        <color theme="1"/>
        <rFont val="Calibri"/>
        <family val="2"/>
        <scheme val="minor"/>
      </rPr>
      <t xml:space="preserve">
</t>
    </r>
    <r>
      <rPr>
        <sz val="11"/>
        <color theme="1"/>
        <rFont val="Calibri"/>
        <family val="2"/>
        <scheme val="minor"/>
      </rPr>
      <t>Column D, Purchase Description/Employee Activities, should be used to outline what assessment/consultation was provided. 
Additional details may be inputted into column G, Provider Comments.
For mileage: 
Column D, Purchase Description/Employee Activities, must be the total number of miles to be reimbursed.
Column G, Provider Comments, must include a detailed explanation for travel.</t>
    </r>
  </si>
  <si>
    <t>Non-capital expense reporting</t>
  </si>
  <si>
    <t>Table of Contents</t>
  </si>
  <si>
    <t xml:space="preserve">Start-up Contracting </t>
  </si>
  <si>
    <t>Start-up Contracting</t>
  </si>
  <si>
    <t>Reporting of capital expenses</t>
  </si>
  <si>
    <t>List of allowable/non-allowable ALTR costs</t>
  </si>
  <si>
    <t>List of allowable/non-allowable CBDS costs</t>
  </si>
  <si>
    <t xml:space="preserve">Common Space Furniture, Appliances, Furnishings, and Medical Storage </t>
  </si>
  <si>
    <t xml:space="preserve">When submitting for reimbursement, each receipt/invoice can be entered in the Start-Up Invoice Workbook as a single line and must include a summary of the items purchased in a reasonable concise way.  
Single receipts/invoices that total less than $500 may be submitted without additional paperwork. In this instance, the provider is attesting that all items purchased have been made in accordance with the approved Start-Up Expense Proposal Worksheet.  
For single receipts/invoices totaling over $500, the provider must submit a receipt/invoice with the Start-Up Invoice Workbook.  </t>
  </si>
  <si>
    <t>A movable asset or group of assets of nonexpendable personal property having a useful life or more than a year and which costs the lessor of:</t>
  </si>
  <si>
    <t xml:space="preserve">All capital reimbursement requests must be accompanied by an itemized receipt/invoice and with proof of delivery (shipping receipt, bill of lading, or similar documentation). If the location of the startup program differs from the address on the proof of delivery, providers must explain why this might be in the Start-Up Invoice Workbook. DDS considers it ideal for capital purchases, where possible, to be recorded on individual receipts and not combined with non-capital purchases. </t>
  </si>
  <si>
    <t xml:space="preserve">Providers may submit for reimbursement as needed during the term of the contract or all at once at the conclusion of the contract.  All invoice submissions must be submitted within fifteen (15) business days of the end date of the contract. </t>
  </si>
  <si>
    <t>Capital expense reporting</t>
  </si>
  <si>
    <t>1.	the capitalization level established and certified by the contractor in accordance with generally accepted accounting principles for financial statement purposes, or 
2.	the dollar amount authorized by the federal office of management and budget in OMB Circular A-122, which is currently $10,000.</t>
  </si>
  <si>
    <r>
      <rPr>
        <u/>
        <sz val="11"/>
        <color theme="1"/>
        <rFont val="Calibri"/>
        <family val="2"/>
        <scheme val="minor"/>
      </rPr>
      <t>Worksheet Instructions</t>
    </r>
    <r>
      <rPr>
        <sz val="11"/>
        <color theme="1"/>
        <rFont val="Calibri"/>
        <family val="2"/>
        <scheme val="minor"/>
      </rPr>
      <t xml:space="preserve">
Column G, Provider Comments, must be used to explain why a purchase's proof of delivery is different than the program address, when applicable.</t>
    </r>
  </si>
  <si>
    <t>Staff wages after the first person moves into site.
Staff wages associated with time spent working in other programs</t>
  </si>
  <si>
    <t>Training related expenses related to other programs or to happen after the site is opened</t>
  </si>
  <si>
    <t>Tax and fringe benefits for staff wages after first person moves in</t>
  </si>
  <si>
    <t>Staffing expenses associated with provider senior management or administrators</t>
  </si>
  <si>
    <t>Staff mileage directly attributed to site opening and allowable trainings</t>
  </si>
  <si>
    <t>Staff mileage not directly attributed to site opening or allowable trainings</t>
  </si>
  <si>
    <t>Storage space for medication</t>
  </si>
  <si>
    <t>Any office supplies, electronic devices, computers, laptops, or printers</t>
  </si>
  <si>
    <t>Reasonably priced common area furniture. For sites with outdoor space this includes outdoor furniture and a grill</t>
  </si>
  <si>
    <t>Any office furniture</t>
  </si>
  <si>
    <t>Kitchen appliances - stove, microwave, refrigerator, freezer, dishwasher, clothes washing and drying machines</t>
  </si>
  <si>
    <t>Furnishings – non-disposable household items like cookware, dishware, bath and bed linens, window treatments, decorative wall hangings</t>
  </si>
  <si>
    <t>Seasonal, holiday, or religious decorations
Recreational or athletic items (board games or gear)</t>
  </si>
  <si>
    <t>Any item included on the new site occupancy application depreciation schedule</t>
  </si>
  <si>
    <t>Any site or land maintenance – snow removal, lawn maintenance, plantings, cleaning, repairs, landscaping or associated costs</t>
  </si>
  <si>
    <t>Any vehicle and related expenses (gas, insurance, repair, rental) or client transport</t>
  </si>
  <si>
    <t>Any per person funding received from MRC for Transitional Assistance for ABI Individuals</t>
  </si>
  <si>
    <t>Staff wages related to staff assigned to work in the new site such as clinical staff and DC staff involved in site set up, assessments, time to attend trainings (all trainings, including provider orientations and other trainings beyond DDS minimum requirements), and other wage expenses associated with hiring staff prior to site opening</t>
  </si>
  <si>
    <t>Staff wages and related costs after the new CBDS site is open
Staff wages associated with time spent working in other programs</t>
  </si>
  <si>
    <t>Training related expenses such as training materials, registration fees, trainer expenses</t>
  </si>
  <si>
    <t>Tax and fringe benefits associated with allowable staff time. Tax and fringe benefits are reimbursed at a set rate of 24.22%</t>
  </si>
  <si>
    <t>Tax and fringe benefits for staff wages after the site opens</t>
  </si>
  <si>
    <t>Indirect Administration associated with allowable staff wages. Admin is reimbursed at a set rate of 12%</t>
  </si>
  <si>
    <t>Computer equipment and accessories for individuals to use for skill development</t>
  </si>
  <si>
    <t xml:space="preserve">Any computers, laptops, printers for staff, including equipment for staff meeting space </t>
  </si>
  <si>
    <t>Reasonably priced common and program area furniture</t>
  </si>
  <si>
    <t>Any office or conference space furniture</t>
  </si>
  <si>
    <t>Kitchen appliances - stove, microwave, refrigerator, freezer, dishwasher, washing and drying machines that will be used for skill development</t>
  </si>
  <si>
    <t>Expense Type</t>
  </si>
  <si>
    <t>If the dollar value in column F, Amount, is highlighted orange, a digital copy of the receipt must be submitted with this workbook.</t>
  </si>
  <si>
    <t>Staffing</t>
  </si>
  <si>
    <t>Mileage</t>
  </si>
  <si>
    <t>Common Space Furniture/Appliances</t>
  </si>
  <si>
    <t>Home Furnishings/Medical Storage</t>
  </si>
  <si>
    <t>Assessments/Consultations</t>
  </si>
  <si>
    <t>Training</t>
  </si>
  <si>
    <t>Updated: 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</si>
</sst>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 \ \ \ \ @\ \ \ \ \ @\ \ \ \ \ @"/>
    <numFmt numFmtId="165" formatCode="000000"/>
    <numFmt numFmtId="166" formatCode="0000"/>
    <numFmt numFmtId="167" formatCode="@*_"/>
    <numFmt numFmtId="168" formatCode="&quot;$&quot;#,##0.00"/>
  </numFmts>
  <fonts count="34" x14ac:knownFonts="1">
    <font>
      <sz val="11"/>
      <color theme="1"/>
      <name val="Calibri"/>
      <family val="2"/>
      <scheme val="minor"/>
    </font>
    <font>
      <sz val="11"/>
      <color theme="1"/>
      <name val="Calibri"/>
      <family val="2"/>
      <scheme val="minor"/>
    </font>
    <font>
      <b/>
      <sz val="14"/>
      <name val="Arial"/>
      <family val="2"/>
    </font>
    <font>
      <b/>
      <sz val="10"/>
      <name val="Arial"/>
      <family val="2"/>
    </font>
    <font>
      <sz val="10"/>
      <name val="Arial"/>
      <family val="2"/>
    </font>
    <font>
      <b/>
      <u/>
      <sz val="12"/>
      <name val="Arial"/>
      <family val="2"/>
    </font>
    <font>
      <sz val="11"/>
      <color theme="1"/>
      <name val="Arial"/>
      <family val="2"/>
    </font>
    <font>
      <b/>
      <i/>
      <sz val="10"/>
      <color theme="1"/>
      <name val="Arial"/>
      <family val="2"/>
    </font>
    <font>
      <b/>
      <sz val="10"/>
      <color theme="1"/>
      <name val="Arial"/>
      <family val="2"/>
    </font>
    <font>
      <b/>
      <u/>
      <sz val="9"/>
      <name val="Arial"/>
      <family val="2"/>
    </font>
    <font>
      <b/>
      <sz val="9"/>
      <name val="Arial"/>
      <family val="2"/>
    </font>
    <font>
      <b/>
      <sz val="18"/>
      <name val="Times New Roman"/>
      <family val="1"/>
    </font>
    <font>
      <b/>
      <sz val="12"/>
      <name val="Times New Roman"/>
      <family val="1"/>
    </font>
    <font>
      <sz val="10"/>
      <color indexed="9"/>
      <name val="Times New Roman"/>
      <family val="1"/>
    </font>
    <font>
      <sz val="9"/>
      <name val="Times New Roman"/>
      <family val="1"/>
    </font>
    <font>
      <sz val="10"/>
      <name val="Times New Roman"/>
      <family val="1"/>
    </font>
    <font>
      <b/>
      <i/>
      <sz val="9"/>
      <name val="Times New Roman"/>
      <family val="1"/>
    </font>
    <font>
      <b/>
      <i/>
      <sz val="10"/>
      <name val="Times New Roman"/>
      <family val="1"/>
    </font>
    <font>
      <b/>
      <i/>
      <sz val="10"/>
      <name val="Arial"/>
      <family val="2"/>
    </font>
    <font>
      <b/>
      <i/>
      <sz val="18"/>
      <name val="Arial"/>
      <family val="2"/>
    </font>
    <font>
      <b/>
      <i/>
      <sz val="12"/>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b/>
      <sz val="11"/>
      <name val="Arial"/>
      <family val="2"/>
    </font>
    <font>
      <b/>
      <sz val="11"/>
      <color theme="1"/>
      <name val="Arial"/>
      <family val="2"/>
    </font>
    <font>
      <sz val="11"/>
      <color theme="1"/>
      <name val="Calibri"/>
      <family val="2"/>
    </font>
    <font>
      <u/>
      <sz val="11"/>
      <color theme="1"/>
      <name val="Calibri"/>
      <family val="2"/>
      <scheme val="minor"/>
    </font>
    <font>
      <u/>
      <sz val="11"/>
      <color theme="1"/>
      <name val="Calibri"/>
      <family val="2"/>
    </font>
    <font>
      <sz val="12"/>
      <color rgb="FF000000"/>
      <name val="Calibri"/>
      <family val="2"/>
      <scheme val="minor"/>
    </font>
    <font>
      <b/>
      <sz val="11"/>
      <name val="Arial"/>
    </font>
    <font>
      <sz val="11"/>
      <color theme="1"/>
      <name val="Calibri"/>
    </font>
  </fonts>
  <fills count="1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7"/>
        <bgColor indexed="64"/>
      </patternFill>
    </fill>
    <fill>
      <patternFill patternType="solid">
        <fgColor indexed="44"/>
        <bgColor indexed="64"/>
      </patternFill>
    </fill>
    <fill>
      <patternFill patternType="solid">
        <fgColor rgb="FFFF00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rgb="FFFF0000"/>
      </left>
      <right/>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xf numFmtId="44" fontId="1" fillId="0" borderId="0" applyFont="0" applyFill="0" applyBorder="0" applyAlignment="0" applyProtection="0"/>
    <xf numFmtId="0" fontId="4" fillId="0" borderId="0"/>
    <xf numFmtId="0" fontId="25" fillId="0" borderId="0" applyNumberFormat="0" applyFill="0" applyBorder="0" applyAlignment="0" applyProtection="0"/>
  </cellStyleXfs>
  <cellXfs count="168">
    <xf numFmtId="0" fontId="0" fillId="0" borderId="0" xfId="0"/>
    <xf numFmtId="0" fontId="6" fillId="0" borderId="0" xfId="0" applyFont="1" applyProtection="1">
      <protection locked="0"/>
    </xf>
    <xf numFmtId="0" fontId="7" fillId="0" borderId="0" xfId="0" applyFont="1" applyAlignment="1">
      <alignment horizontal="right"/>
    </xf>
    <xf numFmtId="0" fontId="6" fillId="0" borderId="3" xfId="0" applyFont="1" applyBorder="1" applyProtection="1">
      <protection locked="0"/>
    </xf>
    <xf numFmtId="0" fontId="5" fillId="0" borderId="3" xfId="0" applyFont="1" applyBorder="1" applyAlignment="1" applyProtection="1">
      <alignment horizontal="right"/>
      <protection locked="0"/>
    </xf>
    <xf numFmtId="0" fontId="10" fillId="0" borderId="9" xfId="0" quotePrefix="1" applyFont="1" applyBorder="1" applyAlignment="1" applyProtection="1">
      <alignment horizontal="center"/>
      <protection locked="0"/>
    </xf>
    <xf numFmtId="0" fontId="9" fillId="0" borderId="9" xfId="0" applyFont="1" applyBorder="1" applyAlignment="1" applyProtection="1">
      <alignment horizontal="right"/>
      <protection locked="0"/>
    </xf>
    <xf numFmtId="0" fontId="4" fillId="0" borderId="0" xfId="2" applyProtection="1">
      <protection hidden="1"/>
    </xf>
    <xf numFmtId="49" fontId="4" fillId="0" borderId="0" xfId="2" applyNumberFormat="1" applyProtection="1">
      <protection hidden="1"/>
    </xf>
    <xf numFmtId="164" fontId="13" fillId="0" borderId="0" xfId="2" applyNumberFormat="1" applyFont="1" applyAlignment="1" applyProtection="1">
      <alignment textRotation="90"/>
      <protection hidden="1"/>
    </xf>
    <xf numFmtId="0" fontId="14" fillId="5" borderId="14" xfId="2" applyFont="1" applyFill="1" applyBorder="1" applyAlignment="1" applyProtection="1">
      <alignment vertical="center"/>
      <protection hidden="1"/>
    </xf>
    <xf numFmtId="0" fontId="14" fillId="5" borderId="15" xfId="2" applyFont="1" applyFill="1" applyBorder="1" applyAlignment="1" applyProtection="1">
      <alignment vertical="center"/>
      <protection hidden="1"/>
    </xf>
    <xf numFmtId="0" fontId="14" fillId="5" borderId="14" xfId="2" applyFont="1" applyFill="1" applyBorder="1" applyProtection="1">
      <protection hidden="1"/>
    </xf>
    <xf numFmtId="0" fontId="15" fillId="5" borderId="15" xfId="2" applyFont="1" applyFill="1" applyBorder="1" applyProtection="1">
      <protection hidden="1"/>
    </xf>
    <xf numFmtId="0" fontId="15" fillId="5" borderId="16" xfId="2" applyFont="1" applyFill="1" applyBorder="1" applyProtection="1">
      <protection hidden="1"/>
    </xf>
    <xf numFmtId="0" fontId="15" fillId="5" borderId="18" xfId="2" applyFont="1" applyFill="1" applyBorder="1" applyProtection="1">
      <protection hidden="1"/>
    </xf>
    <xf numFmtId="165" fontId="16" fillId="6" borderId="12" xfId="2" applyNumberFormat="1" applyFont="1" applyFill="1" applyBorder="1" applyAlignment="1" applyProtection="1">
      <alignment vertical="center" wrapText="1"/>
      <protection hidden="1"/>
    </xf>
    <xf numFmtId="0" fontId="17" fillId="6" borderId="12" xfId="2" applyFont="1" applyFill="1" applyBorder="1" applyAlignment="1" applyProtection="1">
      <alignment vertical="center" wrapText="1"/>
      <protection hidden="1"/>
    </xf>
    <xf numFmtId="0" fontId="18" fillId="6" borderId="19" xfId="2" applyFont="1" applyFill="1" applyBorder="1" applyProtection="1">
      <protection hidden="1"/>
    </xf>
    <xf numFmtId="165" fontId="16" fillId="6" borderId="16" xfId="2" applyNumberFormat="1" applyFont="1" applyFill="1" applyBorder="1" applyAlignment="1" applyProtection="1">
      <alignment vertical="center" wrapText="1"/>
      <protection hidden="1"/>
    </xf>
    <xf numFmtId="0" fontId="17" fillId="6" borderId="16" xfId="2" applyFont="1" applyFill="1" applyBorder="1" applyAlignment="1" applyProtection="1">
      <alignment vertical="center" wrapText="1"/>
      <protection hidden="1"/>
    </xf>
    <xf numFmtId="0" fontId="4" fillId="6" borderId="20" xfId="2" applyFill="1" applyBorder="1" applyProtection="1">
      <protection hidden="1"/>
    </xf>
    <xf numFmtId="166" fontId="15" fillId="6" borderId="6" xfId="2" applyNumberFormat="1" applyFont="1" applyFill="1" applyBorder="1" applyProtection="1">
      <protection hidden="1"/>
    </xf>
    <xf numFmtId="0" fontId="15" fillId="6" borderId="1" xfId="2" applyFont="1" applyFill="1" applyBorder="1" applyProtection="1">
      <protection hidden="1"/>
    </xf>
    <xf numFmtId="0" fontId="4" fillId="6" borderId="1" xfId="2" applyFill="1" applyBorder="1" applyProtection="1">
      <protection hidden="1"/>
    </xf>
    <xf numFmtId="166" fontId="15" fillId="7" borderId="6" xfId="2" applyNumberFormat="1" applyFont="1" applyFill="1" applyBorder="1" applyProtection="1">
      <protection hidden="1"/>
    </xf>
    <xf numFmtId="0" fontId="15" fillId="7" borderId="1" xfId="2" applyFont="1" applyFill="1" applyBorder="1" applyProtection="1">
      <protection hidden="1"/>
    </xf>
    <xf numFmtId="0" fontId="4" fillId="7" borderId="1" xfId="2" applyFill="1" applyBorder="1" applyProtection="1">
      <protection hidden="1"/>
    </xf>
    <xf numFmtId="166" fontId="15" fillId="4" borderId="6" xfId="2" applyNumberFormat="1" applyFont="1" applyFill="1" applyBorder="1" applyProtection="1">
      <protection hidden="1"/>
    </xf>
    <xf numFmtId="0" fontId="15" fillId="4" borderId="1" xfId="2" applyFont="1" applyFill="1" applyBorder="1" applyProtection="1">
      <protection hidden="1"/>
    </xf>
    <xf numFmtId="0" fontId="4" fillId="4" borderId="1" xfId="2" applyFill="1" applyBorder="1" applyProtection="1">
      <protection hidden="1"/>
    </xf>
    <xf numFmtId="0" fontId="4" fillId="0" borderId="0" xfId="2"/>
    <xf numFmtId="0" fontId="0" fillId="0" borderId="0" xfId="0" applyAlignment="1">
      <alignment horizontal="center" vertical="center"/>
    </xf>
    <xf numFmtId="44" fontId="0" fillId="0" borderId="1" xfId="1" applyFont="1" applyBorder="1"/>
    <xf numFmtId="0" fontId="4" fillId="0" borderId="1" xfId="2" applyBorder="1" applyProtection="1">
      <protection hidden="1"/>
    </xf>
    <xf numFmtId="164" fontId="13" fillId="0" borderId="1" xfId="2" applyNumberFormat="1" applyFont="1" applyBorder="1" applyAlignment="1" applyProtection="1">
      <alignment textRotation="90"/>
      <protection hidden="1"/>
    </xf>
    <xf numFmtId="0" fontId="0" fillId="0" borderId="0" xfId="0" applyAlignment="1">
      <alignment horizontal="center" vertical="center" wrapText="1"/>
    </xf>
    <xf numFmtId="14" fontId="0" fillId="0" borderId="1" xfId="0" applyNumberFormat="1" applyBorder="1" applyAlignment="1">
      <alignment horizontal="center" wrapText="1"/>
    </xf>
    <xf numFmtId="0" fontId="0" fillId="0" borderId="1" xfId="0" applyBorder="1" applyAlignment="1">
      <alignment horizontal="center" wrapText="1"/>
    </xf>
    <xf numFmtId="0" fontId="8" fillId="0" borderId="0" xfId="0" applyFont="1" applyAlignment="1" applyProtection="1">
      <alignment horizontal="right"/>
      <protection locked="0"/>
    </xf>
    <xf numFmtId="44" fontId="0" fillId="0" borderId="0" xfId="1" applyFont="1" applyBorder="1"/>
    <xf numFmtId="0" fontId="0" fillId="0" borderId="5" xfId="0" applyBorder="1" applyAlignment="1">
      <alignment horizontal="center" vertical="center"/>
    </xf>
    <xf numFmtId="0" fontId="0" fillId="0" borderId="0" xfId="0" applyAlignment="1">
      <alignment wrapText="1"/>
    </xf>
    <xf numFmtId="0" fontId="22" fillId="0" borderId="1" xfId="0" applyFont="1" applyBorder="1" applyAlignment="1">
      <alignment vertical="center" wrapText="1"/>
    </xf>
    <xf numFmtId="0" fontId="22" fillId="0" borderId="21" xfId="0" applyFont="1" applyBorder="1" applyAlignment="1">
      <alignment vertical="center" wrapText="1"/>
    </xf>
    <xf numFmtId="0" fontId="22" fillId="0" borderId="10" xfId="0" applyFont="1" applyBorder="1" applyAlignment="1">
      <alignment vertical="center" wrapText="1"/>
    </xf>
    <xf numFmtId="0" fontId="22" fillId="0" borderId="0" xfId="0" applyFont="1" applyAlignment="1">
      <alignment vertical="center" wrapText="1"/>
    </xf>
    <xf numFmtId="0" fontId="0" fillId="0" borderId="0" xfId="0" applyAlignment="1">
      <alignment horizontal="left" vertical="top" wrapText="1"/>
    </xf>
    <xf numFmtId="14" fontId="0" fillId="0" borderId="1" xfId="0" applyNumberFormat="1" applyBorder="1" applyAlignment="1">
      <alignment horizontal="center"/>
    </xf>
    <xf numFmtId="0" fontId="0" fillId="0" borderId="1" xfId="0" applyBorder="1" applyAlignment="1">
      <alignment horizontal="center"/>
    </xf>
    <xf numFmtId="0" fontId="2" fillId="0" borderId="2"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0" fillId="0" borderId="0" xfId="0" applyAlignment="1">
      <alignment horizontal="center"/>
    </xf>
    <xf numFmtId="0" fontId="5" fillId="0" borderId="3" xfId="0" applyFont="1" applyBorder="1" applyAlignment="1" applyProtection="1">
      <alignment horizontal="center"/>
      <protection locked="0"/>
    </xf>
    <xf numFmtId="44" fontId="3" fillId="2" borderId="0" xfId="1" applyFont="1" applyFill="1" applyBorder="1" applyAlignment="1" applyProtection="1">
      <alignment horizontal="center"/>
      <protection locked="0"/>
    </xf>
    <xf numFmtId="44" fontId="3" fillId="0" borderId="0" xfId="1" applyFont="1" applyFill="1" applyBorder="1" applyAlignment="1" applyProtection="1">
      <alignment horizontal="center"/>
      <protection locked="0"/>
    </xf>
    <xf numFmtId="44" fontId="0" fillId="0" borderId="0" xfId="1" applyFont="1" applyBorder="1" applyAlignment="1">
      <alignment horizontal="center"/>
    </xf>
    <xf numFmtId="0" fontId="9" fillId="0" borderId="9" xfId="0" applyFont="1" applyBorder="1" applyAlignment="1" applyProtection="1">
      <alignment horizontal="center"/>
      <protection locked="0"/>
    </xf>
    <xf numFmtId="0" fontId="0" fillId="0" borderId="0" xfId="0" applyAlignment="1">
      <alignment horizontal="left"/>
    </xf>
    <xf numFmtId="44" fontId="0" fillId="0" borderId="0" xfId="1" applyFont="1" applyAlignment="1">
      <alignment horizontal="left"/>
    </xf>
    <xf numFmtId="44" fontId="0" fillId="0" borderId="0" xfId="1" applyFont="1" applyAlignment="1">
      <alignment horizontal="center"/>
    </xf>
    <xf numFmtId="44" fontId="0" fillId="0" borderId="0" xfId="1" applyFont="1" applyFill="1" applyBorder="1" applyAlignment="1">
      <alignment horizontal="center"/>
    </xf>
    <xf numFmtId="168" fontId="0" fillId="0" borderId="17" xfId="1" applyNumberFormat="1" applyFont="1" applyBorder="1" applyAlignment="1">
      <alignment horizontal="center" vertical="center"/>
    </xf>
    <xf numFmtId="0" fontId="26" fillId="0" borderId="0" xfId="0" applyFont="1" applyProtection="1">
      <protection locked="0"/>
    </xf>
    <xf numFmtId="0" fontId="27" fillId="0" borderId="0" xfId="0" applyFont="1" applyAlignment="1" applyProtection="1">
      <alignment horizontal="right"/>
      <protection locked="0"/>
    </xf>
    <xf numFmtId="44" fontId="26" fillId="2" borderId="0" xfId="1" applyFont="1" applyFill="1" applyBorder="1" applyAlignment="1" applyProtection="1">
      <protection locked="0"/>
    </xf>
    <xf numFmtId="44" fontId="26" fillId="0" borderId="0" xfId="1" applyFont="1" applyFill="1" applyBorder="1" applyAlignment="1" applyProtection="1">
      <alignment horizontal="center"/>
      <protection locked="0"/>
    </xf>
    <xf numFmtId="0" fontId="26" fillId="0" borderId="0" xfId="0" applyFont="1" applyAlignment="1" applyProtection="1">
      <alignment horizontal="left"/>
      <protection locked="0"/>
    </xf>
    <xf numFmtId="44" fontId="26" fillId="0" borderId="0" xfId="1" applyFont="1" applyFill="1" applyBorder="1" applyAlignment="1" applyProtection="1">
      <alignment horizontal="right"/>
      <protection locked="0"/>
    </xf>
    <xf numFmtId="0" fontId="27" fillId="0" borderId="0" xfId="0" applyFont="1" applyAlignment="1" applyProtection="1">
      <alignment horizontal="left"/>
      <protection locked="0"/>
    </xf>
    <xf numFmtId="14" fontId="0" fillId="0" borderId="0" xfId="0" applyNumberFormat="1" applyAlignment="1">
      <alignment horizontal="center" vertical="center"/>
    </xf>
    <xf numFmtId="0" fontId="0" fillId="10" borderId="1" xfId="0" applyFill="1" applyBorder="1" applyAlignment="1">
      <alignment horizontal="center" vertical="center"/>
    </xf>
    <xf numFmtId="168" fontId="0" fillId="10" borderId="1" xfId="1" applyNumberFormat="1" applyFont="1" applyFill="1" applyBorder="1" applyAlignment="1">
      <alignment horizontal="center" vertical="center"/>
    </xf>
    <xf numFmtId="14" fontId="0" fillId="10" borderId="1" xfId="0" applyNumberForma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9" fillId="0" borderId="0" xfId="0" applyFont="1" applyAlignment="1" applyProtection="1">
      <alignment horizontal="center"/>
      <protection locked="0"/>
    </xf>
    <xf numFmtId="0" fontId="10" fillId="0" borderId="0" xfId="0" quotePrefix="1" applyFont="1" applyAlignment="1" applyProtection="1">
      <alignment horizontal="center"/>
      <protection locked="0"/>
    </xf>
    <xf numFmtId="0" fontId="9" fillId="0" borderId="0" xfId="0" applyFont="1" applyAlignment="1" applyProtection="1">
      <alignment horizontal="right"/>
      <protection locked="0"/>
    </xf>
    <xf numFmtId="44" fontId="3" fillId="0" borderId="0" xfId="1" applyFont="1" applyFill="1" applyBorder="1" applyAlignment="1" applyProtection="1">
      <alignment horizontal="left"/>
      <protection locked="0"/>
    </xf>
    <xf numFmtId="44" fontId="0" fillId="0" borderId="0" xfId="1" applyFont="1" applyFill="1" applyBorder="1" applyAlignment="1">
      <alignment horizontal="left"/>
    </xf>
    <xf numFmtId="0" fontId="20" fillId="11" borderId="22" xfId="0" applyFont="1" applyFill="1" applyBorder="1" applyAlignment="1">
      <alignment horizontal="center" vertical="center"/>
      <extLst>
        <ext xmlns:xfpb="http://schemas.microsoft.com/office/spreadsheetml/2022/featurepropertybag" uri="{C7286773-470A-42A8-94C5-96B5CB345126}">
          <xfpb:xfComplement i="0"/>
        </ext>
      </extLst>
    </xf>
    <xf numFmtId="0" fontId="20" fillId="11" borderId="23" xfId="0" applyFont="1" applyFill="1" applyBorder="1" applyAlignment="1">
      <alignment vertical="center"/>
    </xf>
    <xf numFmtId="0" fontId="0" fillId="11" borderId="23" xfId="0" applyFill="1" applyBorder="1" applyAlignment="1">
      <alignment vertical="center"/>
    </xf>
    <xf numFmtId="0" fontId="0" fillId="11" borderId="23" xfId="0" applyFill="1" applyBorder="1" applyAlignment="1">
      <alignment horizontal="center" vertical="center"/>
    </xf>
    <xf numFmtId="0" fontId="0" fillId="0" borderId="1" xfId="1" applyNumberFormat="1" applyFont="1" applyBorder="1" applyAlignment="1">
      <alignment horizontal="left" vertical="top" wrapText="1"/>
    </xf>
    <xf numFmtId="44" fontId="26" fillId="0" borderId="0" xfId="1" applyFont="1" applyFill="1" applyBorder="1" applyAlignment="1" applyProtection="1">
      <protection locked="0"/>
    </xf>
    <xf numFmtId="44" fontId="0" fillId="0" borderId="0" xfId="1" applyFont="1" applyFill="1" applyBorder="1"/>
    <xf numFmtId="0" fontId="5" fillId="0" borderId="4" xfId="0" applyFont="1" applyBorder="1" applyAlignment="1" applyProtection="1">
      <alignment horizontal="right"/>
      <protection locked="0"/>
    </xf>
    <xf numFmtId="44" fontId="26" fillId="0" borderId="7" xfId="1" applyFont="1" applyFill="1" applyBorder="1" applyAlignment="1" applyProtection="1">
      <protection locked="0"/>
    </xf>
    <xf numFmtId="0" fontId="0" fillId="0" borderId="7" xfId="0" applyBorder="1"/>
    <xf numFmtId="44" fontId="26" fillId="0" borderId="7" xfId="1" applyFont="1" applyFill="1" applyBorder="1" applyAlignment="1" applyProtection="1">
      <alignment horizontal="right"/>
      <protection locked="0"/>
    </xf>
    <xf numFmtId="44" fontId="0" fillId="0" borderId="7" xfId="1" applyFont="1" applyFill="1" applyBorder="1"/>
    <xf numFmtId="14" fontId="0" fillId="0" borderId="7" xfId="0" applyNumberFormat="1" applyBorder="1" applyAlignment="1">
      <alignment horizontal="center" vertical="center"/>
    </xf>
    <xf numFmtId="0" fontId="9" fillId="0" borderId="10" xfId="0" applyFont="1" applyBorder="1" applyAlignment="1" applyProtection="1">
      <alignment horizontal="right"/>
      <protection locked="0"/>
    </xf>
    <xf numFmtId="0" fontId="0" fillId="12" borderId="1" xfId="0" applyFill="1" applyBorder="1" applyAlignment="1">
      <alignment horizontal="center"/>
    </xf>
    <xf numFmtId="0" fontId="0" fillId="12" borderId="1" xfId="0" applyFill="1" applyBorder="1" applyAlignment="1">
      <alignment horizontal="left" wrapText="1"/>
    </xf>
    <xf numFmtId="0" fontId="19" fillId="0" borderId="0" xfId="0" applyFont="1" applyAlignment="1" applyProtection="1">
      <alignment vertical="center"/>
      <protection locked="0"/>
    </xf>
    <xf numFmtId="0" fontId="5" fillId="0" borderId="0" xfId="0" applyFont="1" applyAlignment="1" applyProtection="1">
      <alignment horizontal="right"/>
      <protection locked="0"/>
    </xf>
    <xf numFmtId="0" fontId="6" fillId="0" borderId="0" xfId="0" applyFont="1" applyAlignment="1" applyProtection="1">
      <alignment horizontal="center"/>
      <protection locked="0"/>
    </xf>
    <xf numFmtId="167" fontId="0" fillId="0" borderId="0" xfId="1" applyNumberFormat="1" applyFont="1" applyFill="1" applyBorder="1" applyAlignment="1">
      <alignment horizontal="center"/>
    </xf>
    <xf numFmtId="14" fontId="10" fillId="0" borderId="0" xfId="0" applyNumberFormat="1" applyFont="1" applyAlignment="1" applyProtection="1">
      <alignment horizontal="center"/>
      <protection locked="0"/>
    </xf>
    <xf numFmtId="0" fontId="6" fillId="0" borderId="0" xfId="0" applyFont="1" applyAlignment="1" applyProtection="1">
      <alignment vertical="center" wrapText="1"/>
      <protection locked="0"/>
    </xf>
    <xf numFmtId="44" fontId="0" fillId="0" borderId="25" xfId="1" applyFont="1" applyBorder="1"/>
    <xf numFmtId="0" fontId="3" fillId="0" borderId="5" xfId="0" applyFont="1" applyBorder="1" applyAlignment="1" applyProtection="1">
      <alignment horizontal="center" vertical="center" wrapText="1"/>
      <protection locked="0"/>
    </xf>
    <xf numFmtId="14" fontId="0" fillId="0" borderId="20" xfId="0" applyNumberFormat="1" applyBorder="1" applyAlignment="1">
      <alignment horizontal="center"/>
    </xf>
    <xf numFmtId="0" fontId="0" fillId="0" borderId="20" xfId="0" applyBorder="1" applyAlignment="1">
      <alignment horizontal="center"/>
    </xf>
    <xf numFmtId="0" fontId="0" fillId="0" borderId="20" xfId="0" applyBorder="1" applyAlignment="1">
      <alignment horizontal="center" wrapText="1"/>
    </xf>
    <xf numFmtId="0" fontId="0" fillId="0" borderId="20" xfId="0" applyBorder="1" applyAlignment="1">
      <alignment horizontal="left" vertical="center"/>
    </xf>
    <xf numFmtId="44" fontId="0" fillId="0" borderId="20" xfId="1" applyFont="1" applyBorder="1"/>
    <xf numFmtId="0" fontId="0" fillId="0" borderId="20" xfId="1" applyNumberFormat="1" applyFont="1" applyBorder="1" applyAlignment="1">
      <alignment horizontal="left" vertical="top" wrapText="1"/>
    </xf>
    <xf numFmtId="0" fontId="3" fillId="3" borderId="28" xfId="0" applyFont="1" applyFill="1" applyBorder="1" applyAlignment="1" applyProtection="1">
      <alignment horizontal="center" vertical="center" wrapText="1"/>
      <protection locked="0"/>
    </xf>
    <xf numFmtId="0" fontId="0" fillId="12" borderId="20" xfId="0" applyFill="1" applyBorder="1" applyAlignment="1">
      <alignment horizontal="center"/>
    </xf>
    <xf numFmtId="0" fontId="0" fillId="12" borderId="20" xfId="0" applyFill="1" applyBorder="1" applyAlignment="1">
      <alignment horizontal="left" wrapText="1"/>
    </xf>
    <xf numFmtId="0" fontId="3" fillId="12" borderId="30" xfId="0" applyFont="1" applyFill="1" applyBorder="1" applyAlignment="1" applyProtection="1">
      <alignment horizontal="center" vertical="center" wrapText="1"/>
      <protection locked="0"/>
    </xf>
    <xf numFmtId="0" fontId="5" fillId="0" borderId="4" xfId="0" applyFont="1" applyBorder="1" applyAlignment="1" applyProtection="1">
      <alignment horizontal="center"/>
      <protection locked="0"/>
    </xf>
    <xf numFmtId="44" fontId="3" fillId="0" borderId="7" xfId="1" applyFont="1" applyFill="1" applyBorder="1" applyAlignment="1" applyProtection="1">
      <alignment horizontal="center"/>
      <protection locked="0"/>
    </xf>
    <xf numFmtId="0" fontId="0" fillId="0" borderId="7" xfId="0" applyBorder="1" applyAlignment="1">
      <alignment horizontal="center"/>
    </xf>
    <xf numFmtId="44" fontId="0" fillId="0" borderId="7" xfId="1" applyFont="1" applyFill="1" applyBorder="1" applyAlignment="1">
      <alignment horizontal="center"/>
    </xf>
    <xf numFmtId="0" fontId="9" fillId="0" borderId="10" xfId="0" applyFont="1" applyBorder="1" applyAlignment="1" applyProtection="1">
      <alignment horizontal="center"/>
      <protection locked="0"/>
    </xf>
    <xf numFmtId="0" fontId="19" fillId="0" borderId="0" xfId="0" applyFont="1" applyAlignment="1" applyProtection="1">
      <alignment horizontal="center" vertical="center"/>
      <protection locked="0"/>
    </xf>
    <xf numFmtId="0" fontId="5" fillId="0" borderId="5" xfId="0" applyFont="1" applyBorder="1" applyAlignment="1" applyProtection="1">
      <alignment horizontal="center"/>
      <protection locked="0"/>
    </xf>
    <xf numFmtId="0" fontId="6" fillId="0" borderId="0" xfId="0" applyFont="1" applyAlignment="1" applyProtection="1">
      <alignment horizontal="left"/>
      <protection locked="0"/>
    </xf>
    <xf numFmtId="44" fontId="3" fillId="0" borderId="5" xfId="1" applyFont="1" applyFill="1" applyBorder="1" applyAlignment="1" applyProtection="1">
      <alignment horizontal="center"/>
      <protection locked="0"/>
    </xf>
    <xf numFmtId="0" fontId="0" fillId="0" borderId="5" xfId="0" applyBorder="1" applyAlignment="1">
      <alignment horizontal="center"/>
    </xf>
    <xf numFmtId="44" fontId="0" fillId="0" borderId="5" xfId="1" applyFont="1" applyFill="1" applyBorder="1" applyAlignment="1">
      <alignment horizontal="center"/>
    </xf>
    <xf numFmtId="14" fontId="0" fillId="0" borderId="5" xfId="0" applyNumberFormat="1" applyBorder="1" applyAlignment="1">
      <alignment horizontal="center" vertical="center"/>
    </xf>
    <xf numFmtId="0" fontId="9" fillId="0" borderId="5" xfId="0" applyFont="1" applyBorder="1" applyAlignment="1" applyProtection="1">
      <alignment horizontal="center"/>
      <protection locked="0"/>
    </xf>
    <xf numFmtId="0" fontId="0" fillId="11" borderId="24" xfId="0" applyFill="1" applyBorder="1" applyAlignment="1">
      <alignment horizontal="center" vertical="center"/>
    </xf>
    <xf numFmtId="14" fontId="10" fillId="0" borderId="0" xfId="0" applyNumberFormat="1" applyFont="1" applyAlignment="1" applyProtection="1">
      <alignment horizontal="left"/>
      <protection locked="0"/>
    </xf>
    <xf numFmtId="0" fontId="0" fillId="0" borderId="31" xfId="0" applyBorder="1" applyAlignment="1">
      <alignment horizontal="left" vertical="center"/>
    </xf>
    <xf numFmtId="0" fontId="0" fillId="0" borderId="25" xfId="1" applyNumberFormat="1" applyFont="1" applyBorder="1" applyAlignment="1">
      <alignment horizontal="left" vertical="top" wrapText="1"/>
    </xf>
    <xf numFmtId="0" fontId="3" fillId="12" borderId="34" xfId="0" applyFont="1" applyFill="1" applyBorder="1" applyAlignment="1" applyProtection="1">
      <alignment horizontal="center" vertical="center" wrapText="1"/>
      <protection locked="0"/>
    </xf>
    <xf numFmtId="14" fontId="0" fillId="0" borderId="20" xfId="0" applyNumberFormat="1" applyBorder="1" applyAlignment="1">
      <alignment horizontal="center" wrapText="1"/>
    </xf>
    <xf numFmtId="0" fontId="24" fillId="0" borderId="0" xfId="0" applyFont="1" applyAlignment="1">
      <alignment vertical="top"/>
    </xf>
    <xf numFmtId="0" fontId="0" fillId="0" borderId="0" xfId="0" applyAlignment="1">
      <alignment vertical="top"/>
    </xf>
    <xf numFmtId="0" fontId="0" fillId="0" borderId="0" xfId="0" applyAlignment="1">
      <alignment vertical="top" wrapText="1"/>
    </xf>
    <xf numFmtId="0" fontId="25" fillId="0" borderId="0" xfId="3" applyAlignment="1">
      <alignment vertical="top" wrapText="1"/>
    </xf>
    <xf numFmtId="0" fontId="21" fillId="9" borderId="0" xfId="0" applyFont="1" applyFill="1" applyAlignment="1">
      <alignment vertical="top"/>
    </xf>
    <xf numFmtId="0" fontId="23" fillId="0" borderId="0" xfId="0" applyFont="1" applyAlignment="1">
      <alignment vertical="top"/>
    </xf>
    <xf numFmtId="0" fontId="28" fillId="0" borderId="0" xfId="0" applyFont="1" applyAlignment="1">
      <alignment vertical="top" wrapText="1"/>
    </xf>
    <xf numFmtId="0" fontId="3" fillId="12" borderId="29" xfId="0" applyFont="1" applyFill="1" applyBorder="1" applyAlignment="1" applyProtection="1">
      <alignment horizontal="center" vertical="center" wrapText="1"/>
      <protection locked="0"/>
    </xf>
    <xf numFmtId="0" fontId="3" fillId="12" borderId="35" xfId="0" applyFont="1" applyFill="1" applyBorder="1" applyAlignment="1" applyProtection="1">
      <alignment horizontal="center" vertical="center" wrapText="1"/>
      <protection locked="0"/>
    </xf>
    <xf numFmtId="0" fontId="21" fillId="0" borderId="0" xfId="0" applyFont="1" applyAlignment="1">
      <alignment vertical="top"/>
    </xf>
    <xf numFmtId="0" fontId="25" fillId="0" borderId="0" xfId="3" applyAlignment="1">
      <alignment vertical="top"/>
    </xf>
    <xf numFmtId="0" fontId="0" fillId="0" borderId="0" xfId="0" applyAlignment="1">
      <alignment horizontal="left" vertical="top" wrapText="1" indent="2"/>
    </xf>
    <xf numFmtId="0" fontId="0" fillId="0" borderId="0" xfId="0" applyAlignment="1">
      <alignment horizontal="left" vertical="top" wrapText="1" indent="3"/>
    </xf>
    <xf numFmtId="0" fontId="31" fillId="0" borderId="0" xfId="0" applyFont="1"/>
    <xf numFmtId="0" fontId="26" fillId="0" borderId="0" xfId="0" quotePrefix="1" applyFont="1" applyProtection="1">
      <protection locked="0"/>
    </xf>
    <xf numFmtId="0" fontId="12" fillId="0" borderId="1" xfId="2" applyFont="1" applyBorder="1" applyAlignment="1" applyProtection="1">
      <alignment horizontal="center" vertical="center" wrapText="1"/>
      <protection hidden="1"/>
    </xf>
    <xf numFmtId="0" fontId="33" fillId="0" borderId="1" xfId="0" applyFont="1" applyBorder="1" applyAlignment="1">
      <alignment horizontal="center" vertical="center"/>
    </xf>
    <xf numFmtId="0" fontId="33" fillId="14" borderId="1" xfId="0" applyFont="1" applyFill="1" applyBorder="1" applyAlignment="1">
      <alignment horizontal="center" vertical="center"/>
    </xf>
    <xf numFmtId="0" fontId="27" fillId="12" borderId="26" xfId="0" applyFont="1" applyFill="1" applyBorder="1" applyAlignment="1">
      <alignment horizontal="center"/>
    </xf>
    <xf numFmtId="0" fontId="27" fillId="12" borderId="27" xfId="0" applyFont="1" applyFill="1" applyBorder="1" applyAlignment="1">
      <alignment horizontal="center"/>
    </xf>
    <xf numFmtId="0" fontId="19" fillId="0" borderId="9" xfId="0" applyFont="1" applyBorder="1" applyAlignment="1" applyProtection="1">
      <alignment horizontal="center" vertical="center"/>
      <protection locked="0"/>
    </xf>
    <xf numFmtId="0" fontId="32" fillId="13" borderId="0" xfId="0" quotePrefix="1" applyFont="1" applyFill="1" applyAlignment="1" applyProtection="1">
      <alignment horizontal="center"/>
      <protection locked="0"/>
    </xf>
    <xf numFmtId="0" fontId="32" fillId="13" borderId="0" xfId="0" applyFont="1" applyFill="1" applyAlignment="1" applyProtection="1">
      <alignment horizontal="center"/>
      <protection locked="0"/>
    </xf>
    <xf numFmtId="0" fontId="27" fillId="12" borderId="32" xfId="0" applyFont="1" applyFill="1" applyBorder="1" applyAlignment="1">
      <alignment horizontal="center"/>
    </xf>
    <xf numFmtId="0" fontId="27" fillId="12" borderId="33" xfId="0" applyFont="1" applyFill="1" applyBorder="1" applyAlignment="1">
      <alignment horizontal="center"/>
    </xf>
    <xf numFmtId="0" fontId="21"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21" fillId="8" borderId="11" xfId="0" applyFont="1" applyFill="1" applyBorder="1" applyAlignment="1">
      <alignment horizontal="center" vertical="center" wrapText="1"/>
    </xf>
    <xf numFmtId="0" fontId="0" fillId="8" borderId="21" xfId="0" applyFill="1" applyBorder="1" applyAlignment="1">
      <alignment horizontal="center" vertical="center" wrapText="1"/>
    </xf>
    <xf numFmtId="0" fontId="21" fillId="8" borderId="21" xfId="0" applyFont="1" applyFill="1" applyBorder="1" applyAlignment="1">
      <alignment horizontal="center" vertical="center" wrapText="1"/>
    </xf>
    <xf numFmtId="0" fontId="11" fillId="5" borderId="12" xfId="2" applyFont="1" applyFill="1" applyBorder="1" applyAlignment="1" applyProtection="1">
      <alignment horizontal="center" wrapText="1"/>
      <protection hidden="1"/>
    </xf>
    <xf numFmtId="0" fontId="11" fillId="5" borderId="14" xfId="2" applyFont="1" applyFill="1" applyBorder="1" applyAlignment="1" applyProtection="1">
      <alignment horizontal="center" wrapText="1"/>
      <protection hidden="1"/>
    </xf>
    <xf numFmtId="0" fontId="12" fillId="5" borderId="13" xfId="2" applyFont="1" applyFill="1" applyBorder="1" applyAlignment="1" applyProtection="1">
      <alignment horizontal="center"/>
      <protection hidden="1"/>
    </xf>
    <xf numFmtId="0" fontId="12" fillId="5" borderId="15" xfId="2" applyFont="1" applyFill="1" applyBorder="1" applyAlignment="1" applyProtection="1">
      <alignment horizontal="center"/>
      <protection hidden="1"/>
    </xf>
  </cellXfs>
  <cellStyles count="4">
    <cellStyle name="Currency" xfId="1" builtinId="4"/>
    <cellStyle name="Hyperlink" xfId="3" builtinId="8"/>
    <cellStyle name="Normal" xfId="0" builtinId="0"/>
    <cellStyle name="Normal 2" xfId="2" xr:uid="{F288A22D-72C3-4DA3-A36F-068B55B70B8D}"/>
  </cellStyles>
  <dxfs count="4">
    <dxf>
      <fill>
        <patternFill>
          <bgColor theme="5" tint="0.39994506668294322"/>
        </patternFill>
      </fill>
    </dxf>
    <dxf>
      <fill>
        <patternFill>
          <bgColor rgb="FFFFC000"/>
        </patternFill>
      </fill>
    </dxf>
    <dxf>
      <fill>
        <patternFill>
          <bgColor theme="5" tint="0.39994506668294322"/>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govt.state.ma.us\DFS\CONTRACT\Reports\Fiscal\Encumbs_FY22_2022_07_19_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ncumb Summary"/>
      <sheetName val="Encumb Detail"/>
      <sheetName val="By Provider"/>
      <sheetName val="By Activity"/>
      <sheetName val="Count by Region"/>
      <sheetName val="View Reference"/>
      <sheetName val="Tech Stuff"/>
    </sheetNames>
    <sheetDataSet>
      <sheetData sheetId="0" refreshError="1"/>
      <sheetData sheetId="1" refreshError="1"/>
      <sheetData sheetId="2"/>
      <sheetData sheetId="3" refreshError="1"/>
      <sheetData sheetId="4" refreshError="1"/>
      <sheetData sheetId="5" refreshError="1"/>
      <sheetData sheetId="6" refreshError="1"/>
      <sheetData sheetId="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lists/dds-contracts-information" TargetMode="External"/><Relationship Id="rId1" Type="http://schemas.openxmlformats.org/officeDocument/2006/relationships/hyperlink" Target="https://www.mass.gov/doc/updt0803doc/downloa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FDCA7-9945-49B3-AC3A-C7FA5D91DE23}">
  <dimension ref="A1:A50"/>
  <sheetViews>
    <sheetView tabSelected="1" workbookViewId="0">
      <selection activeCell="A60" sqref="A60"/>
    </sheetView>
  </sheetViews>
  <sheetFormatPr defaultRowHeight="14.5" x14ac:dyDescent="0.35"/>
  <cols>
    <col min="1" max="1" width="105.26953125" style="135" customWidth="1"/>
  </cols>
  <sheetData>
    <row r="1" spans="1:1" ht="21" x14ac:dyDescent="0.35">
      <c r="A1" s="134" t="s">
        <v>0</v>
      </c>
    </row>
    <row r="2" spans="1:1" ht="14.15" customHeight="1" x14ac:dyDescent="0.35">
      <c r="A2" s="134"/>
    </row>
    <row r="3" spans="1:1" ht="14.15" customHeight="1" x14ac:dyDescent="0.35">
      <c r="A3" s="143" t="s">
        <v>180</v>
      </c>
    </row>
    <row r="4" spans="1:1" ht="15" customHeight="1" x14ac:dyDescent="0.35">
      <c r="A4" s="144" t="s">
        <v>182</v>
      </c>
    </row>
    <row r="5" spans="1:1" x14ac:dyDescent="0.35">
      <c r="A5" s="137" t="s">
        <v>179</v>
      </c>
    </row>
    <row r="6" spans="1:1" x14ac:dyDescent="0.35">
      <c r="A6" s="137" t="s">
        <v>183</v>
      </c>
    </row>
    <row r="7" spans="1:1" ht="10" customHeight="1" x14ac:dyDescent="0.35"/>
    <row r="8" spans="1:1" ht="15.65" customHeight="1" x14ac:dyDescent="0.35">
      <c r="A8" s="138" t="s">
        <v>181</v>
      </c>
    </row>
    <row r="9" spans="1:1" ht="43.5" x14ac:dyDescent="0.35">
      <c r="A9" s="47" t="s">
        <v>1</v>
      </c>
    </row>
    <row r="10" spans="1:1" ht="5.15" customHeight="1" x14ac:dyDescent="0.35">
      <c r="A10" s="47"/>
    </row>
    <row r="11" spans="1:1" ht="58" x14ac:dyDescent="0.35">
      <c r="A11" s="136" t="s">
        <v>167</v>
      </c>
    </row>
    <row r="12" spans="1:1" ht="5.15" customHeight="1" x14ac:dyDescent="0.35">
      <c r="A12" s="136"/>
    </row>
    <row r="13" spans="1:1" x14ac:dyDescent="0.35">
      <c r="A13" s="137" t="s">
        <v>171</v>
      </c>
    </row>
    <row r="14" spans="1:1" x14ac:dyDescent="0.35">
      <c r="A14" s="137" t="s">
        <v>184</v>
      </c>
    </row>
    <row r="15" spans="1:1" x14ac:dyDescent="0.35">
      <c r="A15" s="137" t="s">
        <v>185</v>
      </c>
    </row>
    <row r="16" spans="1:1" ht="5.15" customHeight="1" x14ac:dyDescent="0.35">
      <c r="A16" s="136"/>
    </row>
    <row r="17" spans="1:1" ht="58" x14ac:dyDescent="0.35">
      <c r="A17" s="136" t="s">
        <v>168</v>
      </c>
    </row>
    <row r="18" spans="1:1" ht="5.15" customHeight="1" x14ac:dyDescent="0.35">
      <c r="A18" s="136"/>
    </row>
    <row r="19" spans="1:1" ht="29" x14ac:dyDescent="0.35">
      <c r="A19" s="136" t="s">
        <v>190</v>
      </c>
    </row>
    <row r="20" spans="1:1" ht="10" customHeight="1" x14ac:dyDescent="0.35">
      <c r="A20" s="137"/>
    </row>
    <row r="21" spans="1:1" ht="15.5" x14ac:dyDescent="0.35">
      <c r="A21" s="138" t="s">
        <v>179</v>
      </c>
    </row>
    <row r="22" spans="1:1" x14ac:dyDescent="0.35">
      <c r="A22" s="139" t="s">
        <v>173</v>
      </c>
    </row>
    <row r="23" spans="1:1" ht="65.150000000000006" customHeight="1" x14ac:dyDescent="0.35">
      <c r="A23" s="47" t="s">
        <v>169</v>
      </c>
    </row>
    <row r="24" spans="1:1" ht="10" customHeight="1" x14ac:dyDescent="0.35"/>
    <row r="25" spans="1:1" ht="15.65" customHeight="1" x14ac:dyDescent="0.35">
      <c r="A25" s="139" t="s">
        <v>174</v>
      </c>
    </row>
    <row r="26" spans="1:1" ht="32.15" customHeight="1" x14ac:dyDescent="0.35">
      <c r="A26" s="140" t="s">
        <v>170</v>
      </c>
    </row>
    <row r="27" spans="1:1" ht="5.15" customHeight="1" x14ac:dyDescent="0.35">
      <c r="A27" s="140"/>
    </row>
    <row r="28" spans="1:1" ht="51.65" customHeight="1" x14ac:dyDescent="0.35">
      <c r="A28" s="140" t="s">
        <v>175</v>
      </c>
    </row>
    <row r="29" spans="1:1" ht="10" customHeight="1" x14ac:dyDescent="0.35"/>
    <row r="30" spans="1:1" ht="15.65" customHeight="1" x14ac:dyDescent="0.35">
      <c r="A30" s="139" t="s">
        <v>176</v>
      </c>
    </row>
    <row r="31" spans="1:1" ht="62.5" customHeight="1" x14ac:dyDescent="0.35">
      <c r="A31" s="136" t="s">
        <v>177</v>
      </c>
    </row>
    <row r="32" spans="1:1" ht="5.15" customHeight="1" x14ac:dyDescent="0.35">
      <c r="A32" s="136"/>
    </row>
    <row r="33" spans="1:1" ht="122.5" customHeight="1" x14ac:dyDescent="0.35">
      <c r="A33" s="136" t="s">
        <v>178</v>
      </c>
    </row>
    <row r="34" spans="1:1" ht="10" customHeight="1" x14ac:dyDescent="0.35">
      <c r="A34" s="136"/>
    </row>
    <row r="35" spans="1:1" ht="16.149999999999999" customHeight="1" x14ac:dyDescent="0.35">
      <c r="A35" s="139" t="s">
        <v>186</v>
      </c>
    </row>
    <row r="36" spans="1:1" ht="138" customHeight="1" x14ac:dyDescent="0.35">
      <c r="A36" s="136" t="s">
        <v>187</v>
      </c>
    </row>
    <row r="37" spans="1:1" ht="10" customHeight="1" x14ac:dyDescent="0.35"/>
    <row r="38" spans="1:1" ht="15.5" x14ac:dyDescent="0.35">
      <c r="A38" s="138" t="s">
        <v>191</v>
      </c>
    </row>
    <row r="39" spans="1:1" x14ac:dyDescent="0.35">
      <c r="A39" s="135" t="s">
        <v>3</v>
      </c>
    </row>
    <row r="40" spans="1:1" ht="29" x14ac:dyDescent="0.35">
      <c r="A40" s="145" t="s">
        <v>188</v>
      </c>
    </row>
    <row r="41" spans="1:1" ht="58" x14ac:dyDescent="0.35">
      <c r="A41" s="146" t="s">
        <v>192</v>
      </c>
    </row>
    <row r="42" spans="1:1" ht="5.15" customHeight="1" x14ac:dyDescent="0.35">
      <c r="A42" s="146"/>
    </row>
    <row r="43" spans="1:1" x14ac:dyDescent="0.35">
      <c r="A43" s="137" t="s">
        <v>4</v>
      </c>
    </row>
    <row r="44" spans="1:1" ht="5.15" customHeight="1" x14ac:dyDescent="0.35"/>
    <row r="45" spans="1:1" x14ac:dyDescent="0.35">
      <c r="A45" s="139" t="s">
        <v>2</v>
      </c>
    </row>
    <row r="46" spans="1:1" ht="58" x14ac:dyDescent="0.35">
      <c r="A46" s="136" t="s">
        <v>189</v>
      </c>
    </row>
    <row r="48" spans="1:1" ht="43.5" x14ac:dyDescent="0.35">
      <c r="A48" s="136" t="s">
        <v>193</v>
      </c>
    </row>
    <row r="50" spans="1:1" x14ac:dyDescent="0.35">
      <c r="A50" s="139" t="s">
        <v>230</v>
      </c>
    </row>
  </sheetData>
  <hyperlinks>
    <hyperlink ref="A43" r:id="rId1" xr:uid="{A920C72D-2B0F-4F2A-959C-0F1F82079AB2}"/>
    <hyperlink ref="A13" r:id="rId2" xr:uid="{432382F0-3924-46A6-BE84-7E769FEDBFEA}"/>
    <hyperlink ref="A4" location="Instructions!A8" display="Start-up Contracting" xr:uid="{41827C36-0057-44C3-8EAE-A56F609CC4D1}"/>
    <hyperlink ref="A5" location="Instructions!A20" display="Non-capital expense reporting" xr:uid="{1F87FC1A-7A98-44F0-B732-CCB0F37EAB9F}"/>
    <hyperlink ref="A14" location="'ALTR Allowed-Not Allowed'!A1" display="List of allowable/non-allowable ALTR costs" xr:uid="{02C05A9C-CA9A-4E6A-928B-AF4A5F8AF900}"/>
    <hyperlink ref="A15" location="'CBDS Allowed-Not Allowed'!A1" display="List of allowable/non-allowable CBDS costs" xr:uid="{E6E40DD3-7748-466C-BCBC-9340A15827D1}"/>
    <hyperlink ref="A6" location="Instructions!A40" display="Reporting of capital expenses" xr:uid="{DF174018-6D11-4574-956B-84249682FA18}"/>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7E79-284C-46B5-8B6B-53529C045F78}">
  <dimension ref="B1:M92"/>
  <sheetViews>
    <sheetView topLeftCell="A19" zoomScale="80" zoomScaleNormal="80" workbookViewId="0">
      <selection activeCell="E18" sqref="E18"/>
    </sheetView>
  </sheetViews>
  <sheetFormatPr defaultRowHeight="14.5" x14ac:dyDescent="0.35"/>
  <cols>
    <col min="1" max="1" width="3.453125" customWidth="1"/>
    <col min="2" max="2" width="11.7265625" style="32" customWidth="1"/>
    <col min="3" max="3" width="20.81640625" style="36" customWidth="1"/>
    <col min="4" max="4" width="30.7265625" style="32" customWidth="1"/>
    <col min="5" max="5" width="38.1796875" style="58" bestFit="1" customWidth="1"/>
    <col min="6" max="6" width="16.54296875" customWidth="1"/>
    <col min="7" max="7" width="45.54296875" customWidth="1"/>
    <col min="8" max="8" width="1.54296875" customWidth="1"/>
    <col min="9" max="9" width="13.54296875" style="60" customWidth="1"/>
    <col min="10" max="10" width="50.54296875" style="42" customWidth="1"/>
    <col min="11" max="12" width="17.7265625" bestFit="1" customWidth="1"/>
  </cols>
  <sheetData>
    <row r="1" spans="2:13" x14ac:dyDescent="0.35">
      <c r="G1" s="2"/>
    </row>
    <row r="2" spans="2:13" ht="18" customHeight="1" thickBot="1" x14ac:dyDescent="0.4">
      <c r="B2" s="154" t="s">
        <v>5</v>
      </c>
      <c r="C2" s="154"/>
      <c r="D2" s="154"/>
      <c r="E2" s="154"/>
      <c r="F2" s="154"/>
      <c r="G2" s="154"/>
      <c r="H2" s="97"/>
      <c r="K2" s="1"/>
    </row>
    <row r="3" spans="2:13" ht="18" x14ac:dyDescent="0.4">
      <c r="B3" s="50"/>
      <c r="C3" s="3"/>
      <c r="D3" s="4"/>
      <c r="E3" s="4"/>
      <c r="F3" s="4"/>
      <c r="G3" s="88"/>
      <c r="H3" s="98"/>
      <c r="I3" s="99"/>
      <c r="J3" s="1"/>
      <c r="K3" s="1"/>
    </row>
    <row r="4" spans="2:13" ht="16.149999999999999" customHeight="1" x14ac:dyDescent="0.35">
      <c r="B4" s="41"/>
      <c r="C4" s="63" t="s">
        <v>6</v>
      </c>
      <c r="D4" s="71"/>
      <c r="E4" s="64" t="s">
        <v>7</v>
      </c>
      <c r="F4" s="65">
        <f>SUMIFS(F18:F92,I18:I92,"Approve")</f>
        <v>0</v>
      </c>
      <c r="G4" s="89"/>
      <c r="H4" s="86"/>
      <c r="I4" s="66"/>
      <c r="K4" s="1"/>
    </row>
    <row r="5" spans="2:13" ht="16.149999999999999" customHeight="1" x14ac:dyDescent="0.35">
      <c r="B5" s="41"/>
      <c r="C5" s="63" t="s">
        <v>8</v>
      </c>
      <c r="D5" s="71"/>
      <c r="E5"/>
      <c r="G5" s="90"/>
      <c r="I5" s="61"/>
      <c r="J5" s="1"/>
      <c r="K5" s="1"/>
    </row>
    <row r="6" spans="2:13" ht="16.149999999999999" customHeight="1" x14ac:dyDescent="0.35">
      <c r="B6" s="41"/>
      <c r="E6" s="64" t="s">
        <v>9</v>
      </c>
      <c r="F6" s="65">
        <f>SUMIFS(F18:F92,I18:I92,"Deny")</f>
        <v>0</v>
      </c>
      <c r="G6" s="89"/>
      <c r="H6" s="86"/>
      <c r="I6" s="66"/>
      <c r="J6" s="102"/>
      <c r="K6" s="1"/>
    </row>
    <row r="7" spans="2:13" ht="16.149999999999999" customHeight="1" x14ac:dyDescent="0.35">
      <c r="B7" s="41"/>
      <c r="C7" s="67" t="s">
        <v>10</v>
      </c>
      <c r="D7" s="71"/>
      <c r="E7" s="64"/>
      <c r="F7" s="68"/>
      <c r="G7" s="91"/>
      <c r="H7" s="68"/>
      <c r="I7" s="61"/>
      <c r="J7" s="102"/>
      <c r="K7" s="1"/>
      <c r="M7" s="32"/>
    </row>
    <row r="8" spans="2:13" ht="16.149999999999999" customHeight="1" x14ac:dyDescent="0.35">
      <c r="B8" s="41"/>
      <c r="C8" s="63" t="s">
        <v>11</v>
      </c>
      <c r="D8" s="71"/>
      <c r="E8" s="64" t="s">
        <v>12</v>
      </c>
      <c r="F8" s="65">
        <f>SUMIFS(F18:F92,I18:I92,"")</f>
        <v>0</v>
      </c>
      <c r="G8" s="89"/>
      <c r="H8" s="86"/>
      <c r="I8" s="66"/>
      <c r="J8" s="102"/>
      <c r="K8" s="1"/>
      <c r="M8" s="32"/>
    </row>
    <row r="9" spans="2:13" ht="16.149999999999999" customHeight="1" x14ac:dyDescent="0.35">
      <c r="B9" s="41"/>
      <c r="C9" s="63" t="s">
        <v>13</v>
      </c>
      <c r="D9" s="72"/>
      <c r="E9"/>
      <c r="F9" s="40"/>
      <c r="G9" s="92"/>
      <c r="H9" s="87"/>
      <c r="I9" s="61"/>
      <c r="J9" s="102"/>
      <c r="K9" s="1"/>
      <c r="M9" s="32"/>
    </row>
    <row r="10" spans="2:13" ht="16.149999999999999" customHeight="1" x14ac:dyDescent="0.35">
      <c r="B10" s="41"/>
      <c r="C10" s="63"/>
      <c r="D10" s="62"/>
      <c r="E10" s="64" t="s">
        <v>14</v>
      </c>
      <c r="F10" s="73"/>
      <c r="G10" s="93"/>
      <c r="H10" s="70"/>
      <c r="I10" s="61"/>
      <c r="J10" s="1"/>
      <c r="K10" s="1"/>
      <c r="M10" s="32"/>
    </row>
    <row r="11" spans="2:13" ht="16.149999999999999" customHeight="1" x14ac:dyDescent="0.35">
      <c r="B11" s="41"/>
      <c r="C11" s="63" t="s">
        <v>15</v>
      </c>
      <c r="D11" s="73"/>
      <c r="E11"/>
      <c r="G11" s="90"/>
      <c r="I11" s="100"/>
      <c r="J11" s="1"/>
      <c r="K11" s="1"/>
      <c r="M11" s="32"/>
    </row>
    <row r="12" spans="2:13" ht="16.149999999999999" customHeight="1" x14ac:dyDescent="0.35">
      <c r="B12" s="41"/>
      <c r="C12" s="69" t="s">
        <v>16</v>
      </c>
      <c r="D12" s="73"/>
      <c r="E12" s="64"/>
      <c r="F12" s="70"/>
      <c r="G12" s="93"/>
      <c r="H12" s="70"/>
      <c r="I12" s="100"/>
      <c r="J12" s="1"/>
      <c r="K12" s="1"/>
      <c r="M12" s="32"/>
    </row>
    <row r="13" spans="2:13" ht="15" thickBot="1" x14ac:dyDescent="0.4">
      <c r="B13" s="51"/>
      <c r="C13" s="5"/>
      <c r="D13" s="6"/>
      <c r="E13" s="6"/>
      <c r="F13" s="6"/>
      <c r="G13" s="94"/>
      <c r="H13" s="78"/>
      <c r="I13" s="101"/>
      <c r="J13" s="1"/>
      <c r="K13" s="1"/>
      <c r="M13" s="32"/>
    </row>
    <row r="14" spans="2:13" x14ac:dyDescent="0.35">
      <c r="B14" s="76"/>
      <c r="C14" s="77"/>
      <c r="D14" s="78"/>
      <c r="E14" s="78"/>
      <c r="F14" s="78"/>
      <c r="G14" s="78"/>
      <c r="H14" s="78"/>
      <c r="I14" s="101"/>
      <c r="J14" s="1"/>
      <c r="K14" s="1"/>
      <c r="M14" s="32"/>
    </row>
    <row r="15" spans="2:13" ht="15" thickBot="1" x14ac:dyDescent="0.4">
      <c r="B15" s="155" t="s">
        <v>223</v>
      </c>
      <c r="C15" s="156"/>
      <c r="D15" s="155"/>
      <c r="E15" s="155"/>
      <c r="F15" s="155"/>
      <c r="G15" s="155"/>
      <c r="H15" s="148"/>
      <c r="I15" s="148"/>
      <c r="J15" s="1"/>
      <c r="K15" s="1"/>
      <c r="M15" s="32"/>
    </row>
    <row r="16" spans="2:13" ht="20.149999999999999" customHeight="1" thickBot="1" x14ac:dyDescent="0.4">
      <c r="B16" s="52"/>
      <c r="C16"/>
      <c r="D16"/>
      <c r="E16"/>
      <c r="I16" s="152" t="s">
        <v>166</v>
      </c>
      <c r="J16" s="153"/>
      <c r="M16" s="32"/>
    </row>
    <row r="17" spans="2:10" s="42" customFormat="1" ht="26.5" thickBot="1" x14ac:dyDescent="0.4">
      <c r="B17" s="111" t="s">
        <v>17</v>
      </c>
      <c r="C17" s="111" t="s">
        <v>164</v>
      </c>
      <c r="D17" s="111" t="s">
        <v>172</v>
      </c>
      <c r="E17" s="111" t="s">
        <v>222</v>
      </c>
      <c r="F17" s="111" t="s">
        <v>19</v>
      </c>
      <c r="G17" s="111" t="s">
        <v>165</v>
      </c>
      <c r="H17" s="104"/>
      <c r="I17" s="114" t="s">
        <v>20</v>
      </c>
      <c r="J17" s="141" t="s">
        <v>21</v>
      </c>
    </row>
    <row r="18" spans="2:10" x14ac:dyDescent="0.35">
      <c r="B18" s="105"/>
      <c r="C18" s="106"/>
      <c r="D18" s="107"/>
      <c r="E18" s="108"/>
      <c r="F18" s="109"/>
      <c r="G18" s="110"/>
      <c r="H18" s="103"/>
      <c r="I18" s="112"/>
      <c r="J18" s="113"/>
    </row>
    <row r="19" spans="2:10" x14ac:dyDescent="0.35">
      <c r="B19" s="48"/>
      <c r="C19" s="49"/>
      <c r="D19" s="38"/>
      <c r="E19" s="74"/>
      <c r="F19" s="109"/>
      <c r="G19" s="85"/>
      <c r="H19" s="103"/>
      <c r="I19" s="95"/>
      <c r="J19" s="96"/>
    </row>
    <row r="20" spans="2:10" x14ac:dyDescent="0.35">
      <c r="B20" s="48"/>
      <c r="C20" s="49"/>
      <c r="D20" s="38"/>
      <c r="E20" s="74"/>
      <c r="F20" s="109"/>
      <c r="G20" s="85"/>
      <c r="H20" s="103"/>
      <c r="I20" s="95"/>
      <c r="J20" s="96"/>
    </row>
    <row r="21" spans="2:10" x14ac:dyDescent="0.35">
      <c r="B21" s="49"/>
      <c r="C21" s="49"/>
      <c r="D21" s="38"/>
      <c r="E21" s="108"/>
      <c r="F21" s="33"/>
      <c r="G21" s="85"/>
      <c r="H21" s="103"/>
      <c r="I21" s="95"/>
      <c r="J21" s="96"/>
    </row>
    <row r="22" spans="2:10" x14ac:dyDescent="0.35">
      <c r="B22" s="49"/>
      <c r="C22" s="49"/>
      <c r="D22" s="38"/>
      <c r="E22" s="74"/>
      <c r="F22" s="33"/>
      <c r="G22" s="85"/>
      <c r="H22" s="103"/>
      <c r="I22" s="95"/>
      <c r="J22" s="96"/>
    </row>
    <row r="23" spans="2:10" x14ac:dyDescent="0.35">
      <c r="B23" s="49"/>
      <c r="C23" s="49"/>
      <c r="D23" s="38"/>
      <c r="E23" s="74"/>
      <c r="F23" s="33"/>
      <c r="G23" s="85"/>
      <c r="H23" s="103"/>
      <c r="I23" s="95"/>
      <c r="J23" s="96"/>
    </row>
    <row r="24" spans="2:10" x14ac:dyDescent="0.35">
      <c r="B24" s="49"/>
      <c r="C24" s="49"/>
      <c r="D24" s="38"/>
      <c r="E24" s="75"/>
      <c r="F24" s="109"/>
      <c r="G24" s="85"/>
      <c r="H24" s="103"/>
      <c r="I24" s="95"/>
      <c r="J24" s="96"/>
    </row>
    <row r="25" spans="2:10" x14ac:dyDescent="0.35">
      <c r="B25" s="49"/>
      <c r="C25" s="49"/>
      <c r="D25" s="38"/>
      <c r="E25" s="75"/>
      <c r="F25" s="109"/>
      <c r="G25" s="85"/>
      <c r="H25" s="103"/>
      <c r="I25" s="95"/>
      <c r="J25" s="96"/>
    </row>
    <row r="26" spans="2:10" x14ac:dyDescent="0.35">
      <c r="B26" s="49"/>
      <c r="C26" s="49"/>
      <c r="D26" s="38"/>
      <c r="E26" s="75"/>
      <c r="F26" s="109"/>
      <c r="G26" s="85"/>
      <c r="H26" s="103"/>
      <c r="I26" s="95"/>
      <c r="J26" s="96"/>
    </row>
    <row r="27" spans="2:10" x14ac:dyDescent="0.35">
      <c r="B27" s="49"/>
      <c r="C27" s="49"/>
      <c r="D27" s="38"/>
      <c r="E27" s="75"/>
      <c r="F27" s="33"/>
      <c r="G27" s="85"/>
      <c r="H27" s="103"/>
      <c r="I27" s="95"/>
      <c r="J27" s="96"/>
    </row>
    <row r="28" spans="2:10" x14ac:dyDescent="0.35">
      <c r="B28" s="49"/>
      <c r="C28" s="49"/>
      <c r="D28" s="38"/>
      <c r="E28" s="75"/>
      <c r="F28" s="33"/>
      <c r="G28" s="85"/>
      <c r="H28" s="103"/>
      <c r="I28" s="95"/>
      <c r="J28" s="96"/>
    </row>
    <row r="29" spans="2:10" x14ac:dyDescent="0.35">
      <c r="B29" s="49"/>
      <c r="C29" s="49"/>
      <c r="D29" s="38"/>
      <c r="E29" s="75"/>
      <c r="F29" s="33"/>
      <c r="G29" s="85"/>
      <c r="H29" s="103"/>
      <c r="I29" s="95"/>
      <c r="J29" s="96"/>
    </row>
    <row r="30" spans="2:10" x14ac:dyDescent="0.35">
      <c r="B30" s="49"/>
      <c r="C30" s="49"/>
      <c r="D30" s="38"/>
      <c r="E30" s="75"/>
      <c r="F30" s="33"/>
      <c r="G30" s="85"/>
      <c r="H30" s="103"/>
      <c r="I30" s="95"/>
      <c r="J30" s="96"/>
    </row>
    <row r="31" spans="2:10" x14ac:dyDescent="0.35">
      <c r="B31" s="49"/>
      <c r="C31" s="49"/>
      <c r="D31" s="38"/>
      <c r="E31" s="75"/>
      <c r="F31" s="33"/>
      <c r="G31" s="85"/>
      <c r="H31" s="103"/>
      <c r="I31" s="95"/>
      <c r="J31" s="96"/>
    </row>
    <row r="32" spans="2:10" x14ac:dyDescent="0.35">
      <c r="B32" s="49"/>
      <c r="C32" s="49"/>
      <c r="D32" s="38"/>
      <c r="E32" s="75"/>
      <c r="F32" s="33"/>
      <c r="G32" s="85"/>
      <c r="H32" s="103"/>
      <c r="I32" s="95"/>
      <c r="J32" s="96"/>
    </row>
    <row r="33" spans="2:10" x14ac:dyDescent="0.35">
      <c r="B33" s="49"/>
      <c r="C33" s="49"/>
      <c r="D33" s="38"/>
      <c r="E33" s="75"/>
      <c r="F33" s="33"/>
      <c r="G33" s="85"/>
      <c r="H33" s="103"/>
      <c r="I33" s="95"/>
      <c r="J33" s="96"/>
    </row>
    <row r="34" spans="2:10" x14ac:dyDescent="0.35">
      <c r="B34" s="49"/>
      <c r="C34" s="49"/>
      <c r="D34" s="38"/>
      <c r="E34" s="75"/>
      <c r="F34" s="33"/>
      <c r="G34" s="85"/>
      <c r="H34" s="103"/>
      <c r="I34" s="95"/>
      <c r="J34" s="96"/>
    </row>
    <row r="35" spans="2:10" x14ac:dyDescent="0.35">
      <c r="B35" s="49"/>
      <c r="C35" s="49"/>
      <c r="D35" s="38"/>
      <c r="E35" s="75"/>
      <c r="F35" s="33"/>
      <c r="G35" s="85"/>
      <c r="H35" s="103"/>
      <c r="I35" s="95"/>
      <c r="J35" s="96"/>
    </row>
    <row r="36" spans="2:10" x14ac:dyDescent="0.35">
      <c r="B36" s="49"/>
      <c r="C36" s="49"/>
      <c r="D36" s="38"/>
      <c r="E36" s="75"/>
      <c r="F36" s="33"/>
      <c r="G36" s="85"/>
      <c r="H36" s="103"/>
      <c r="I36" s="95"/>
      <c r="J36" s="96"/>
    </row>
    <row r="37" spans="2:10" x14ac:dyDescent="0.35">
      <c r="B37" s="49"/>
      <c r="C37" s="49"/>
      <c r="D37" s="38"/>
      <c r="E37" s="75"/>
      <c r="F37" s="33"/>
      <c r="G37" s="85"/>
      <c r="H37" s="103"/>
      <c r="I37" s="95"/>
      <c r="J37" s="96"/>
    </row>
    <row r="38" spans="2:10" x14ac:dyDescent="0.35">
      <c r="B38" s="49"/>
      <c r="C38" s="49"/>
      <c r="D38" s="38"/>
      <c r="E38" s="75"/>
      <c r="F38" s="33"/>
      <c r="G38" s="85"/>
      <c r="H38" s="103"/>
      <c r="I38" s="95"/>
      <c r="J38" s="96"/>
    </row>
    <row r="39" spans="2:10" x14ac:dyDescent="0.35">
      <c r="B39" s="49"/>
      <c r="C39" s="49"/>
      <c r="D39" s="38"/>
      <c r="E39" s="75"/>
      <c r="F39" s="33"/>
      <c r="G39" s="85"/>
      <c r="H39" s="103"/>
      <c r="I39" s="95"/>
      <c r="J39" s="96"/>
    </row>
    <row r="40" spans="2:10" x14ac:dyDescent="0.35">
      <c r="B40" s="49"/>
      <c r="C40" s="49"/>
      <c r="D40" s="38"/>
      <c r="E40" s="75"/>
      <c r="F40" s="33"/>
      <c r="G40" s="85"/>
      <c r="H40" s="103"/>
      <c r="I40" s="95"/>
      <c r="J40" s="96"/>
    </row>
    <row r="41" spans="2:10" x14ac:dyDescent="0.35">
      <c r="B41" s="49"/>
      <c r="C41" s="49"/>
      <c r="D41" s="38"/>
      <c r="E41" s="75"/>
      <c r="F41" s="33"/>
      <c r="G41" s="85"/>
      <c r="H41" s="103"/>
      <c r="I41" s="95"/>
      <c r="J41" s="96"/>
    </row>
    <row r="42" spans="2:10" x14ac:dyDescent="0.35">
      <c r="B42" s="49"/>
      <c r="C42" s="49"/>
      <c r="D42" s="38"/>
      <c r="E42" s="75"/>
      <c r="F42" s="33"/>
      <c r="G42" s="85"/>
      <c r="H42" s="103"/>
      <c r="I42" s="95"/>
      <c r="J42" s="96"/>
    </row>
    <row r="43" spans="2:10" x14ac:dyDescent="0.35">
      <c r="B43" s="49"/>
      <c r="C43" s="49"/>
      <c r="D43" s="38"/>
      <c r="E43" s="75"/>
      <c r="F43" s="33"/>
      <c r="G43" s="85"/>
      <c r="H43" s="103"/>
      <c r="I43" s="95"/>
      <c r="J43" s="96"/>
    </row>
    <row r="44" spans="2:10" x14ac:dyDescent="0.35">
      <c r="B44" s="49"/>
      <c r="C44" s="49"/>
      <c r="D44" s="38"/>
      <c r="E44" s="75"/>
      <c r="F44" s="33"/>
      <c r="G44" s="85"/>
      <c r="H44" s="103"/>
      <c r="I44" s="95"/>
      <c r="J44" s="96"/>
    </row>
    <row r="45" spans="2:10" x14ac:dyDescent="0.35">
      <c r="B45" s="49"/>
      <c r="C45" s="49"/>
      <c r="D45" s="38"/>
      <c r="E45" s="75"/>
      <c r="F45" s="33"/>
      <c r="G45" s="85"/>
      <c r="H45" s="103"/>
      <c r="I45" s="95"/>
      <c r="J45" s="96"/>
    </row>
    <row r="46" spans="2:10" x14ac:dyDescent="0.35">
      <c r="B46" s="49"/>
      <c r="C46" s="49"/>
      <c r="D46" s="38"/>
      <c r="E46" s="75"/>
      <c r="F46" s="33"/>
      <c r="G46" s="85"/>
      <c r="H46" s="103"/>
      <c r="I46" s="95"/>
      <c r="J46" s="96"/>
    </row>
    <row r="47" spans="2:10" x14ac:dyDescent="0.35">
      <c r="B47" s="49"/>
      <c r="C47" s="49"/>
      <c r="D47" s="38"/>
      <c r="E47" s="75"/>
      <c r="F47" s="33"/>
      <c r="G47" s="85"/>
      <c r="H47" s="103"/>
      <c r="I47" s="95"/>
      <c r="J47" s="96"/>
    </row>
    <row r="48" spans="2:10" x14ac:dyDescent="0.35">
      <c r="B48" s="49"/>
      <c r="C48" s="49"/>
      <c r="D48" s="38"/>
      <c r="E48" s="75"/>
      <c r="F48" s="33"/>
      <c r="G48" s="85"/>
      <c r="H48" s="103"/>
      <c r="I48" s="95"/>
      <c r="J48" s="96"/>
    </row>
    <row r="49" spans="2:10" x14ac:dyDescent="0.35">
      <c r="B49" s="49"/>
      <c r="C49" s="49"/>
      <c r="D49" s="38"/>
      <c r="E49" s="75"/>
      <c r="F49" s="33"/>
      <c r="G49" s="85"/>
      <c r="H49" s="103"/>
      <c r="I49" s="95"/>
      <c r="J49" s="96"/>
    </row>
    <row r="50" spans="2:10" x14ac:dyDescent="0.35">
      <c r="B50" s="49"/>
      <c r="C50" s="49"/>
      <c r="D50" s="38"/>
      <c r="E50" s="75"/>
      <c r="F50" s="33"/>
      <c r="G50" s="85"/>
      <c r="H50" s="103"/>
      <c r="I50" s="95"/>
      <c r="J50" s="96"/>
    </row>
    <row r="51" spans="2:10" x14ac:dyDescent="0.35">
      <c r="B51" s="49"/>
      <c r="C51" s="49"/>
      <c r="D51" s="38"/>
      <c r="E51" s="75"/>
      <c r="F51" s="33"/>
      <c r="G51" s="85"/>
      <c r="H51" s="103"/>
      <c r="I51" s="95"/>
      <c r="J51" s="96"/>
    </row>
    <row r="52" spans="2:10" x14ac:dyDescent="0.35">
      <c r="B52" s="49"/>
      <c r="C52" s="49"/>
      <c r="D52" s="38"/>
      <c r="E52" s="75"/>
      <c r="F52" s="33"/>
      <c r="G52" s="85"/>
      <c r="H52" s="103"/>
      <c r="I52" s="95"/>
      <c r="J52" s="96"/>
    </row>
    <row r="53" spans="2:10" x14ac:dyDescent="0.35">
      <c r="B53" s="49"/>
      <c r="C53" s="49"/>
      <c r="D53" s="38"/>
      <c r="E53" s="75"/>
      <c r="F53" s="33"/>
      <c r="G53" s="85"/>
      <c r="H53" s="103"/>
      <c r="I53" s="95"/>
      <c r="J53" s="96"/>
    </row>
    <row r="54" spans="2:10" x14ac:dyDescent="0.35">
      <c r="B54" s="49"/>
      <c r="C54" s="49"/>
      <c r="D54" s="38"/>
      <c r="E54" s="75"/>
      <c r="F54" s="33"/>
      <c r="G54" s="85"/>
      <c r="H54" s="103"/>
      <c r="I54" s="95"/>
      <c r="J54" s="96"/>
    </row>
    <row r="55" spans="2:10" x14ac:dyDescent="0.35">
      <c r="B55" s="49"/>
      <c r="C55" s="49"/>
      <c r="D55" s="38"/>
      <c r="E55" s="75"/>
      <c r="F55" s="33"/>
      <c r="G55" s="85"/>
      <c r="H55" s="103"/>
      <c r="I55" s="95"/>
      <c r="J55" s="96"/>
    </row>
    <row r="56" spans="2:10" x14ac:dyDescent="0.35">
      <c r="B56" s="49"/>
      <c r="C56" s="49"/>
      <c r="D56" s="38"/>
      <c r="E56" s="75"/>
      <c r="F56" s="33"/>
      <c r="G56" s="85"/>
      <c r="H56" s="103"/>
      <c r="I56" s="95"/>
      <c r="J56" s="96"/>
    </row>
    <row r="57" spans="2:10" x14ac:dyDescent="0.35">
      <c r="B57" s="49"/>
      <c r="C57" s="49"/>
      <c r="D57" s="38"/>
      <c r="E57" s="75"/>
      <c r="F57" s="33"/>
      <c r="G57" s="85"/>
      <c r="H57" s="103"/>
      <c r="I57" s="95"/>
      <c r="J57" s="96"/>
    </row>
    <row r="58" spans="2:10" x14ac:dyDescent="0.35">
      <c r="B58" s="49"/>
      <c r="C58" s="49"/>
      <c r="D58" s="38"/>
      <c r="E58" s="75"/>
      <c r="F58" s="33"/>
      <c r="G58" s="85"/>
      <c r="H58" s="103"/>
      <c r="I58" s="95"/>
      <c r="J58" s="96"/>
    </row>
    <row r="59" spans="2:10" x14ac:dyDescent="0.35">
      <c r="B59" s="49"/>
      <c r="C59" s="49"/>
      <c r="D59" s="38"/>
      <c r="E59" s="75"/>
      <c r="F59" s="33"/>
      <c r="G59" s="85"/>
      <c r="H59" s="103"/>
      <c r="I59" s="95"/>
      <c r="J59" s="96"/>
    </row>
    <row r="60" spans="2:10" x14ac:dyDescent="0.35">
      <c r="B60" s="49"/>
      <c r="C60" s="49"/>
      <c r="D60" s="38"/>
      <c r="E60" s="75"/>
      <c r="F60" s="33"/>
      <c r="G60" s="85"/>
      <c r="H60" s="103"/>
      <c r="I60" s="95"/>
      <c r="J60" s="96"/>
    </row>
    <row r="61" spans="2:10" x14ac:dyDescent="0.35">
      <c r="B61" s="49"/>
      <c r="C61" s="49"/>
      <c r="D61" s="38"/>
      <c r="E61" s="75"/>
      <c r="F61" s="33"/>
      <c r="G61" s="85"/>
      <c r="H61" s="103"/>
      <c r="I61" s="95"/>
      <c r="J61" s="96"/>
    </row>
    <row r="62" spans="2:10" x14ac:dyDescent="0.35">
      <c r="B62" s="49"/>
      <c r="C62" s="49"/>
      <c r="D62" s="38"/>
      <c r="E62" s="75"/>
      <c r="F62" s="33"/>
      <c r="G62" s="85"/>
      <c r="H62" s="103"/>
      <c r="I62" s="95"/>
      <c r="J62" s="96"/>
    </row>
    <row r="63" spans="2:10" x14ac:dyDescent="0.35">
      <c r="B63" s="49"/>
      <c r="C63" s="49"/>
      <c r="D63" s="38"/>
      <c r="E63" s="75"/>
      <c r="F63" s="33"/>
      <c r="G63" s="85"/>
      <c r="H63" s="103"/>
      <c r="I63" s="95"/>
      <c r="J63" s="96"/>
    </row>
    <row r="64" spans="2:10" x14ac:dyDescent="0.35">
      <c r="B64" s="49"/>
      <c r="C64" s="49"/>
      <c r="D64" s="38"/>
      <c r="E64" s="75"/>
      <c r="F64" s="33"/>
      <c r="G64" s="85"/>
      <c r="H64" s="103"/>
      <c r="I64" s="95"/>
      <c r="J64" s="96"/>
    </row>
    <row r="65" spans="2:10" x14ac:dyDescent="0.35">
      <c r="B65" s="49"/>
      <c r="C65" s="49"/>
      <c r="D65" s="38"/>
      <c r="E65" s="75"/>
      <c r="F65" s="33"/>
      <c r="G65" s="85"/>
      <c r="H65" s="103"/>
      <c r="I65" s="95"/>
      <c r="J65" s="96"/>
    </row>
    <row r="66" spans="2:10" x14ac:dyDescent="0.35">
      <c r="B66" s="49"/>
      <c r="C66" s="49"/>
      <c r="D66" s="38"/>
      <c r="E66" s="75"/>
      <c r="F66" s="33"/>
      <c r="G66" s="85"/>
      <c r="H66" s="103"/>
      <c r="I66" s="95"/>
      <c r="J66" s="96"/>
    </row>
    <row r="67" spans="2:10" x14ac:dyDescent="0.35">
      <c r="B67" s="49"/>
      <c r="C67" s="49"/>
      <c r="D67" s="38"/>
      <c r="E67" s="75"/>
      <c r="F67" s="33"/>
      <c r="G67" s="85"/>
      <c r="H67" s="103"/>
      <c r="I67" s="95"/>
      <c r="J67" s="96"/>
    </row>
    <row r="68" spans="2:10" x14ac:dyDescent="0.35">
      <c r="B68" s="49"/>
      <c r="C68" s="49"/>
      <c r="D68" s="38"/>
      <c r="E68" s="75"/>
      <c r="F68" s="33"/>
      <c r="G68" s="85"/>
      <c r="H68" s="103"/>
      <c r="I68" s="95"/>
      <c r="J68" s="96"/>
    </row>
    <row r="69" spans="2:10" x14ac:dyDescent="0.35">
      <c r="B69" s="49"/>
      <c r="C69" s="49"/>
      <c r="D69" s="38"/>
      <c r="E69" s="75"/>
      <c r="F69" s="33"/>
      <c r="G69" s="85"/>
      <c r="H69" s="103"/>
      <c r="I69" s="95"/>
      <c r="J69" s="96"/>
    </row>
    <row r="70" spans="2:10" x14ac:dyDescent="0.35">
      <c r="B70" s="49"/>
      <c r="C70" s="49"/>
      <c r="D70" s="38"/>
      <c r="E70" s="75"/>
      <c r="F70" s="33"/>
      <c r="G70" s="85"/>
      <c r="H70" s="103"/>
      <c r="I70" s="95"/>
      <c r="J70" s="96"/>
    </row>
    <row r="71" spans="2:10" x14ac:dyDescent="0.35">
      <c r="B71" s="49"/>
      <c r="C71" s="49"/>
      <c r="D71" s="38"/>
      <c r="E71" s="75"/>
      <c r="F71" s="33"/>
      <c r="G71" s="85"/>
      <c r="H71" s="103"/>
      <c r="I71" s="95"/>
      <c r="J71" s="96"/>
    </row>
    <row r="72" spans="2:10" x14ac:dyDescent="0.35">
      <c r="B72" s="49"/>
      <c r="C72" s="49"/>
      <c r="D72" s="38"/>
      <c r="E72" s="75"/>
      <c r="F72" s="33"/>
      <c r="G72" s="85"/>
      <c r="H72" s="103"/>
      <c r="I72" s="95"/>
      <c r="J72" s="96"/>
    </row>
    <row r="73" spans="2:10" x14ac:dyDescent="0.35">
      <c r="B73" s="49"/>
      <c r="C73" s="49"/>
      <c r="D73" s="38"/>
      <c r="E73" s="75"/>
      <c r="F73" s="33"/>
      <c r="G73" s="85"/>
      <c r="H73" s="103"/>
      <c r="I73" s="95"/>
      <c r="J73" s="96"/>
    </row>
    <row r="74" spans="2:10" x14ac:dyDescent="0.35">
      <c r="B74" s="49"/>
      <c r="C74" s="49"/>
      <c r="D74" s="38"/>
      <c r="E74" s="75"/>
      <c r="F74" s="33"/>
      <c r="G74" s="85"/>
      <c r="H74" s="103"/>
      <c r="I74" s="95"/>
      <c r="J74" s="96"/>
    </row>
    <row r="75" spans="2:10" x14ac:dyDescent="0.35">
      <c r="B75" s="49"/>
      <c r="C75" s="49"/>
      <c r="D75" s="38"/>
      <c r="E75" s="75"/>
      <c r="F75" s="33"/>
      <c r="G75" s="85"/>
      <c r="H75" s="103"/>
      <c r="I75" s="95"/>
      <c r="J75" s="96"/>
    </row>
    <row r="76" spans="2:10" x14ac:dyDescent="0.35">
      <c r="B76" s="49"/>
      <c r="C76" s="49"/>
      <c r="D76" s="38"/>
      <c r="E76" s="75"/>
      <c r="F76" s="33"/>
      <c r="G76" s="85"/>
      <c r="H76" s="103"/>
      <c r="I76" s="95"/>
      <c r="J76" s="96"/>
    </row>
    <row r="77" spans="2:10" x14ac:dyDescent="0.35">
      <c r="B77" s="49"/>
      <c r="C77" s="49"/>
      <c r="D77" s="38"/>
      <c r="E77" s="75"/>
      <c r="F77" s="33"/>
      <c r="G77" s="85"/>
      <c r="H77" s="103"/>
      <c r="I77" s="95"/>
      <c r="J77" s="96"/>
    </row>
    <row r="78" spans="2:10" x14ac:dyDescent="0.35">
      <c r="B78" s="49"/>
      <c r="C78" s="49"/>
      <c r="D78" s="38"/>
      <c r="E78" s="75"/>
      <c r="F78" s="33"/>
      <c r="G78" s="85"/>
      <c r="H78" s="103"/>
      <c r="I78" s="95"/>
      <c r="J78" s="96"/>
    </row>
    <row r="79" spans="2:10" x14ac:dyDescent="0.35">
      <c r="B79" s="49"/>
      <c r="C79" s="49"/>
      <c r="D79" s="38"/>
      <c r="E79" s="75"/>
      <c r="F79" s="33"/>
      <c r="G79" s="85"/>
      <c r="H79" s="103"/>
      <c r="I79" s="95"/>
      <c r="J79" s="96"/>
    </row>
    <row r="80" spans="2:10" x14ac:dyDescent="0.35">
      <c r="B80" s="49"/>
      <c r="C80" s="49"/>
      <c r="D80" s="38"/>
      <c r="E80" s="75"/>
      <c r="F80" s="33"/>
      <c r="G80" s="85"/>
      <c r="H80" s="103"/>
      <c r="I80" s="95"/>
      <c r="J80" s="96"/>
    </row>
    <row r="81" spans="2:10" x14ac:dyDescent="0.35">
      <c r="B81" s="49"/>
      <c r="C81" s="49"/>
      <c r="D81" s="38"/>
      <c r="E81" s="75"/>
      <c r="F81" s="33"/>
      <c r="G81" s="85"/>
      <c r="H81" s="103"/>
      <c r="I81" s="95"/>
      <c r="J81" s="96"/>
    </row>
    <row r="82" spans="2:10" x14ac:dyDescent="0.35">
      <c r="B82" s="49"/>
      <c r="C82" s="49"/>
      <c r="D82" s="38"/>
      <c r="E82" s="75"/>
      <c r="F82" s="33"/>
      <c r="G82" s="85"/>
      <c r="H82" s="103"/>
      <c r="I82" s="95"/>
      <c r="J82" s="96"/>
    </row>
    <row r="83" spans="2:10" x14ac:dyDescent="0.35">
      <c r="B83" s="49"/>
      <c r="C83" s="49"/>
      <c r="D83" s="38"/>
      <c r="E83" s="75"/>
      <c r="F83" s="33"/>
      <c r="G83" s="85"/>
      <c r="H83" s="103"/>
      <c r="I83" s="95"/>
      <c r="J83" s="96"/>
    </row>
    <row r="84" spans="2:10" x14ac:dyDescent="0.35">
      <c r="B84" s="49"/>
      <c r="C84" s="49"/>
      <c r="D84" s="38"/>
      <c r="E84" s="75"/>
      <c r="F84" s="33"/>
      <c r="G84" s="85"/>
      <c r="H84" s="103"/>
      <c r="I84" s="95"/>
      <c r="J84" s="96"/>
    </row>
    <row r="85" spans="2:10" x14ac:dyDescent="0.35">
      <c r="B85" s="49"/>
      <c r="C85" s="49"/>
      <c r="D85" s="38"/>
      <c r="E85" s="75"/>
      <c r="F85" s="33"/>
      <c r="G85" s="85"/>
      <c r="H85" s="103"/>
      <c r="I85" s="95"/>
      <c r="J85" s="96"/>
    </row>
    <row r="86" spans="2:10" x14ac:dyDescent="0.35">
      <c r="B86" s="49"/>
      <c r="C86" s="49"/>
      <c r="D86" s="38"/>
      <c r="E86" s="75"/>
      <c r="F86" s="33"/>
      <c r="G86" s="85"/>
      <c r="H86" s="103"/>
      <c r="I86" s="95"/>
      <c r="J86" s="96"/>
    </row>
    <row r="87" spans="2:10" x14ac:dyDescent="0.35">
      <c r="B87" s="49"/>
      <c r="C87" s="49"/>
      <c r="D87" s="38"/>
      <c r="E87" s="75"/>
      <c r="F87" s="33"/>
      <c r="G87" s="85"/>
      <c r="H87" s="103"/>
      <c r="I87" s="95"/>
      <c r="J87" s="96"/>
    </row>
    <row r="88" spans="2:10" x14ac:dyDescent="0.35">
      <c r="B88" s="49"/>
      <c r="C88" s="49"/>
      <c r="D88" s="38"/>
      <c r="E88" s="75"/>
      <c r="F88" s="33"/>
      <c r="G88" s="85"/>
      <c r="H88" s="103"/>
      <c r="I88" s="95"/>
      <c r="J88" s="96"/>
    </row>
    <row r="89" spans="2:10" x14ac:dyDescent="0.35">
      <c r="B89" s="49"/>
      <c r="C89" s="49"/>
      <c r="D89" s="38"/>
      <c r="E89" s="75"/>
      <c r="F89" s="33"/>
      <c r="G89" s="85"/>
      <c r="H89" s="103"/>
      <c r="I89" s="95"/>
      <c r="J89" s="96"/>
    </row>
    <row r="90" spans="2:10" x14ac:dyDescent="0.35">
      <c r="B90" s="49"/>
      <c r="C90" s="49"/>
      <c r="D90" s="38"/>
      <c r="E90" s="75"/>
      <c r="F90" s="33"/>
      <c r="G90" s="85"/>
      <c r="H90" s="103"/>
      <c r="I90" s="95"/>
      <c r="J90" s="96"/>
    </row>
    <row r="91" spans="2:10" x14ac:dyDescent="0.35">
      <c r="B91" s="49"/>
      <c r="C91" s="49"/>
      <c r="D91" s="38"/>
      <c r="E91" s="75"/>
      <c r="F91" s="33"/>
      <c r="G91" s="85"/>
      <c r="H91" s="103"/>
      <c r="I91" s="95"/>
      <c r="J91" s="96"/>
    </row>
    <row r="92" spans="2:10" x14ac:dyDescent="0.35">
      <c r="B92" s="49"/>
      <c r="C92" s="49"/>
      <c r="D92" s="38"/>
      <c r="E92" s="75"/>
      <c r="F92" s="33"/>
      <c r="G92" s="85"/>
      <c r="H92" s="103"/>
      <c r="I92" s="95"/>
      <c r="J92" s="96"/>
    </row>
  </sheetData>
  <protectedRanges>
    <protectedRange sqref="I17:J17 B17:E17" name="AllowSortFiler"/>
  </protectedRanges>
  <mergeCells count="3">
    <mergeCell ref="I16:J16"/>
    <mergeCell ref="B2:G2"/>
    <mergeCell ref="B15:G15"/>
  </mergeCells>
  <conditionalFormatting sqref="F18:G92">
    <cfRule type="expression" dxfId="3" priority="1">
      <formula>AND(F18&gt;500,OR(E18="Assessments/Consultations",E18="Common Space Furniture/Appliances",E18="Home Furnishings/Medical Storage"))</formula>
    </cfRule>
  </conditionalFormatting>
  <conditionalFormatting sqref="F8:H8">
    <cfRule type="cellIs" dxfId="2" priority="6" operator="greaterThan">
      <formula>1</formula>
    </cfRule>
  </conditionalFormatting>
  <conditionalFormatting sqref="H18:H92">
    <cfRule type="expression" dxfId="1" priority="8">
      <formula>AND(H18&gt;500,OR(F18="212 Prov. Of Material Good",F18="215 Program Supplies/Mat.***"))</formula>
    </cfRule>
  </conditionalFormatting>
  <dataValidations count="1">
    <dataValidation type="date" allowBlank="1" showInputMessage="1" showErrorMessage="1" errorTitle="Must enter date" error="Be sure to enter a date in the format XX/XX/XXXX" sqref="B18:B92" xr:uid="{6681A741-DF70-4F6F-B7F7-802E6FDC9428}">
      <formula1>1</formula1>
      <formula2>402133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F0E9C26-C9BC-4865-891B-5E977CF9A1CC}">
          <x14:formula1>
            <xm:f>'UFR lookups'!$F$3:$F$4</xm:f>
          </x14:formula1>
          <xm:sqref>I18:I92</xm:sqref>
        </x14:dataValidation>
        <x14:dataValidation type="list" allowBlank="1" showInputMessage="1" showErrorMessage="1" xr:uid="{A61B38E2-5872-4F3A-B0BD-B1781157689F}">
          <x14:formula1>
            <xm:f>'UFR lookups'!$D$4:$D$9</xm:f>
          </x14:formula1>
          <xm:sqref>E18:E92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94"/>
  <sheetViews>
    <sheetView zoomScale="80" zoomScaleNormal="80" workbookViewId="0">
      <selection activeCell="J12" sqref="J12"/>
    </sheetView>
  </sheetViews>
  <sheetFormatPr defaultRowHeight="14.5" x14ac:dyDescent="0.35"/>
  <cols>
    <col min="1" max="1" width="4.7265625" customWidth="1"/>
    <col min="2" max="2" width="11.54296875" style="32" bestFit="1" customWidth="1"/>
    <col min="3" max="3" width="22.7265625" style="32" customWidth="1"/>
    <col min="4" max="4" width="36.7265625" style="36" customWidth="1"/>
    <col min="5" max="5" width="19.7265625" style="32" customWidth="1"/>
    <col min="6" max="6" width="17.54296875" style="52" customWidth="1"/>
    <col min="7" max="7" width="45.54296875" style="52" customWidth="1"/>
    <col min="8" max="8" width="2.1796875" style="52" customWidth="1"/>
    <col min="9" max="9" width="13.54296875" style="58" customWidth="1"/>
    <col min="10" max="10" width="50.54296875" customWidth="1"/>
    <col min="11" max="11" width="17.7265625" bestFit="1" customWidth="1"/>
  </cols>
  <sheetData>
    <row r="1" spans="2:12" x14ac:dyDescent="0.35">
      <c r="G1" s="2"/>
      <c r="H1" s="2"/>
    </row>
    <row r="2" spans="2:12" ht="18" customHeight="1" thickBot="1" x14ac:dyDescent="0.4">
      <c r="B2" s="154" t="s">
        <v>22</v>
      </c>
      <c r="C2" s="154"/>
      <c r="D2" s="154"/>
      <c r="E2" s="154"/>
      <c r="F2" s="154"/>
      <c r="G2" s="154"/>
      <c r="H2" s="120"/>
      <c r="I2" s="97"/>
      <c r="J2" s="1"/>
    </row>
    <row r="3" spans="2:12" ht="18" x14ac:dyDescent="0.4">
      <c r="B3" s="50"/>
      <c r="C3" s="3"/>
      <c r="D3" s="4"/>
      <c r="E3" s="4"/>
      <c r="F3" s="53"/>
      <c r="G3" s="115"/>
      <c r="H3" s="121"/>
      <c r="I3" s="122"/>
      <c r="J3" s="1"/>
    </row>
    <row r="4" spans="2:12" x14ac:dyDescent="0.35">
      <c r="B4" s="41"/>
      <c r="C4" s="63" t="s">
        <v>6</v>
      </c>
      <c r="D4" s="71"/>
      <c r="E4" s="39" t="s">
        <v>7</v>
      </c>
      <c r="F4" s="54">
        <f>SUMIFS(E18:E90,I18:I90,"Approve")</f>
        <v>0</v>
      </c>
      <c r="G4" s="116"/>
      <c r="H4" s="123"/>
      <c r="I4" s="79"/>
      <c r="J4" s="1"/>
    </row>
    <row r="5" spans="2:12" x14ac:dyDescent="0.35">
      <c r="B5" s="41"/>
      <c r="C5" s="63" t="s">
        <v>8</v>
      </c>
      <c r="D5" s="71"/>
      <c r="E5"/>
      <c r="G5" s="117"/>
      <c r="H5" s="124"/>
      <c r="I5" s="80"/>
      <c r="J5" s="1"/>
    </row>
    <row r="6" spans="2:12" x14ac:dyDescent="0.35">
      <c r="B6" s="41"/>
      <c r="C6" s="36"/>
      <c r="D6" s="32"/>
      <c r="E6"/>
      <c r="G6" s="117"/>
      <c r="H6" s="124"/>
      <c r="I6" s="80"/>
      <c r="J6" s="1"/>
    </row>
    <row r="7" spans="2:12" x14ac:dyDescent="0.35">
      <c r="B7" s="41"/>
      <c r="C7" s="67" t="s">
        <v>10</v>
      </c>
      <c r="D7" s="71"/>
      <c r="E7" s="39" t="s">
        <v>9</v>
      </c>
      <c r="F7" s="54">
        <f>SUMIFS(E18:E90,I18:I90,"Deny")</f>
        <v>0</v>
      </c>
      <c r="G7" s="116"/>
      <c r="H7" s="123"/>
      <c r="I7" s="80"/>
      <c r="J7" s="1"/>
    </row>
    <row r="8" spans="2:12" x14ac:dyDescent="0.35">
      <c r="B8" s="41"/>
      <c r="C8" s="63" t="s">
        <v>11</v>
      </c>
      <c r="D8" s="71"/>
      <c r="E8" s="39"/>
      <c r="F8" s="55"/>
      <c r="G8" s="116"/>
      <c r="H8" s="123"/>
      <c r="I8" s="80"/>
      <c r="J8" s="1"/>
    </row>
    <row r="9" spans="2:12" x14ac:dyDescent="0.35">
      <c r="B9" s="41"/>
      <c r="C9" s="63" t="s">
        <v>13</v>
      </c>
      <c r="D9" s="72"/>
      <c r="E9" s="39" t="s">
        <v>12</v>
      </c>
      <c r="F9" s="54">
        <f>SUMIFS(E18:E90,I18:I90,"")</f>
        <v>0</v>
      </c>
      <c r="G9" s="116"/>
      <c r="H9" s="123"/>
      <c r="I9" s="79"/>
      <c r="J9" s="1"/>
    </row>
    <row r="10" spans="2:12" x14ac:dyDescent="0.35">
      <c r="B10" s="41"/>
      <c r="C10" s="63"/>
      <c r="D10" s="62"/>
      <c r="E10"/>
      <c r="F10" s="56"/>
      <c r="G10" s="118"/>
      <c r="H10" s="125"/>
      <c r="I10" s="80"/>
      <c r="J10" s="1"/>
      <c r="L10" s="32"/>
    </row>
    <row r="11" spans="2:12" x14ac:dyDescent="0.35">
      <c r="B11" s="41"/>
      <c r="C11" s="63" t="s">
        <v>15</v>
      </c>
      <c r="D11" s="73"/>
      <c r="E11" s="39" t="s">
        <v>23</v>
      </c>
      <c r="F11" s="73"/>
      <c r="G11" s="93"/>
      <c r="H11" s="126"/>
      <c r="I11" s="79"/>
      <c r="J11" s="1"/>
      <c r="L11" s="32"/>
    </row>
    <row r="12" spans="2:12" x14ac:dyDescent="0.35">
      <c r="B12" s="41"/>
      <c r="C12" s="69" t="s">
        <v>16</v>
      </c>
      <c r="D12" s="73"/>
      <c r="E12" s="39"/>
      <c r="F12" s="70"/>
      <c r="G12" s="93"/>
      <c r="H12" s="126"/>
      <c r="I12" s="80"/>
      <c r="J12" s="1"/>
      <c r="L12" s="32"/>
    </row>
    <row r="13" spans="2:12" ht="15" thickBot="1" x14ac:dyDescent="0.4">
      <c r="B13" s="51"/>
      <c r="C13" s="5"/>
      <c r="D13" s="6"/>
      <c r="E13" s="6"/>
      <c r="F13" s="57"/>
      <c r="G13" s="119"/>
      <c r="H13" s="127"/>
      <c r="I13" s="129"/>
      <c r="J13" s="1"/>
      <c r="L13" s="32"/>
    </row>
    <row r="14" spans="2:12" ht="15" thickBot="1" x14ac:dyDescent="0.4">
      <c r="B14" s="52"/>
      <c r="C14"/>
      <c r="D14"/>
      <c r="E14"/>
      <c r="L14" s="32"/>
    </row>
    <row r="15" spans="2:12" ht="25.5" customHeight="1" thickTop="1" thickBot="1" x14ac:dyDescent="0.4">
      <c r="B15" s="81" t="b">
        <v>0</v>
      </c>
      <c r="C15" s="82" t="s">
        <v>24</v>
      </c>
      <c r="D15" s="83"/>
      <c r="E15" s="83"/>
      <c r="F15" s="84"/>
      <c r="G15" s="128"/>
      <c r="H15" s="130"/>
      <c r="L15" s="32"/>
    </row>
    <row r="16" spans="2:12" ht="15.5" thickTop="1" thickBot="1" x14ac:dyDescent="0.4">
      <c r="B16" s="52"/>
      <c r="C16"/>
      <c r="D16"/>
      <c r="E16"/>
      <c r="I16" s="157" t="s">
        <v>166</v>
      </c>
      <c r="J16" s="158"/>
    </row>
    <row r="17" spans="2:10" s="42" customFormat="1" ht="26.5" thickBot="1" x14ac:dyDescent="0.4">
      <c r="B17" s="111" t="s">
        <v>17</v>
      </c>
      <c r="C17" s="111" t="s">
        <v>25</v>
      </c>
      <c r="D17" s="111" t="s">
        <v>18</v>
      </c>
      <c r="E17" s="111" t="s">
        <v>19</v>
      </c>
      <c r="F17" s="111" t="s">
        <v>161</v>
      </c>
      <c r="G17" s="111" t="s">
        <v>165</v>
      </c>
      <c r="H17" s="104"/>
      <c r="I17" s="132" t="s">
        <v>20</v>
      </c>
      <c r="J17" s="142" t="s">
        <v>21</v>
      </c>
    </row>
    <row r="18" spans="2:10" x14ac:dyDescent="0.35">
      <c r="B18" s="105"/>
      <c r="C18" s="105"/>
      <c r="D18" s="133"/>
      <c r="E18" s="109"/>
      <c r="F18" s="109"/>
      <c r="G18" s="110"/>
      <c r="H18" s="131"/>
      <c r="I18" s="112"/>
      <c r="J18" s="113"/>
    </row>
    <row r="19" spans="2:10" x14ac:dyDescent="0.35">
      <c r="B19" s="48"/>
      <c r="C19" s="48"/>
      <c r="D19" s="37"/>
      <c r="E19" s="33"/>
      <c r="F19" s="33"/>
      <c r="G19" s="85"/>
      <c r="H19" s="131"/>
      <c r="I19" s="95"/>
      <c r="J19" s="96"/>
    </row>
    <row r="20" spans="2:10" x14ac:dyDescent="0.35">
      <c r="B20" s="48"/>
      <c r="C20" s="48"/>
      <c r="D20" s="37"/>
      <c r="E20" s="33"/>
      <c r="F20" s="33"/>
      <c r="G20" s="85"/>
      <c r="H20" s="131"/>
      <c r="I20" s="95"/>
      <c r="J20" s="96"/>
    </row>
    <row r="21" spans="2:10" x14ac:dyDescent="0.35">
      <c r="B21" s="49"/>
      <c r="C21" s="49"/>
      <c r="D21" s="38"/>
      <c r="E21" s="33"/>
      <c r="F21" s="33"/>
      <c r="G21" s="85"/>
      <c r="H21" s="131"/>
      <c r="I21" s="95"/>
      <c r="J21" s="96"/>
    </row>
    <row r="22" spans="2:10" x14ac:dyDescent="0.35">
      <c r="B22" s="49"/>
      <c r="C22" s="49"/>
      <c r="D22" s="38"/>
      <c r="E22" s="33"/>
      <c r="F22" s="33"/>
      <c r="G22" s="85"/>
      <c r="H22" s="131"/>
      <c r="I22" s="95"/>
      <c r="J22" s="96"/>
    </row>
    <row r="23" spans="2:10" x14ac:dyDescent="0.35">
      <c r="B23" s="49"/>
      <c r="C23" s="49"/>
      <c r="D23" s="38"/>
      <c r="E23" s="33"/>
      <c r="F23" s="33"/>
      <c r="G23" s="85"/>
      <c r="H23" s="131"/>
      <c r="I23" s="95"/>
      <c r="J23" s="96"/>
    </row>
    <row r="24" spans="2:10" x14ac:dyDescent="0.35">
      <c r="B24" s="49"/>
      <c r="C24" s="49"/>
      <c r="D24" s="38"/>
      <c r="E24" s="33"/>
      <c r="F24" s="33"/>
      <c r="G24" s="85"/>
      <c r="H24" s="131"/>
      <c r="I24" s="95"/>
      <c r="J24" s="96"/>
    </row>
    <row r="25" spans="2:10" x14ac:dyDescent="0.35">
      <c r="B25" s="49"/>
      <c r="C25" s="49"/>
      <c r="D25" s="38"/>
      <c r="E25" s="33"/>
      <c r="F25" s="33"/>
      <c r="G25" s="85"/>
      <c r="H25" s="131"/>
      <c r="I25" s="95"/>
      <c r="J25" s="96"/>
    </row>
    <row r="26" spans="2:10" x14ac:dyDescent="0.35">
      <c r="B26" s="49"/>
      <c r="C26" s="49"/>
      <c r="D26" s="38"/>
      <c r="E26" s="33"/>
      <c r="F26" s="33"/>
      <c r="G26" s="85"/>
      <c r="H26" s="131"/>
      <c r="I26" s="95"/>
      <c r="J26" s="96"/>
    </row>
    <row r="27" spans="2:10" x14ac:dyDescent="0.35">
      <c r="B27" s="49"/>
      <c r="C27" s="49"/>
      <c r="D27" s="38"/>
      <c r="E27" s="33"/>
      <c r="F27" s="33"/>
      <c r="G27" s="85"/>
      <c r="H27" s="131"/>
      <c r="I27" s="95"/>
      <c r="J27" s="96"/>
    </row>
    <row r="28" spans="2:10" x14ac:dyDescent="0.35">
      <c r="B28" s="49"/>
      <c r="C28" s="49"/>
      <c r="D28" s="38"/>
      <c r="E28" s="33"/>
      <c r="F28" s="33"/>
      <c r="G28" s="85"/>
      <c r="H28" s="131"/>
      <c r="I28" s="95"/>
      <c r="J28" s="96"/>
    </row>
    <row r="29" spans="2:10" x14ac:dyDescent="0.35">
      <c r="B29" s="49"/>
      <c r="C29" s="49"/>
      <c r="D29" s="38"/>
      <c r="E29" s="33"/>
      <c r="F29" s="33"/>
      <c r="G29" s="85"/>
      <c r="H29" s="131"/>
      <c r="I29" s="95"/>
      <c r="J29" s="96"/>
    </row>
    <row r="30" spans="2:10" x14ac:dyDescent="0.35">
      <c r="B30" s="49"/>
      <c r="C30" s="49"/>
      <c r="D30" s="38"/>
      <c r="E30" s="33"/>
      <c r="F30" s="33"/>
      <c r="G30" s="85"/>
      <c r="H30" s="131"/>
      <c r="I30" s="95"/>
      <c r="J30" s="96"/>
    </row>
    <row r="31" spans="2:10" x14ac:dyDescent="0.35">
      <c r="B31" s="49"/>
      <c r="C31" s="49"/>
      <c r="D31" s="38"/>
      <c r="E31" s="33"/>
      <c r="F31" s="33"/>
      <c r="G31" s="85"/>
      <c r="H31" s="131"/>
      <c r="I31" s="95"/>
      <c r="J31" s="96"/>
    </row>
    <row r="32" spans="2:10" x14ac:dyDescent="0.35">
      <c r="B32" s="49"/>
      <c r="C32" s="49"/>
      <c r="D32" s="38"/>
      <c r="E32" s="33"/>
      <c r="F32" s="33"/>
      <c r="G32" s="85"/>
      <c r="H32" s="131"/>
      <c r="I32" s="95"/>
      <c r="J32" s="96"/>
    </row>
    <row r="33" spans="2:10" x14ac:dyDescent="0.35">
      <c r="B33" s="49"/>
      <c r="C33" s="49"/>
      <c r="D33" s="38"/>
      <c r="E33" s="33"/>
      <c r="F33" s="33"/>
      <c r="G33" s="85"/>
      <c r="H33" s="131"/>
      <c r="I33" s="95"/>
      <c r="J33" s="96"/>
    </row>
    <row r="34" spans="2:10" x14ac:dyDescent="0.35">
      <c r="B34" s="49"/>
      <c r="C34" s="49"/>
      <c r="D34" s="38"/>
      <c r="E34" s="33"/>
      <c r="F34" s="33"/>
      <c r="G34" s="85"/>
      <c r="H34" s="131"/>
      <c r="I34" s="95"/>
      <c r="J34" s="96"/>
    </row>
    <row r="35" spans="2:10" x14ac:dyDescent="0.35">
      <c r="B35" s="49"/>
      <c r="C35" s="49"/>
      <c r="D35" s="38"/>
      <c r="E35" s="33"/>
      <c r="F35" s="33"/>
      <c r="G35" s="85"/>
      <c r="H35" s="131"/>
      <c r="I35" s="95"/>
      <c r="J35" s="96"/>
    </row>
    <row r="36" spans="2:10" x14ac:dyDescent="0.35">
      <c r="B36" s="49"/>
      <c r="C36" s="49"/>
      <c r="D36" s="38"/>
      <c r="E36" s="33"/>
      <c r="F36" s="33"/>
      <c r="G36" s="85"/>
      <c r="H36" s="131"/>
      <c r="I36" s="95"/>
      <c r="J36" s="96"/>
    </row>
    <row r="37" spans="2:10" x14ac:dyDescent="0.35">
      <c r="B37" s="49"/>
      <c r="C37" s="49"/>
      <c r="D37" s="38"/>
      <c r="E37" s="33"/>
      <c r="F37" s="33"/>
      <c r="G37" s="85"/>
      <c r="H37" s="131"/>
      <c r="I37" s="95"/>
      <c r="J37" s="96"/>
    </row>
    <row r="38" spans="2:10" x14ac:dyDescent="0.35">
      <c r="B38" s="49"/>
      <c r="C38" s="49"/>
      <c r="D38" s="38"/>
      <c r="E38" s="33"/>
      <c r="F38" s="33"/>
      <c r="G38" s="85"/>
      <c r="H38" s="131"/>
      <c r="I38" s="95"/>
      <c r="J38" s="96"/>
    </row>
    <row r="39" spans="2:10" x14ac:dyDescent="0.35">
      <c r="B39" s="49"/>
      <c r="C39" s="49"/>
      <c r="D39" s="38"/>
      <c r="E39" s="33"/>
      <c r="F39" s="33"/>
      <c r="G39" s="85"/>
      <c r="H39" s="131"/>
      <c r="I39" s="95"/>
      <c r="J39" s="96"/>
    </row>
    <row r="40" spans="2:10" x14ac:dyDescent="0.35">
      <c r="B40" s="49"/>
      <c r="C40" s="49"/>
      <c r="D40" s="38"/>
      <c r="E40" s="33"/>
      <c r="F40" s="33"/>
      <c r="G40" s="85"/>
      <c r="H40" s="131"/>
      <c r="I40" s="95"/>
      <c r="J40" s="96"/>
    </row>
    <row r="41" spans="2:10" x14ac:dyDescent="0.35">
      <c r="B41" s="49"/>
      <c r="C41" s="49"/>
      <c r="D41" s="38"/>
      <c r="E41" s="33"/>
      <c r="F41" s="33"/>
      <c r="G41" s="85"/>
      <c r="H41" s="131"/>
      <c r="I41" s="95"/>
      <c r="J41" s="96"/>
    </row>
    <row r="42" spans="2:10" x14ac:dyDescent="0.35">
      <c r="B42" s="49"/>
      <c r="C42" s="49"/>
      <c r="D42" s="38"/>
      <c r="E42" s="33"/>
      <c r="F42" s="33"/>
      <c r="G42" s="85"/>
      <c r="H42" s="131"/>
      <c r="I42" s="95"/>
      <c r="J42" s="96"/>
    </row>
    <row r="43" spans="2:10" x14ac:dyDescent="0.35">
      <c r="B43" s="49"/>
      <c r="C43" s="49"/>
      <c r="D43" s="38"/>
      <c r="E43" s="33"/>
      <c r="F43" s="33"/>
      <c r="G43" s="85"/>
      <c r="H43" s="131"/>
      <c r="I43" s="95"/>
      <c r="J43" s="96"/>
    </row>
    <row r="44" spans="2:10" x14ac:dyDescent="0.35">
      <c r="B44" s="49"/>
      <c r="C44" s="49"/>
      <c r="D44" s="38"/>
      <c r="E44" s="33"/>
      <c r="F44" s="33"/>
      <c r="G44" s="85"/>
      <c r="H44" s="131"/>
      <c r="I44" s="95"/>
      <c r="J44" s="96"/>
    </row>
    <row r="45" spans="2:10" x14ac:dyDescent="0.35">
      <c r="B45" s="49"/>
      <c r="C45" s="49"/>
      <c r="D45" s="38"/>
      <c r="E45" s="33"/>
      <c r="F45" s="33"/>
      <c r="G45" s="85"/>
      <c r="H45" s="131"/>
      <c r="I45" s="95"/>
      <c r="J45" s="96"/>
    </row>
    <row r="46" spans="2:10" x14ac:dyDescent="0.35">
      <c r="B46" s="49"/>
      <c r="C46" s="49"/>
      <c r="D46" s="38"/>
      <c r="E46" s="33"/>
      <c r="F46" s="33"/>
      <c r="G46" s="85"/>
      <c r="H46" s="131"/>
      <c r="I46" s="95"/>
      <c r="J46" s="96"/>
    </row>
    <row r="47" spans="2:10" x14ac:dyDescent="0.35">
      <c r="B47" s="49"/>
      <c r="C47" s="49"/>
      <c r="D47" s="38"/>
      <c r="E47" s="33"/>
      <c r="F47" s="33"/>
      <c r="G47" s="85"/>
      <c r="H47" s="131"/>
      <c r="I47" s="95"/>
      <c r="J47" s="96"/>
    </row>
    <row r="48" spans="2:10" x14ac:dyDescent="0.35">
      <c r="B48" s="49"/>
      <c r="C48" s="49"/>
      <c r="D48" s="38"/>
      <c r="E48" s="33"/>
      <c r="F48" s="33"/>
      <c r="G48" s="85"/>
      <c r="H48" s="131"/>
      <c r="I48" s="95"/>
      <c r="J48" s="96"/>
    </row>
    <row r="49" spans="2:10" x14ac:dyDescent="0.35">
      <c r="B49" s="49"/>
      <c r="C49" s="49"/>
      <c r="D49" s="38"/>
      <c r="E49" s="33"/>
      <c r="F49" s="33"/>
      <c r="G49" s="85"/>
      <c r="H49" s="131"/>
      <c r="I49" s="95"/>
      <c r="J49" s="96"/>
    </row>
    <row r="50" spans="2:10" x14ac:dyDescent="0.35">
      <c r="B50" s="49"/>
      <c r="C50" s="49"/>
      <c r="D50" s="38"/>
      <c r="E50" s="33"/>
      <c r="F50" s="33"/>
      <c r="G50" s="85"/>
      <c r="H50" s="131"/>
      <c r="I50" s="95"/>
      <c r="J50" s="96"/>
    </row>
    <row r="51" spans="2:10" x14ac:dyDescent="0.35">
      <c r="B51" s="49"/>
      <c r="C51" s="49"/>
      <c r="D51" s="38"/>
      <c r="E51" s="33"/>
      <c r="F51" s="33"/>
      <c r="G51" s="85"/>
      <c r="H51" s="131"/>
      <c r="I51" s="95"/>
      <c r="J51" s="96"/>
    </row>
    <row r="52" spans="2:10" x14ac:dyDescent="0.35">
      <c r="B52" s="49"/>
      <c r="C52" s="49"/>
      <c r="D52" s="38"/>
      <c r="E52" s="33"/>
      <c r="F52" s="33"/>
      <c r="G52" s="85"/>
      <c r="H52" s="131"/>
      <c r="I52" s="95"/>
      <c r="J52" s="96"/>
    </row>
    <row r="53" spans="2:10" x14ac:dyDescent="0.35">
      <c r="B53" s="49"/>
      <c r="C53" s="49"/>
      <c r="D53" s="38"/>
      <c r="E53" s="33"/>
      <c r="F53" s="33"/>
      <c r="G53" s="85"/>
      <c r="H53" s="131"/>
      <c r="I53" s="95"/>
      <c r="J53" s="96"/>
    </row>
    <row r="54" spans="2:10" x14ac:dyDescent="0.35">
      <c r="B54" s="49"/>
      <c r="C54" s="49"/>
      <c r="D54" s="38"/>
      <c r="E54" s="33"/>
      <c r="F54" s="33"/>
      <c r="G54" s="85"/>
      <c r="H54" s="131"/>
      <c r="I54" s="95"/>
      <c r="J54" s="96"/>
    </row>
    <row r="55" spans="2:10" x14ac:dyDescent="0.35">
      <c r="B55" s="49"/>
      <c r="C55" s="49"/>
      <c r="D55" s="38"/>
      <c r="E55" s="33"/>
      <c r="F55" s="33"/>
      <c r="G55" s="85"/>
      <c r="H55" s="131"/>
      <c r="I55" s="95"/>
      <c r="J55" s="96"/>
    </row>
    <row r="56" spans="2:10" x14ac:dyDescent="0.35">
      <c r="B56" s="49"/>
      <c r="C56" s="49"/>
      <c r="D56" s="38"/>
      <c r="E56" s="33"/>
      <c r="F56" s="33"/>
      <c r="G56" s="85"/>
      <c r="H56" s="131"/>
      <c r="I56" s="95"/>
      <c r="J56" s="96"/>
    </row>
    <row r="57" spans="2:10" x14ac:dyDescent="0.35">
      <c r="B57" s="49"/>
      <c r="C57" s="49"/>
      <c r="D57" s="38"/>
      <c r="E57" s="33"/>
      <c r="F57" s="33"/>
      <c r="G57" s="85"/>
      <c r="H57" s="131"/>
      <c r="I57" s="95"/>
      <c r="J57" s="96"/>
    </row>
    <row r="58" spans="2:10" x14ac:dyDescent="0.35">
      <c r="B58" s="49"/>
      <c r="C58" s="49"/>
      <c r="D58" s="38"/>
      <c r="E58" s="33"/>
      <c r="F58" s="33"/>
      <c r="G58" s="85"/>
      <c r="H58" s="131"/>
      <c r="I58" s="95"/>
      <c r="J58" s="96"/>
    </row>
    <row r="59" spans="2:10" x14ac:dyDescent="0.35">
      <c r="B59" s="49"/>
      <c r="C59" s="49"/>
      <c r="D59" s="38"/>
      <c r="E59" s="33"/>
      <c r="F59" s="33"/>
      <c r="G59" s="85"/>
      <c r="H59" s="131"/>
      <c r="I59" s="95"/>
      <c r="J59" s="96"/>
    </row>
    <row r="60" spans="2:10" x14ac:dyDescent="0.35">
      <c r="B60" s="49"/>
      <c r="C60" s="49"/>
      <c r="D60" s="38"/>
      <c r="E60" s="33"/>
      <c r="F60" s="33"/>
      <c r="G60" s="85"/>
      <c r="H60" s="131"/>
      <c r="I60" s="95"/>
      <c r="J60" s="96"/>
    </row>
    <row r="61" spans="2:10" x14ac:dyDescent="0.35">
      <c r="B61" s="49"/>
      <c r="C61" s="49"/>
      <c r="D61" s="38"/>
      <c r="E61" s="33"/>
      <c r="F61" s="33"/>
      <c r="G61" s="85"/>
      <c r="H61" s="131"/>
      <c r="I61" s="95"/>
      <c r="J61" s="96"/>
    </row>
    <row r="62" spans="2:10" x14ac:dyDescent="0.35">
      <c r="B62" s="49"/>
      <c r="C62" s="49"/>
      <c r="D62" s="38"/>
      <c r="E62" s="33"/>
      <c r="F62" s="33"/>
      <c r="G62" s="85"/>
      <c r="H62" s="131"/>
      <c r="I62" s="95"/>
      <c r="J62" s="96"/>
    </row>
    <row r="63" spans="2:10" x14ac:dyDescent="0.35">
      <c r="B63" s="49"/>
      <c r="C63" s="49"/>
      <c r="D63" s="38"/>
      <c r="E63" s="33"/>
      <c r="F63" s="33"/>
      <c r="G63" s="85"/>
      <c r="H63" s="131"/>
      <c r="I63" s="95"/>
      <c r="J63" s="96"/>
    </row>
    <row r="64" spans="2:10" x14ac:dyDescent="0.35">
      <c r="B64" s="49"/>
      <c r="C64" s="49"/>
      <c r="D64" s="38"/>
      <c r="E64" s="33"/>
      <c r="F64" s="33"/>
      <c r="G64" s="85"/>
      <c r="H64" s="131"/>
      <c r="I64" s="95"/>
      <c r="J64" s="96"/>
    </row>
    <row r="65" spans="2:10" x14ac:dyDescent="0.35">
      <c r="B65" s="49"/>
      <c r="C65" s="49"/>
      <c r="D65" s="38"/>
      <c r="E65" s="33"/>
      <c r="F65" s="33"/>
      <c r="G65" s="85"/>
      <c r="H65" s="131"/>
      <c r="I65" s="95"/>
      <c r="J65" s="96"/>
    </row>
    <row r="66" spans="2:10" x14ac:dyDescent="0.35">
      <c r="B66" s="49"/>
      <c r="C66" s="49"/>
      <c r="D66" s="38"/>
      <c r="E66" s="33"/>
      <c r="F66" s="33"/>
      <c r="G66" s="85"/>
      <c r="H66" s="131"/>
      <c r="I66" s="95"/>
      <c r="J66" s="96"/>
    </row>
    <row r="67" spans="2:10" x14ac:dyDescent="0.35">
      <c r="B67" s="49"/>
      <c r="C67" s="49"/>
      <c r="D67" s="38"/>
      <c r="E67" s="33"/>
      <c r="F67" s="33"/>
      <c r="G67" s="85"/>
      <c r="H67" s="131"/>
      <c r="I67" s="95"/>
      <c r="J67" s="96"/>
    </row>
    <row r="68" spans="2:10" x14ac:dyDescent="0.35">
      <c r="B68" s="49"/>
      <c r="C68" s="49"/>
      <c r="D68" s="38"/>
      <c r="E68" s="33"/>
      <c r="F68" s="33"/>
      <c r="G68" s="85"/>
      <c r="H68" s="131"/>
      <c r="I68" s="95"/>
      <c r="J68" s="96"/>
    </row>
    <row r="69" spans="2:10" x14ac:dyDescent="0.35">
      <c r="B69" s="49"/>
      <c r="C69" s="49"/>
      <c r="D69" s="38"/>
      <c r="E69" s="33"/>
      <c r="F69" s="33"/>
      <c r="G69" s="85"/>
      <c r="H69" s="131"/>
      <c r="I69" s="95"/>
      <c r="J69" s="96"/>
    </row>
    <row r="70" spans="2:10" x14ac:dyDescent="0.35">
      <c r="B70" s="49"/>
      <c r="C70" s="49"/>
      <c r="D70" s="38"/>
      <c r="E70" s="33"/>
      <c r="F70" s="33"/>
      <c r="G70" s="85"/>
      <c r="H70" s="131"/>
      <c r="I70" s="95"/>
      <c r="J70" s="96"/>
    </row>
    <row r="71" spans="2:10" x14ac:dyDescent="0.35">
      <c r="B71" s="49"/>
      <c r="C71" s="49"/>
      <c r="D71" s="38"/>
      <c r="E71" s="33"/>
      <c r="F71" s="33"/>
      <c r="G71" s="85"/>
      <c r="H71" s="131"/>
      <c r="I71" s="95"/>
      <c r="J71" s="96"/>
    </row>
    <row r="72" spans="2:10" x14ac:dyDescent="0.35">
      <c r="B72" s="49"/>
      <c r="C72" s="49"/>
      <c r="D72" s="38"/>
      <c r="E72" s="33"/>
      <c r="F72" s="33"/>
      <c r="G72" s="85"/>
      <c r="H72" s="131"/>
      <c r="I72" s="95"/>
      <c r="J72" s="96"/>
    </row>
    <row r="73" spans="2:10" x14ac:dyDescent="0.35">
      <c r="B73" s="49"/>
      <c r="C73" s="49"/>
      <c r="D73" s="38"/>
      <c r="E73" s="33"/>
      <c r="F73" s="33"/>
      <c r="G73" s="85"/>
      <c r="H73" s="131"/>
      <c r="I73" s="95"/>
      <c r="J73" s="96"/>
    </row>
    <row r="74" spans="2:10" x14ac:dyDescent="0.35">
      <c r="B74" s="49"/>
      <c r="C74" s="49"/>
      <c r="D74" s="38"/>
      <c r="E74" s="33"/>
      <c r="F74" s="33"/>
      <c r="G74" s="85"/>
      <c r="H74" s="131"/>
      <c r="I74" s="95"/>
      <c r="J74" s="96"/>
    </row>
    <row r="75" spans="2:10" x14ac:dyDescent="0.35">
      <c r="B75" s="49"/>
      <c r="C75" s="49"/>
      <c r="D75" s="38"/>
      <c r="E75" s="33"/>
      <c r="F75" s="33"/>
      <c r="G75" s="85"/>
      <c r="H75" s="131"/>
      <c r="I75" s="95"/>
      <c r="J75" s="96"/>
    </row>
    <row r="76" spans="2:10" x14ac:dyDescent="0.35">
      <c r="B76" s="49"/>
      <c r="C76" s="49"/>
      <c r="D76" s="38"/>
      <c r="E76" s="33"/>
      <c r="F76" s="33"/>
      <c r="G76" s="85"/>
      <c r="H76" s="131"/>
      <c r="I76" s="95"/>
      <c r="J76" s="96"/>
    </row>
    <row r="77" spans="2:10" x14ac:dyDescent="0.35">
      <c r="B77" s="49"/>
      <c r="C77" s="49"/>
      <c r="D77" s="38"/>
      <c r="E77" s="33"/>
      <c r="F77" s="33"/>
      <c r="G77" s="85"/>
      <c r="H77" s="131"/>
      <c r="I77" s="95"/>
      <c r="J77" s="96"/>
    </row>
    <row r="78" spans="2:10" x14ac:dyDescent="0.35">
      <c r="B78" s="49"/>
      <c r="C78" s="49"/>
      <c r="D78" s="38"/>
      <c r="E78" s="33"/>
      <c r="F78" s="33"/>
      <c r="G78" s="85"/>
      <c r="H78" s="131"/>
      <c r="I78" s="95"/>
      <c r="J78" s="96"/>
    </row>
    <row r="79" spans="2:10" x14ac:dyDescent="0.35">
      <c r="B79" s="49"/>
      <c r="C79" s="49"/>
      <c r="D79" s="38"/>
      <c r="E79" s="33"/>
      <c r="F79" s="33"/>
      <c r="G79" s="85"/>
      <c r="H79" s="131"/>
      <c r="I79" s="95"/>
      <c r="J79" s="96"/>
    </row>
    <row r="80" spans="2:10" x14ac:dyDescent="0.35">
      <c r="B80" s="49"/>
      <c r="C80" s="49"/>
      <c r="D80" s="38"/>
      <c r="E80" s="33"/>
      <c r="F80" s="33"/>
      <c r="G80" s="85"/>
      <c r="H80" s="131"/>
      <c r="I80" s="95"/>
      <c r="J80" s="96"/>
    </row>
    <row r="81" spans="2:10" x14ac:dyDescent="0.35">
      <c r="B81" s="49"/>
      <c r="C81" s="49"/>
      <c r="D81" s="38"/>
      <c r="E81" s="33"/>
      <c r="F81" s="33"/>
      <c r="G81" s="85"/>
      <c r="H81" s="131"/>
      <c r="I81" s="95"/>
      <c r="J81" s="96"/>
    </row>
    <row r="82" spans="2:10" x14ac:dyDescent="0.35">
      <c r="B82" s="49"/>
      <c r="C82" s="49"/>
      <c r="D82" s="38"/>
      <c r="E82" s="33"/>
      <c r="F82" s="33"/>
      <c r="G82" s="85"/>
      <c r="H82" s="131"/>
      <c r="I82" s="95"/>
      <c r="J82" s="96"/>
    </row>
    <row r="83" spans="2:10" x14ac:dyDescent="0.35">
      <c r="B83" s="49"/>
      <c r="C83" s="49"/>
      <c r="D83" s="38"/>
      <c r="E83" s="33"/>
      <c r="F83" s="33"/>
      <c r="G83" s="85"/>
      <c r="H83" s="131"/>
      <c r="I83" s="95"/>
      <c r="J83" s="96"/>
    </row>
    <row r="84" spans="2:10" x14ac:dyDescent="0.35">
      <c r="B84" s="49"/>
      <c r="C84" s="49"/>
      <c r="D84" s="38"/>
      <c r="E84" s="33"/>
      <c r="F84" s="33"/>
      <c r="G84" s="85"/>
      <c r="H84" s="131"/>
      <c r="I84" s="95"/>
      <c r="J84" s="96"/>
    </row>
    <row r="85" spans="2:10" x14ac:dyDescent="0.35">
      <c r="B85" s="49"/>
      <c r="C85" s="49"/>
      <c r="D85" s="38"/>
      <c r="E85" s="33"/>
      <c r="F85" s="33"/>
      <c r="G85" s="85"/>
      <c r="H85" s="131"/>
      <c r="I85" s="95"/>
      <c r="J85" s="96"/>
    </row>
    <row r="86" spans="2:10" x14ac:dyDescent="0.35">
      <c r="B86" s="49"/>
      <c r="C86" s="49"/>
      <c r="D86" s="38"/>
      <c r="E86" s="33"/>
      <c r="F86" s="33"/>
      <c r="G86" s="85"/>
      <c r="H86" s="131"/>
      <c r="I86" s="95"/>
      <c r="J86" s="96"/>
    </row>
    <row r="87" spans="2:10" x14ac:dyDescent="0.35">
      <c r="B87" s="49"/>
      <c r="C87" s="49"/>
      <c r="D87" s="38"/>
      <c r="E87" s="33"/>
      <c r="F87" s="33"/>
      <c r="G87" s="85"/>
      <c r="H87" s="131"/>
      <c r="I87" s="95"/>
      <c r="J87" s="96"/>
    </row>
    <row r="88" spans="2:10" x14ac:dyDescent="0.35">
      <c r="B88" s="49"/>
      <c r="C88" s="49"/>
      <c r="D88" s="38"/>
      <c r="E88" s="33"/>
      <c r="F88" s="33"/>
      <c r="G88" s="85"/>
      <c r="H88" s="131"/>
      <c r="I88" s="95"/>
      <c r="J88" s="96"/>
    </row>
    <row r="89" spans="2:10" x14ac:dyDescent="0.35">
      <c r="B89" s="49"/>
      <c r="C89" s="49"/>
      <c r="D89" s="38"/>
      <c r="E89" s="33"/>
      <c r="F89" s="33"/>
      <c r="G89" s="85"/>
      <c r="H89" s="131"/>
      <c r="I89" s="95"/>
      <c r="J89" s="96"/>
    </row>
    <row r="90" spans="2:10" x14ac:dyDescent="0.35">
      <c r="B90" s="49"/>
      <c r="C90" s="49"/>
      <c r="D90" s="38"/>
      <c r="E90" s="33"/>
      <c r="F90" s="33"/>
      <c r="G90" s="85"/>
      <c r="H90" s="131"/>
      <c r="I90" s="95"/>
      <c r="J90" s="96"/>
    </row>
    <row r="91" spans="2:10" x14ac:dyDescent="0.35">
      <c r="E91"/>
      <c r="I91" s="59"/>
    </row>
    <row r="92" spans="2:10" x14ac:dyDescent="0.35">
      <c r="E92"/>
      <c r="I92" s="59"/>
    </row>
    <row r="93" spans="2:10" x14ac:dyDescent="0.35">
      <c r="E93"/>
      <c r="I93" s="59"/>
    </row>
    <row r="94" spans="2:10" x14ac:dyDescent="0.35">
      <c r="E94"/>
      <c r="I94" s="59"/>
    </row>
  </sheetData>
  <protectedRanges>
    <protectedRange sqref="B17:D17 I17:J17" name="AllowSortFiler"/>
  </protectedRanges>
  <mergeCells count="2">
    <mergeCell ref="B2:G2"/>
    <mergeCell ref="I16:J16"/>
  </mergeCells>
  <conditionalFormatting sqref="F9:H9">
    <cfRule type="cellIs" dxfId="0" priority="1" operator="greaterThan">
      <formula>1</formula>
    </cfRule>
  </conditionalFormatting>
  <dataValidations count="1">
    <dataValidation type="date" allowBlank="1" showInputMessage="1" showErrorMessage="1" errorTitle="Must enter date" error="Be sure to enter a date in the format XX/XX/XXXX" sqref="B18:B90" xr:uid="{40C2D515-5FBD-4957-8CCE-B8C38C85024C}">
      <formula1>1</formula1>
      <formula2>402133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0F0DE42-7CFD-4A19-AB0F-6BED59483D2E}">
          <x14:formula1>
            <xm:f>'UFR lookups'!$F$3:$F$4</xm:f>
          </x14:formula1>
          <xm:sqref>I18:I90</xm:sqref>
        </x14:dataValidation>
        <x14:dataValidation type="list" allowBlank="1" showInputMessage="1" showErrorMessage="1" xr:uid="{C88EC9D7-24F6-4378-B557-109E518FFA8A}">
          <x14:formula1>
            <xm:f>'UFR lookups'!$H$3:$H$5</xm:f>
          </x14:formula1>
          <xm:sqref>F18:F90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66AD-1BA1-4E2E-9C8A-87CF0B7E846A}">
  <dimension ref="B2:C11"/>
  <sheetViews>
    <sheetView workbookViewId="0">
      <selection activeCell="B9" sqref="B9"/>
    </sheetView>
  </sheetViews>
  <sheetFormatPr defaultRowHeight="14.5" x14ac:dyDescent="0.35"/>
  <cols>
    <col min="1" max="1" width="2.54296875" customWidth="1"/>
    <col min="2" max="3" width="50.7265625" customWidth="1"/>
    <col min="5" max="5" width="10" customWidth="1"/>
  </cols>
  <sheetData>
    <row r="2" spans="2:3" ht="15" customHeight="1" x14ac:dyDescent="0.35">
      <c r="B2" s="159" t="s">
        <v>26</v>
      </c>
      <c r="C2" s="159" t="s">
        <v>27</v>
      </c>
    </row>
    <row r="3" spans="2:3" x14ac:dyDescent="0.35">
      <c r="B3" s="160"/>
      <c r="C3" s="159"/>
    </row>
    <row r="4" spans="2:3" ht="108.5" x14ac:dyDescent="0.35">
      <c r="B4" s="43" t="s">
        <v>211</v>
      </c>
      <c r="C4" s="43" t="s">
        <v>212</v>
      </c>
    </row>
    <row r="5" spans="2:3" ht="35.15" customHeight="1" x14ac:dyDescent="0.35">
      <c r="B5" s="43" t="s">
        <v>213</v>
      </c>
      <c r="C5" s="43" t="s">
        <v>195</v>
      </c>
    </row>
    <row r="6" spans="2:3" ht="46.5" x14ac:dyDescent="0.35">
      <c r="B6" s="43" t="s">
        <v>214</v>
      </c>
      <c r="C6" s="43" t="s">
        <v>215</v>
      </c>
    </row>
    <row r="7" spans="2:3" ht="49" customHeight="1" x14ac:dyDescent="0.35">
      <c r="B7" s="43" t="s">
        <v>216</v>
      </c>
      <c r="C7" s="43" t="s">
        <v>197</v>
      </c>
    </row>
    <row r="8" spans="2:3" ht="33.65" customHeight="1" x14ac:dyDescent="0.35">
      <c r="B8" s="43" t="s">
        <v>217</v>
      </c>
      <c r="C8" s="43" t="s">
        <v>218</v>
      </c>
    </row>
    <row r="9" spans="2:3" ht="19" customHeight="1" x14ac:dyDescent="0.35">
      <c r="B9" s="43" t="s">
        <v>219</v>
      </c>
      <c r="C9" s="147" t="s">
        <v>220</v>
      </c>
    </row>
    <row r="10" spans="2:3" ht="54.65" customHeight="1" x14ac:dyDescent="0.35">
      <c r="B10" s="43" t="s">
        <v>221</v>
      </c>
      <c r="C10" s="43" t="s">
        <v>31</v>
      </c>
    </row>
    <row r="11" spans="2:3" ht="20.149999999999999" customHeight="1" x14ac:dyDescent="0.35">
      <c r="B11" s="43" t="s">
        <v>200</v>
      </c>
      <c r="C11" s="43"/>
    </row>
  </sheetData>
  <mergeCells count="2">
    <mergeCell ref="B2:B3"/>
    <mergeCell ref="C2: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1818-AAE7-4A80-A976-442A6D903D5C}">
  <dimension ref="B2:E21"/>
  <sheetViews>
    <sheetView topLeftCell="A19" workbookViewId="0">
      <selection activeCell="C32" sqref="C32"/>
    </sheetView>
  </sheetViews>
  <sheetFormatPr defaultRowHeight="14.5" x14ac:dyDescent="0.35"/>
  <cols>
    <col min="2" max="3" width="50.7265625" customWidth="1"/>
    <col min="5" max="5" width="10" customWidth="1"/>
  </cols>
  <sheetData>
    <row r="2" spans="2:5" ht="15" customHeight="1" x14ac:dyDescent="0.35">
      <c r="B2" s="161" t="s">
        <v>26</v>
      </c>
      <c r="C2" s="161" t="s">
        <v>32</v>
      </c>
    </row>
    <row r="3" spans="2:5" ht="39.75" customHeight="1" thickBot="1" x14ac:dyDescent="0.4">
      <c r="B3" s="162"/>
      <c r="C3" s="163"/>
    </row>
    <row r="4" spans="2:5" ht="18" customHeight="1" thickBot="1" x14ac:dyDescent="0.4">
      <c r="B4" s="44" t="s">
        <v>33</v>
      </c>
      <c r="C4" s="45" t="s">
        <v>34</v>
      </c>
    </row>
    <row r="5" spans="2:5" ht="114.65" customHeight="1" thickBot="1" x14ac:dyDescent="0.4">
      <c r="B5" s="44" t="s">
        <v>35</v>
      </c>
      <c r="C5" s="45" t="s">
        <v>194</v>
      </c>
      <c r="E5" s="46"/>
    </row>
    <row r="6" spans="2:5" ht="36.75" customHeight="1" thickBot="1" x14ac:dyDescent="0.4">
      <c r="B6" s="44" t="s">
        <v>28</v>
      </c>
      <c r="C6" s="45" t="s">
        <v>195</v>
      </c>
      <c r="E6" s="46"/>
    </row>
    <row r="7" spans="2:5" ht="52" customHeight="1" thickBot="1" x14ac:dyDescent="0.4">
      <c r="B7" s="44" t="s">
        <v>29</v>
      </c>
      <c r="C7" s="45" t="s">
        <v>196</v>
      </c>
    </row>
    <row r="8" spans="2:5" ht="35.5" customHeight="1" thickBot="1" x14ac:dyDescent="0.4">
      <c r="B8" s="44" t="s">
        <v>30</v>
      </c>
      <c r="C8" s="45" t="s">
        <v>197</v>
      </c>
    </row>
    <row r="9" spans="2:5" ht="35.15" customHeight="1" thickBot="1" x14ac:dyDescent="0.4">
      <c r="B9" s="44" t="s">
        <v>198</v>
      </c>
      <c r="C9" s="45" t="s">
        <v>199</v>
      </c>
    </row>
    <row r="10" spans="2:5" ht="37" customHeight="1" thickBot="1" x14ac:dyDescent="0.4">
      <c r="B10" s="44" t="s">
        <v>200</v>
      </c>
      <c r="C10" s="45" t="s">
        <v>201</v>
      </c>
    </row>
    <row r="11" spans="2:5" ht="53.25" customHeight="1" thickBot="1" x14ac:dyDescent="0.4">
      <c r="B11" s="44" t="s">
        <v>202</v>
      </c>
      <c r="C11" s="45" t="s">
        <v>203</v>
      </c>
    </row>
    <row r="12" spans="2:5" ht="51" customHeight="1" thickBot="1" x14ac:dyDescent="0.4">
      <c r="B12" s="44" t="s">
        <v>204</v>
      </c>
      <c r="C12" s="45" t="s">
        <v>36</v>
      </c>
    </row>
    <row r="13" spans="2:5" ht="55" customHeight="1" thickBot="1" x14ac:dyDescent="0.4">
      <c r="B13" s="44" t="s">
        <v>205</v>
      </c>
      <c r="C13" s="45" t="s">
        <v>206</v>
      </c>
    </row>
    <row r="14" spans="2:5" ht="36.65" customHeight="1" thickBot="1" x14ac:dyDescent="0.4">
      <c r="B14" s="44" t="s">
        <v>37</v>
      </c>
      <c r="C14" s="45" t="s">
        <v>207</v>
      </c>
    </row>
    <row r="15" spans="2:5" ht="35.5" customHeight="1" thickBot="1" x14ac:dyDescent="0.4">
      <c r="B15" s="44" t="s">
        <v>38</v>
      </c>
      <c r="C15" s="45" t="s">
        <v>39</v>
      </c>
    </row>
    <row r="16" spans="2:5" ht="51.65" customHeight="1" thickBot="1" x14ac:dyDescent="0.4">
      <c r="B16" s="44"/>
      <c r="C16" s="45" t="s">
        <v>208</v>
      </c>
    </row>
    <row r="17" spans="2:3" ht="19.5" customHeight="1" thickBot="1" x14ac:dyDescent="0.4">
      <c r="B17" s="44"/>
      <c r="C17" s="45" t="s">
        <v>40</v>
      </c>
    </row>
    <row r="18" spans="2:3" ht="31.5" thickBot="1" x14ac:dyDescent="0.4">
      <c r="B18" s="44"/>
      <c r="C18" s="45" t="s">
        <v>209</v>
      </c>
    </row>
    <row r="19" spans="2:3" ht="15.75" customHeight="1" thickBot="1" x14ac:dyDescent="0.4">
      <c r="B19" s="44"/>
      <c r="C19" s="45" t="s">
        <v>41</v>
      </c>
    </row>
    <row r="20" spans="2:3" ht="16" thickBot="1" x14ac:dyDescent="0.4">
      <c r="B20" s="44"/>
      <c r="C20" s="45" t="s">
        <v>42</v>
      </c>
    </row>
    <row r="21" spans="2:3" ht="34.5" customHeight="1" thickBot="1" x14ac:dyDescent="0.4">
      <c r="B21" s="44"/>
      <c r="C21" s="45" t="s">
        <v>210</v>
      </c>
    </row>
  </sheetData>
  <mergeCells count="2">
    <mergeCell ref="B2:B3"/>
    <mergeCell ref="C2: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03D3-0AB9-4D31-8F7C-92A8A41BA37F}">
  <sheetPr>
    <tabColor theme="5" tint="0.59999389629810485"/>
  </sheetPr>
  <dimension ref="A2:H114"/>
  <sheetViews>
    <sheetView workbookViewId="0">
      <selection activeCell="C4" sqref="C4:C22"/>
    </sheetView>
  </sheetViews>
  <sheetFormatPr defaultColWidth="9.26953125" defaultRowHeight="12.5" x14ac:dyDescent="0.25"/>
  <cols>
    <col min="1" max="1" width="13.7265625" style="7" bestFit="1" customWidth="1"/>
    <col min="2" max="2" width="35" style="7" customWidth="1"/>
    <col min="3" max="3" width="32.81640625" style="7" bestFit="1" customWidth="1"/>
    <col min="4" max="4" width="34.7265625" style="7" bestFit="1" customWidth="1"/>
    <col min="5" max="5" width="11.7265625" style="7" bestFit="1" customWidth="1"/>
    <col min="6" max="6" width="22.7265625" style="8" customWidth="1"/>
    <col min="7" max="9" width="9.26953125" style="7"/>
    <col min="10" max="10" width="27" style="7" bestFit="1" customWidth="1"/>
    <col min="11" max="16384" width="9.26953125" style="7"/>
  </cols>
  <sheetData>
    <row r="2" spans="1:8" ht="12.75" customHeight="1" x14ac:dyDescent="0.25">
      <c r="A2" s="164" t="s">
        <v>43</v>
      </c>
      <c r="B2" s="166" t="s">
        <v>44</v>
      </c>
      <c r="E2" s="9"/>
      <c r="F2" s="9"/>
    </row>
    <row r="3" spans="1:8" ht="15" x14ac:dyDescent="0.25">
      <c r="A3" s="165"/>
      <c r="B3" s="167"/>
      <c r="D3" s="149" t="s">
        <v>222</v>
      </c>
      <c r="E3" s="9"/>
      <c r="F3" s="34" t="s">
        <v>45</v>
      </c>
      <c r="H3" s="7" t="s">
        <v>162</v>
      </c>
    </row>
    <row r="4" spans="1:8" ht="14.5" x14ac:dyDescent="0.25">
      <c r="A4" s="10">
        <v>101</v>
      </c>
      <c r="B4" s="11" t="s">
        <v>46</v>
      </c>
      <c r="C4" s="7" t="str">
        <f>CONCATENATE(A4," ",B4)</f>
        <v>101 Program Manager</v>
      </c>
      <c r="D4" s="151" t="s">
        <v>228</v>
      </c>
      <c r="E4" s="9"/>
      <c r="F4" s="34" t="s">
        <v>47</v>
      </c>
      <c r="H4" s="7" t="s">
        <v>163</v>
      </c>
    </row>
    <row r="5" spans="1:8" ht="14.5" x14ac:dyDescent="0.25">
      <c r="A5" s="10">
        <v>102</v>
      </c>
      <c r="B5" s="11" t="s">
        <v>48</v>
      </c>
      <c r="C5" s="7" t="str">
        <f t="shared" ref="C5:C59" si="0">CONCATENATE(A5," ",B5)</f>
        <v>102 Program Director</v>
      </c>
      <c r="D5" s="151" t="s">
        <v>226</v>
      </c>
      <c r="E5" s="9"/>
      <c r="F5" s="35"/>
    </row>
    <row r="6" spans="1:8" ht="14.5" x14ac:dyDescent="0.25">
      <c r="A6" s="10">
        <v>103</v>
      </c>
      <c r="B6" s="11" t="s">
        <v>49</v>
      </c>
      <c r="C6" s="7" t="str">
        <f t="shared" si="0"/>
        <v>103 Asst. Program Director</v>
      </c>
      <c r="D6" s="151" t="s">
        <v>227</v>
      </c>
      <c r="E6" s="9"/>
      <c r="F6" s="9"/>
    </row>
    <row r="7" spans="1:8" ht="14.5" x14ac:dyDescent="0.25">
      <c r="A7" s="10">
        <v>104</v>
      </c>
      <c r="B7" s="11" t="s">
        <v>50</v>
      </c>
      <c r="C7" s="7" t="str">
        <f t="shared" si="0"/>
        <v>104 Supvsr.  Professional</v>
      </c>
      <c r="D7" s="150" t="s">
        <v>225</v>
      </c>
      <c r="E7" s="9"/>
      <c r="F7" s="9"/>
    </row>
    <row r="8" spans="1:8" ht="14.5" x14ac:dyDescent="0.25">
      <c r="A8" s="10">
        <v>105</v>
      </c>
      <c r="B8" s="11" t="s">
        <v>51</v>
      </c>
      <c r="C8" s="7" t="str">
        <f t="shared" si="0"/>
        <v>105 Physician</v>
      </c>
      <c r="D8" s="150" t="s">
        <v>224</v>
      </c>
      <c r="E8" s="9"/>
      <c r="F8" s="9"/>
    </row>
    <row r="9" spans="1:8" ht="14.5" x14ac:dyDescent="0.25">
      <c r="A9" s="10">
        <v>106</v>
      </c>
      <c r="B9" s="11" t="s">
        <v>52</v>
      </c>
      <c r="C9" s="7" t="str">
        <f t="shared" si="0"/>
        <v>106 Physician's Asst.</v>
      </c>
      <c r="D9" s="150" t="s">
        <v>229</v>
      </c>
      <c r="E9" s="9"/>
      <c r="F9" s="9"/>
    </row>
    <row r="10" spans="1:8" x14ac:dyDescent="0.25">
      <c r="A10" s="10">
        <v>107</v>
      </c>
      <c r="B10" s="11" t="s">
        <v>53</v>
      </c>
      <c r="C10" s="7" t="str">
        <f t="shared" si="0"/>
        <v>107 Reg. Nurse - Masters</v>
      </c>
      <c r="E10" s="9"/>
      <c r="F10" s="9"/>
    </row>
    <row r="11" spans="1:8" x14ac:dyDescent="0.25">
      <c r="A11" s="10">
        <v>108</v>
      </c>
      <c r="B11" s="11" t="s">
        <v>54</v>
      </c>
      <c r="C11" s="7" t="str">
        <f t="shared" si="0"/>
        <v>108 Registered Nurse</v>
      </c>
      <c r="E11" s="9"/>
      <c r="F11" s="9"/>
    </row>
    <row r="12" spans="1:8" x14ac:dyDescent="0.25">
      <c r="A12" s="10">
        <v>109</v>
      </c>
      <c r="B12" s="11" t="s">
        <v>55</v>
      </c>
      <c r="C12" s="7" t="str">
        <f t="shared" si="0"/>
        <v>109 Licensed Prac. Nurse</v>
      </c>
      <c r="E12" s="9"/>
      <c r="F12" s="9"/>
    </row>
    <row r="13" spans="1:8" x14ac:dyDescent="0.25">
      <c r="A13" s="10">
        <v>110</v>
      </c>
      <c r="B13" s="11" t="s">
        <v>56</v>
      </c>
      <c r="C13" s="7" t="str">
        <f t="shared" si="0"/>
        <v>110 Pharmacist</v>
      </c>
      <c r="E13" s="9"/>
      <c r="F13" s="9"/>
    </row>
    <row r="14" spans="1:8" x14ac:dyDescent="0.25">
      <c r="A14" s="10">
        <v>111</v>
      </c>
      <c r="B14" s="11" t="s">
        <v>57</v>
      </c>
      <c r="C14" s="7" t="str">
        <f t="shared" si="0"/>
        <v>111 Occupational Therapist</v>
      </c>
      <c r="E14" s="9"/>
      <c r="F14" s="9"/>
    </row>
    <row r="15" spans="1:8" x14ac:dyDescent="0.25">
      <c r="A15" s="10">
        <v>112</v>
      </c>
      <c r="B15" s="11" t="s">
        <v>58</v>
      </c>
      <c r="C15" s="7" t="str">
        <f t="shared" si="0"/>
        <v>112 Physical Therapist</v>
      </c>
      <c r="E15" s="9"/>
      <c r="F15" s="9"/>
    </row>
    <row r="16" spans="1:8" x14ac:dyDescent="0.25">
      <c r="A16" s="10">
        <v>113</v>
      </c>
      <c r="B16" s="11" t="s">
        <v>59</v>
      </c>
      <c r="C16" s="7" t="str">
        <f t="shared" si="0"/>
        <v>113 Speech /Lang. Pathol.,Audiolgist</v>
      </c>
      <c r="E16" s="9"/>
      <c r="F16" s="9"/>
    </row>
    <row r="17" spans="1:6" x14ac:dyDescent="0.25">
      <c r="A17" s="10">
        <v>114</v>
      </c>
      <c r="B17" s="11" t="s">
        <v>60</v>
      </c>
      <c r="C17" s="7" t="str">
        <f t="shared" si="0"/>
        <v>114 Dietician/Nutritionist</v>
      </c>
      <c r="E17" s="9"/>
      <c r="F17" s="9"/>
    </row>
    <row r="18" spans="1:6" x14ac:dyDescent="0.25">
      <c r="A18" s="10">
        <v>115</v>
      </c>
      <c r="B18" s="11" t="s">
        <v>61</v>
      </c>
      <c r="C18" s="7" t="str">
        <f t="shared" si="0"/>
        <v>115 Spec. Educ. Teacher</v>
      </c>
      <c r="E18" s="9"/>
      <c r="F18" s="9"/>
    </row>
    <row r="19" spans="1:6" x14ac:dyDescent="0.25">
      <c r="A19" s="10">
        <v>116</v>
      </c>
      <c r="B19" s="11" t="s">
        <v>62</v>
      </c>
      <c r="C19" s="7" t="str">
        <f t="shared" si="0"/>
        <v>116 Teacher</v>
      </c>
      <c r="E19" s="9"/>
      <c r="F19" s="9"/>
    </row>
    <row r="20" spans="1:6" x14ac:dyDescent="0.25">
      <c r="A20" s="10">
        <v>117</v>
      </c>
      <c r="B20" s="11" t="s">
        <v>63</v>
      </c>
      <c r="C20" s="7" t="str">
        <f t="shared" si="0"/>
        <v>117 Day Care Director</v>
      </c>
      <c r="E20" s="9"/>
      <c r="F20" s="9"/>
    </row>
    <row r="21" spans="1:6" x14ac:dyDescent="0.25">
      <c r="A21" s="10">
        <v>118</v>
      </c>
      <c r="B21" s="11" t="s">
        <v>64</v>
      </c>
      <c r="C21" s="7" t="str">
        <f t="shared" si="0"/>
        <v>118 Day Care Lead Teacher</v>
      </c>
      <c r="E21" s="9"/>
      <c r="F21" s="9"/>
    </row>
    <row r="22" spans="1:6" x14ac:dyDescent="0.25">
      <c r="A22" s="10">
        <v>119</v>
      </c>
      <c r="B22" s="11" t="s">
        <v>65</v>
      </c>
      <c r="C22" s="7" t="str">
        <f t="shared" si="0"/>
        <v>119 Day Care Teacher</v>
      </c>
      <c r="E22" s="9"/>
      <c r="F22" s="9"/>
    </row>
    <row r="23" spans="1:6" x14ac:dyDescent="0.25">
      <c r="A23" s="10">
        <v>120</v>
      </c>
      <c r="B23" s="11" t="s">
        <v>66</v>
      </c>
      <c r="C23" s="7" t="str">
        <f t="shared" si="0"/>
        <v>120 Day Care Asst. Teach./Aide</v>
      </c>
      <c r="E23" s="9"/>
      <c r="F23" s="9"/>
    </row>
    <row r="24" spans="1:6" x14ac:dyDescent="0.25">
      <c r="A24" s="10">
        <v>121</v>
      </c>
      <c r="B24" s="11" t="s">
        <v>67</v>
      </c>
      <c r="C24" s="7" t="str">
        <f t="shared" si="0"/>
        <v>121 Psychiatrist</v>
      </c>
      <c r="E24" s="9"/>
      <c r="F24" s="9"/>
    </row>
    <row r="25" spans="1:6" x14ac:dyDescent="0.25">
      <c r="A25" s="10">
        <v>122</v>
      </c>
      <c r="B25" s="11" t="s">
        <v>68</v>
      </c>
      <c r="C25" s="7" t="str">
        <f t="shared" si="0"/>
        <v>122 Psychologist-Doctorate</v>
      </c>
      <c r="E25" s="9"/>
      <c r="F25" s="9"/>
    </row>
    <row r="26" spans="1:6" x14ac:dyDescent="0.25">
      <c r="A26" s="10">
        <v>123</v>
      </c>
      <c r="B26" s="11" t="s">
        <v>69</v>
      </c>
      <c r="C26" s="7" t="str">
        <f t="shared" si="0"/>
        <v>123 Clinician</v>
      </c>
      <c r="E26" s="9"/>
      <c r="F26" s="9"/>
    </row>
    <row r="27" spans="1:6" x14ac:dyDescent="0.25">
      <c r="A27" s="10">
        <v>124</v>
      </c>
      <c r="B27" s="11" t="s">
        <v>70</v>
      </c>
      <c r="C27" s="7" t="str">
        <f t="shared" si="0"/>
        <v>124 Social Worker-LICSW</v>
      </c>
      <c r="E27" s="9"/>
      <c r="F27" s="9"/>
    </row>
    <row r="28" spans="1:6" x14ac:dyDescent="0.25">
      <c r="A28" s="10">
        <v>125</v>
      </c>
      <c r="B28" s="11" t="s">
        <v>71</v>
      </c>
      <c r="C28" s="7" t="str">
        <f t="shared" si="0"/>
        <v>125 Social Worker-LCSW</v>
      </c>
      <c r="E28" s="9"/>
      <c r="F28" s="9"/>
    </row>
    <row r="29" spans="1:6" x14ac:dyDescent="0.25">
      <c r="A29" s="10">
        <v>126</v>
      </c>
      <c r="B29" s="11" t="s">
        <v>72</v>
      </c>
      <c r="C29" s="7" t="str">
        <f t="shared" si="0"/>
        <v>126 Social Worker-LSW</v>
      </c>
      <c r="E29" s="9"/>
      <c r="F29" s="9"/>
    </row>
    <row r="30" spans="1:6" x14ac:dyDescent="0.25">
      <c r="A30" s="10">
        <v>127</v>
      </c>
      <c r="B30" s="11" t="s">
        <v>73</v>
      </c>
      <c r="C30" s="7" t="str">
        <f t="shared" si="0"/>
        <v>127 Licensed Counselor</v>
      </c>
      <c r="E30" s="9"/>
      <c r="F30" s="9"/>
    </row>
    <row r="31" spans="1:6" x14ac:dyDescent="0.25">
      <c r="A31" s="10">
        <v>128</v>
      </c>
      <c r="B31" s="11" t="s">
        <v>74</v>
      </c>
      <c r="C31" s="7" t="str">
        <f t="shared" si="0"/>
        <v>128 Cert. Voc. Rehab. Couns.</v>
      </c>
      <c r="E31" s="9"/>
      <c r="F31" s="9"/>
    </row>
    <row r="32" spans="1:6" x14ac:dyDescent="0.25">
      <c r="A32" s="10">
        <v>129</v>
      </c>
      <c r="B32" s="11" t="s">
        <v>75</v>
      </c>
      <c r="C32" s="7" t="str">
        <f t="shared" si="0"/>
        <v>129 Cert. Sub. Abuse Counselor</v>
      </c>
      <c r="E32" s="9"/>
      <c r="F32" s="9"/>
    </row>
    <row r="33" spans="1:6" x14ac:dyDescent="0.25">
      <c r="A33" s="10">
        <v>130</v>
      </c>
      <c r="B33" s="11" t="s">
        <v>76</v>
      </c>
      <c r="C33" s="7" t="str">
        <f t="shared" si="0"/>
        <v>130 Counselor</v>
      </c>
      <c r="E33" s="9"/>
      <c r="F33" s="9"/>
    </row>
    <row r="34" spans="1:6" x14ac:dyDescent="0.25">
      <c r="A34" s="10">
        <v>131</v>
      </c>
      <c r="B34" s="11" t="s">
        <v>77</v>
      </c>
      <c r="C34" s="7" t="str">
        <f t="shared" si="0"/>
        <v>131 Case Worker / Mgr. - Mstrs.</v>
      </c>
      <c r="E34" s="9"/>
      <c r="F34" s="9"/>
    </row>
    <row r="35" spans="1:6" x14ac:dyDescent="0.25">
      <c r="A35" s="10">
        <v>132</v>
      </c>
      <c r="B35" s="11" t="s">
        <v>78</v>
      </c>
      <c r="C35" s="7" t="str">
        <f t="shared" si="0"/>
        <v>132 Case Worker / Manager</v>
      </c>
      <c r="E35" s="9"/>
      <c r="F35" s="9"/>
    </row>
    <row r="36" spans="1:6" x14ac:dyDescent="0.25">
      <c r="A36" s="10">
        <v>133</v>
      </c>
      <c r="B36" s="11" t="s">
        <v>79</v>
      </c>
      <c r="C36" s="7" t="str">
        <f t="shared" si="0"/>
        <v>133 D. C. / Prog. Staff Super.</v>
      </c>
      <c r="E36" s="9"/>
      <c r="F36" s="9"/>
    </row>
    <row r="37" spans="1:6" x14ac:dyDescent="0.25">
      <c r="A37" s="10">
        <v>134</v>
      </c>
      <c r="B37" s="11" t="s">
        <v>80</v>
      </c>
      <c r="C37" s="7" t="str">
        <f t="shared" si="0"/>
        <v>134 D. C./ Prog. Staff  III</v>
      </c>
      <c r="E37" s="9"/>
      <c r="F37" s="9"/>
    </row>
    <row r="38" spans="1:6" x14ac:dyDescent="0.25">
      <c r="A38" s="10">
        <v>135</v>
      </c>
      <c r="B38" s="11" t="s">
        <v>81</v>
      </c>
      <c r="C38" s="7" t="str">
        <f t="shared" si="0"/>
        <v>135 D. C./ Prog. Staff  II</v>
      </c>
      <c r="E38" s="9"/>
      <c r="F38" s="9"/>
    </row>
    <row r="39" spans="1:6" x14ac:dyDescent="0.25">
      <c r="A39" s="10">
        <v>136</v>
      </c>
      <c r="B39" s="11" t="s">
        <v>82</v>
      </c>
      <c r="C39" s="7" t="str">
        <f t="shared" si="0"/>
        <v>136 D. C./ Prog. Staff  I</v>
      </c>
      <c r="E39" s="9"/>
      <c r="F39" s="9"/>
    </row>
    <row r="40" spans="1:6" x14ac:dyDescent="0.25">
      <c r="A40" s="10">
        <v>137</v>
      </c>
      <c r="B40" s="11" t="s">
        <v>83</v>
      </c>
      <c r="C40" s="7" t="str">
        <f t="shared" si="0"/>
        <v>137 Pgrm. Secretarial / Clerical</v>
      </c>
      <c r="E40" s="9"/>
      <c r="F40" s="9"/>
    </row>
    <row r="41" spans="1:6" x14ac:dyDescent="0.25">
      <c r="A41" s="10">
        <v>138</v>
      </c>
      <c r="B41" s="11" t="s">
        <v>84</v>
      </c>
      <c r="C41" s="7" t="str">
        <f t="shared" si="0"/>
        <v>138 Program Support</v>
      </c>
      <c r="E41" s="9"/>
      <c r="F41" s="9"/>
    </row>
    <row r="42" spans="1:6" ht="13" x14ac:dyDescent="0.3">
      <c r="A42" s="12">
        <v>139</v>
      </c>
      <c r="B42" s="13" t="s">
        <v>85</v>
      </c>
      <c r="C42" s="7" t="str">
        <f t="shared" si="0"/>
        <v>139 Direct Care Overtime</v>
      </c>
      <c r="E42" s="9"/>
      <c r="F42" s="9"/>
    </row>
    <row r="43" spans="1:6" ht="13" x14ac:dyDescent="0.3">
      <c r="A43" s="14">
        <v>141</v>
      </c>
      <c r="B43" s="15" t="s">
        <v>86</v>
      </c>
      <c r="C43" s="7" t="str">
        <f t="shared" si="0"/>
        <v>141 Relief</v>
      </c>
      <c r="E43" s="9"/>
      <c r="F43" s="9"/>
    </row>
    <row r="44" spans="1:6" ht="13" x14ac:dyDescent="0.3">
      <c r="A44" s="23">
        <v>201</v>
      </c>
      <c r="B44" s="23" t="s">
        <v>87</v>
      </c>
      <c r="C44" s="7" t="str">
        <f t="shared" si="0"/>
        <v>201 Direct Care Consultant</v>
      </c>
    </row>
    <row r="45" spans="1:6" ht="13" x14ac:dyDescent="0.3">
      <c r="A45" s="23">
        <v>202</v>
      </c>
      <c r="B45" s="23" t="s">
        <v>88</v>
      </c>
      <c r="C45" s="7" t="str">
        <f t="shared" si="0"/>
        <v>202 Temporary Help</v>
      </c>
    </row>
    <row r="46" spans="1:6" ht="13" x14ac:dyDescent="0.3">
      <c r="A46" s="23">
        <v>203</v>
      </c>
      <c r="B46" s="23" t="s">
        <v>89</v>
      </c>
      <c r="C46" s="7" t="str">
        <f t="shared" si="0"/>
        <v>203 Reimb/Stipends</v>
      </c>
    </row>
    <row r="47" spans="1:6" ht="13" x14ac:dyDescent="0.3">
      <c r="A47" s="23">
        <v>204</v>
      </c>
      <c r="B47" s="23" t="s">
        <v>90</v>
      </c>
      <c r="C47" s="7" t="str">
        <f t="shared" si="0"/>
        <v>204 Staff Training</v>
      </c>
    </row>
    <row r="48" spans="1:6" ht="13" x14ac:dyDescent="0.3">
      <c r="A48" s="23">
        <v>205</v>
      </c>
      <c r="B48" s="23" t="s">
        <v>91</v>
      </c>
      <c r="C48" s="7" t="str">
        <f t="shared" si="0"/>
        <v>205 Staff Mileage/Travel</v>
      </c>
    </row>
    <row r="49" spans="1:3" ht="13" x14ac:dyDescent="0.3">
      <c r="A49" s="23">
        <v>206</v>
      </c>
      <c r="B49" s="23" t="s">
        <v>92</v>
      </c>
      <c r="C49" s="7" t="str">
        <f t="shared" si="0"/>
        <v>206 Subcontract Dir. Care</v>
      </c>
    </row>
    <row r="50" spans="1:3" ht="13" x14ac:dyDescent="0.3">
      <c r="A50" s="23">
        <v>207</v>
      </c>
      <c r="B50" s="23" t="s">
        <v>93</v>
      </c>
      <c r="C50" s="7" t="str">
        <f t="shared" si="0"/>
        <v>207 Meals</v>
      </c>
    </row>
    <row r="51" spans="1:3" ht="13" x14ac:dyDescent="0.3">
      <c r="A51" s="23">
        <v>208</v>
      </c>
      <c r="B51" s="23" t="s">
        <v>94</v>
      </c>
      <c r="C51" s="7" t="str">
        <f t="shared" si="0"/>
        <v>208 Contracted Client Trans.</v>
      </c>
    </row>
    <row r="52" spans="1:3" ht="13" x14ac:dyDescent="0.3">
      <c r="A52" s="23">
        <v>208.1</v>
      </c>
      <c r="B52" s="23" t="s">
        <v>95</v>
      </c>
      <c r="C52" s="7" t="str">
        <f t="shared" si="0"/>
        <v>208.1 Vehicle Expenses***</v>
      </c>
    </row>
    <row r="53" spans="1:3" ht="13" x14ac:dyDescent="0.3">
      <c r="A53" s="23">
        <v>208.2</v>
      </c>
      <c r="B53" s="23" t="s">
        <v>96</v>
      </c>
      <c r="C53" s="7" t="str">
        <f t="shared" si="0"/>
        <v>208.2 Vehicle Depreciation***</v>
      </c>
    </row>
    <row r="54" spans="1:3" ht="13" x14ac:dyDescent="0.3">
      <c r="A54" s="23">
        <v>209</v>
      </c>
      <c r="B54" s="23" t="s">
        <v>97</v>
      </c>
      <c r="C54" s="7" t="str">
        <f t="shared" si="0"/>
        <v>209 Incid. Health/Med Care</v>
      </c>
    </row>
    <row r="55" spans="1:3" ht="13" x14ac:dyDescent="0.3">
      <c r="A55" s="23">
        <v>210</v>
      </c>
      <c r="B55" s="23" t="s">
        <v>98</v>
      </c>
      <c r="C55" s="7" t="str">
        <f t="shared" si="0"/>
        <v>210 Medicine /Pharmacy</v>
      </c>
    </row>
    <row r="56" spans="1:3" ht="13" x14ac:dyDescent="0.3">
      <c r="A56" s="23">
        <v>211</v>
      </c>
      <c r="B56" s="23" t="s">
        <v>99</v>
      </c>
      <c r="C56" s="7" t="str">
        <f t="shared" si="0"/>
        <v>211 Client Per. Allowances</v>
      </c>
    </row>
    <row r="57" spans="1:3" ht="13" x14ac:dyDescent="0.3">
      <c r="A57" s="23">
        <v>212</v>
      </c>
      <c r="B57" s="23" t="s">
        <v>100</v>
      </c>
      <c r="C57" s="7" t="str">
        <f t="shared" si="0"/>
        <v>212 Prov. Of Material Good</v>
      </c>
    </row>
    <row r="58" spans="1:3" ht="13" x14ac:dyDescent="0.3">
      <c r="A58" s="23">
        <v>214.1</v>
      </c>
      <c r="B58" s="23" t="s">
        <v>101</v>
      </c>
      <c r="C58" s="7" t="str">
        <f t="shared" si="0"/>
        <v>214.1 Direct Client Wages</v>
      </c>
    </row>
    <row r="59" spans="1:3" ht="13" x14ac:dyDescent="0.3">
      <c r="A59" s="23">
        <v>214.2</v>
      </c>
      <c r="B59" s="23" t="s">
        <v>102</v>
      </c>
      <c r="C59" s="7" t="str">
        <f t="shared" si="0"/>
        <v>214.2 Other Commercial Prod. &amp; Svs.</v>
      </c>
    </row>
    <row r="60" spans="1:3" ht="13" x14ac:dyDescent="0.3">
      <c r="A60" s="23">
        <v>215</v>
      </c>
      <c r="B60" s="23" t="s">
        <v>103</v>
      </c>
      <c r="C60" s="7" t="str">
        <f>CONCATENATE(A60," ",B60)</f>
        <v>215 Program Supplies/Mat.***</v>
      </c>
    </row>
    <row r="63" spans="1:3" x14ac:dyDescent="0.25">
      <c r="A63" s="7" t="s">
        <v>104</v>
      </c>
    </row>
    <row r="64" spans="1:3" ht="13.5" x14ac:dyDescent="0.3">
      <c r="A64" s="16" t="s">
        <v>104</v>
      </c>
      <c r="B64" s="17" t="s">
        <v>105</v>
      </c>
      <c r="C64" s="18" t="s">
        <v>106</v>
      </c>
    </row>
    <row r="65" spans="1:3" ht="13.5" x14ac:dyDescent="0.25">
      <c r="A65" s="19"/>
      <c r="B65" s="20"/>
      <c r="C65" s="21"/>
    </row>
    <row r="66" spans="1:3" ht="13" x14ac:dyDescent="0.3">
      <c r="A66" s="22">
        <v>3191</v>
      </c>
      <c r="B66" s="23" t="s">
        <v>107</v>
      </c>
      <c r="C66" s="24" t="s">
        <v>108</v>
      </c>
    </row>
    <row r="67" spans="1:3" ht="13" x14ac:dyDescent="0.3">
      <c r="A67" s="22">
        <v>3196</v>
      </c>
      <c r="B67" s="23" t="s">
        <v>109</v>
      </c>
      <c r="C67" s="24" t="s">
        <v>110</v>
      </c>
    </row>
    <row r="68" spans="1:3" ht="13" x14ac:dyDescent="0.3">
      <c r="A68" s="22">
        <v>3208</v>
      </c>
      <c r="B68" s="23" t="s">
        <v>111</v>
      </c>
      <c r="C68" s="24" t="s">
        <v>112</v>
      </c>
    </row>
    <row r="69" spans="1:3" ht="13" x14ac:dyDescent="0.3">
      <c r="A69" s="22">
        <v>3226</v>
      </c>
      <c r="B69" s="23" t="s">
        <v>113</v>
      </c>
      <c r="C69" s="24" t="s">
        <v>108</v>
      </c>
    </row>
    <row r="70" spans="1:3" ht="13" x14ac:dyDescent="0.3">
      <c r="A70" s="22">
        <v>3228</v>
      </c>
      <c r="B70" s="23" t="s">
        <v>114</v>
      </c>
      <c r="C70" s="24" t="s">
        <v>108</v>
      </c>
    </row>
    <row r="71" spans="1:3" ht="13" x14ac:dyDescent="0.3">
      <c r="A71" s="25">
        <v>3240</v>
      </c>
      <c r="B71" s="26" t="s">
        <v>115</v>
      </c>
      <c r="C71" s="27" t="s">
        <v>116</v>
      </c>
    </row>
    <row r="72" spans="1:3" ht="13" x14ac:dyDescent="0.3">
      <c r="A72" s="25">
        <v>3243</v>
      </c>
      <c r="B72" s="26" t="s">
        <v>117</v>
      </c>
      <c r="C72" s="27" t="s">
        <v>116</v>
      </c>
    </row>
    <row r="73" spans="1:3" ht="13" x14ac:dyDescent="0.3">
      <c r="A73" s="25">
        <v>3245</v>
      </c>
      <c r="B73" s="26" t="s">
        <v>118</v>
      </c>
      <c r="C73" s="27" t="s">
        <v>116</v>
      </c>
    </row>
    <row r="74" spans="1:3" ht="13" x14ac:dyDescent="0.3">
      <c r="A74" s="28">
        <v>3274</v>
      </c>
      <c r="B74" s="29" t="s">
        <v>119</v>
      </c>
      <c r="C74" s="30" t="s">
        <v>108</v>
      </c>
    </row>
    <row r="75" spans="1:3" ht="13" x14ac:dyDescent="0.3">
      <c r="A75" s="22">
        <v>3283</v>
      </c>
      <c r="B75" s="23" t="s">
        <v>120</v>
      </c>
      <c r="C75" s="24" t="s">
        <v>108</v>
      </c>
    </row>
    <row r="76" spans="1:3" ht="13" x14ac:dyDescent="0.3">
      <c r="A76" s="22">
        <v>3284</v>
      </c>
      <c r="B76" s="23" t="s">
        <v>121</v>
      </c>
      <c r="C76" s="24" t="s">
        <v>108</v>
      </c>
    </row>
    <row r="77" spans="1:3" ht="13" x14ac:dyDescent="0.3">
      <c r="A77" s="28">
        <v>3701</v>
      </c>
      <c r="B77" s="29" t="s">
        <v>122</v>
      </c>
      <c r="C77" s="30" t="s">
        <v>123</v>
      </c>
    </row>
    <row r="78" spans="1:3" ht="13" x14ac:dyDescent="0.3">
      <c r="A78" s="28">
        <v>3702</v>
      </c>
      <c r="B78" s="29" t="s">
        <v>124</v>
      </c>
      <c r="C78" s="30" t="s">
        <v>123</v>
      </c>
    </row>
    <row r="79" spans="1:3" ht="13" x14ac:dyDescent="0.3">
      <c r="A79" s="28">
        <v>3705</v>
      </c>
      <c r="B79" s="29" t="s">
        <v>125</v>
      </c>
      <c r="C79" s="30" t="s">
        <v>123</v>
      </c>
    </row>
    <row r="80" spans="1:3" ht="13" x14ac:dyDescent="0.3">
      <c r="A80" s="28">
        <v>3709</v>
      </c>
      <c r="B80" s="29" t="s">
        <v>126</v>
      </c>
      <c r="C80" s="30" t="s">
        <v>127</v>
      </c>
    </row>
    <row r="81" spans="1:3" ht="13" x14ac:dyDescent="0.3">
      <c r="A81" s="28">
        <v>3710</v>
      </c>
      <c r="B81" s="29" t="s">
        <v>128</v>
      </c>
      <c r="C81" s="30" t="s">
        <v>127</v>
      </c>
    </row>
    <row r="82" spans="1:3" ht="13" x14ac:dyDescent="0.3">
      <c r="A82" s="28">
        <v>3712</v>
      </c>
      <c r="B82" s="29" t="s">
        <v>129</v>
      </c>
      <c r="C82" s="30" t="s">
        <v>123</v>
      </c>
    </row>
    <row r="83" spans="1:3" ht="13" x14ac:dyDescent="0.3">
      <c r="A83" s="28">
        <v>3716</v>
      </c>
      <c r="B83" s="29" t="s">
        <v>130</v>
      </c>
      <c r="C83" s="30" t="s">
        <v>127</v>
      </c>
    </row>
    <row r="84" spans="1:3" ht="13" x14ac:dyDescent="0.3">
      <c r="A84" s="25">
        <v>3722</v>
      </c>
      <c r="B84" s="26" t="s">
        <v>131</v>
      </c>
      <c r="C84" s="27" t="s">
        <v>127</v>
      </c>
    </row>
    <row r="85" spans="1:3" ht="13" x14ac:dyDescent="0.3">
      <c r="A85" s="25">
        <v>3725</v>
      </c>
      <c r="B85" s="26" t="s">
        <v>132</v>
      </c>
      <c r="C85" s="27" t="s">
        <v>127</v>
      </c>
    </row>
    <row r="86" spans="1:3" ht="13" x14ac:dyDescent="0.3">
      <c r="A86" s="28">
        <v>3735</v>
      </c>
      <c r="B86" s="29" t="s">
        <v>133</v>
      </c>
      <c r="C86" s="30" t="s">
        <v>127</v>
      </c>
    </row>
    <row r="87" spans="1:3" ht="13" x14ac:dyDescent="0.3">
      <c r="A87" s="22">
        <v>3738</v>
      </c>
      <c r="B87" s="23" t="s">
        <v>134</v>
      </c>
      <c r="C87" s="24" t="s">
        <v>108</v>
      </c>
    </row>
    <row r="88" spans="1:3" ht="13" x14ac:dyDescent="0.3">
      <c r="A88" s="28">
        <v>3759</v>
      </c>
      <c r="B88" s="29" t="s">
        <v>135</v>
      </c>
      <c r="C88" s="30" t="s">
        <v>123</v>
      </c>
    </row>
    <row r="89" spans="1:3" ht="13" x14ac:dyDescent="0.3">
      <c r="A89" s="22">
        <v>3760</v>
      </c>
      <c r="B89" s="23" t="s">
        <v>136</v>
      </c>
      <c r="C89" s="24" t="s">
        <v>108</v>
      </c>
    </row>
    <row r="90" spans="1:3" ht="13" x14ac:dyDescent="0.3">
      <c r="A90" s="28">
        <v>3764</v>
      </c>
      <c r="B90" s="29" t="s">
        <v>137</v>
      </c>
      <c r="C90" s="30" t="s">
        <v>127</v>
      </c>
    </row>
    <row r="91" spans="1:3" ht="13" x14ac:dyDescent="0.3">
      <c r="A91" s="28">
        <v>3770</v>
      </c>
      <c r="B91" s="29" t="s">
        <v>138</v>
      </c>
      <c r="C91" s="30" t="s">
        <v>139</v>
      </c>
    </row>
    <row r="92" spans="1:3" ht="13" x14ac:dyDescent="0.3">
      <c r="A92" s="28">
        <v>3771</v>
      </c>
      <c r="B92" s="29" t="s">
        <v>140</v>
      </c>
      <c r="C92" s="30" t="s">
        <v>139</v>
      </c>
    </row>
    <row r="93" spans="1:3" ht="13" x14ac:dyDescent="0.3">
      <c r="A93" s="28">
        <v>3772</v>
      </c>
      <c r="B93" s="29" t="s">
        <v>141</v>
      </c>
      <c r="C93" s="30" t="s">
        <v>139</v>
      </c>
    </row>
    <row r="94" spans="1:3" ht="13" x14ac:dyDescent="0.3">
      <c r="A94" s="28">
        <v>3773</v>
      </c>
      <c r="B94" s="29" t="s">
        <v>142</v>
      </c>
      <c r="C94" s="30" t="s">
        <v>123</v>
      </c>
    </row>
    <row r="95" spans="1:3" ht="13" x14ac:dyDescent="0.3">
      <c r="A95" s="28">
        <v>3774</v>
      </c>
      <c r="B95" s="29" t="s">
        <v>143</v>
      </c>
      <c r="C95" s="30" t="s">
        <v>139</v>
      </c>
    </row>
    <row r="96" spans="1:3" ht="13" x14ac:dyDescent="0.3">
      <c r="A96" s="28">
        <v>3775</v>
      </c>
      <c r="B96" s="29" t="s">
        <v>144</v>
      </c>
      <c r="C96" s="30" t="s">
        <v>123</v>
      </c>
    </row>
    <row r="97" spans="1:8" ht="13" x14ac:dyDescent="0.3">
      <c r="A97" s="22">
        <v>3776</v>
      </c>
      <c r="B97" s="23" t="s">
        <v>145</v>
      </c>
      <c r="C97" s="24" t="s">
        <v>108</v>
      </c>
    </row>
    <row r="98" spans="1:8" ht="13" x14ac:dyDescent="0.3">
      <c r="A98" s="22">
        <v>3779</v>
      </c>
      <c r="B98" s="23" t="s">
        <v>146</v>
      </c>
      <c r="C98" s="24" t="s">
        <v>108</v>
      </c>
    </row>
    <row r="99" spans="1:8" ht="13" x14ac:dyDescent="0.3">
      <c r="A99" s="22">
        <v>3780</v>
      </c>
      <c r="B99" s="23" t="s">
        <v>147</v>
      </c>
      <c r="C99" s="24" t="s">
        <v>108</v>
      </c>
    </row>
    <row r="100" spans="1:8" ht="13" x14ac:dyDescent="0.3">
      <c r="A100" s="22">
        <v>3799</v>
      </c>
      <c r="B100" s="23" t="s">
        <v>148</v>
      </c>
      <c r="C100" s="24" t="s">
        <v>108</v>
      </c>
      <c r="F100" s="31"/>
      <c r="G100" s="31"/>
      <c r="H100" s="31"/>
    </row>
    <row r="101" spans="1:8" ht="13" x14ac:dyDescent="0.3">
      <c r="A101" s="22">
        <v>6700</v>
      </c>
      <c r="B101" s="23" t="s">
        <v>149</v>
      </c>
      <c r="C101" s="24" t="s">
        <v>108</v>
      </c>
      <c r="F101" s="31"/>
      <c r="G101" s="31"/>
      <c r="H101" s="31"/>
    </row>
    <row r="102" spans="1:8" ht="13" x14ac:dyDescent="0.3">
      <c r="A102" s="22">
        <v>6701</v>
      </c>
      <c r="B102" s="23" t="s">
        <v>150</v>
      </c>
      <c r="C102" s="24" t="s">
        <v>108</v>
      </c>
      <c r="F102" s="31"/>
      <c r="G102" s="31"/>
      <c r="H102" s="31"/>
    </row>
    <row r="103" spans="1:8" ht="13" x14ac:dyDescent="0.3">
      <c r="A103" s="22">
        <v>6703</v>
      </c>
      <c r="B103" s="23" t="s">
        <v>151</v>
      </c>
      <c r="C103" s="24" t="s">
        <v>108</v>
      </c>
      <c r="F103" s="31"/>
      <c r="G103" s="31"/>
      <c r="H103" s="31"/>
    </row>
    <row r="104" spans="1:8" ht="13" x14ac:dyDescent="0.3">
      <c r="A104" s="22">
        <v>6704</v>
      </c>
      <c r="B104" s="23" t="s">
        <v>152</v>
      </c>
      <c r="C104" s="24" t="s">
        <v>108</v>
      </c>
      <c r="F104" s="31"/>
      <c r="G104" s="31"/>
      <c r="H104" s="31"/>
    </row>
    <row r="105" spans="1:8" ht="13" x14ac:dyDescent="0.3">
      <c r="A105" s="22">
        <v>6707</v>
      </c>
      <c r="B105" s="23" t="s">
        <v>153</v>
      </c>
      <c r="C105" s="24" t="s">
        <v>108</v>
      </c>
      <c r="F105" s="31"/>
      <c r="G105" s="31"/>
      <c r="H105" s="31"/>
    </row>
    <row r="106" spans="1:8" ht="13" x14ac:dyDescent="0.3">
      <c r="A106" s="22">
        <v>6709</v>
      </c>
      <c r="B106" s="23" t="s">
        <v>154</v>
      </c>
      <c r="C106" s="24" t="s">
        <v>108</v>
      </c>
      <c r="F106" s="31"/>
      <c r="G106" s="31"/>
      <c r="H106" s="31"/>
    </row>
    <row r="107" spans="1:8" ht="13" x14ac:dyDescent="0.3">
      <c r="A107" s="22">
        <v>6716</v>
      </c>
      <c r="B107" s="23" t="s">
        <v>155</v>
      </c>
      <c r="C107" s="24" t="s">
        <v>108</v>
      </c>
      <c r="F107" s="31"/>
      <c r="G107" s="31"/>
      <c r="H107" s="31"/>
    </row>
    <row r="108" spans="1:8" ht="13" x14ac:dyDescent="0.3">
      <c r="A108" s="22">
        <v>6722</v>
      </c>
      <c r="B108" s="23" t="s">
        <v>156</v>
      </c>
      <c r="C108" s="24" t="s">
        <v>108</v>
      </c>
      <c r="F108" s="31"/>
      <c r="G108" s="31"/>
      <c r="H108" s="31"/>
    </row>
    <row r="109" spans="1:8" ht="13" x14ac:dyDescent="0.3">
      <c r="A109" s="22">
        <v>6725</v>
      </c>
      <c r="B109" s="23" t="s">
        <v>157</v>
      </c>
      <c r="C109" s="24" t="s">
        <v>108</v>
      </c>
      <c r="F109" s="31"/>
      <c r="G109" s="31"/>
      <c r="H109" s="31"/>
    </row>
    <row r="110" spans="1:8" ht="13" x14ac:dyDescent="0.3">
      <c r="A110" s="28">
        <v>6753</v>
      </c>
      <c r="B110" s="29" t="s">
        <v>158</v>
      </c>
      <c r="C110" s="30" t="s">
        <v>139</v>
      </c>
      <c r="F110" s="31"/>
      <c r="G110" s="31"/>
      <c r="H110" s="31"/>
    </row>
    <row r="111" spans="1:8" ht="13" x14ac:dyDescent="0.3">
      <c r="A111" s="22">
        <v>6780</v>
      </c>
      <c r="B111" s="23" t="s">
        <v>159</v>
      </c>
      <c r="C111" s="24" t="s">
        <v>108</v>
      </c>
      <c r="F111" s="31"/>
      <c r="G111" s="31"/>
      <c r="H111" s="31"/>
    </row>
    <row r="112" spans="1:8" ht="13" x14ac:dyDescent="0.3">
      <c r="A112" s="28">
        <v>7100</v>
      </c>
      <c r="B112" s="29" t="s">
        <v>160</v>
      </c>
      <c r="C112" s="30" t="s">
        <v>127</v>
      </c>
      <c r="F112" s="31"/>
      <c r="G112" s="31"/>
      <c r="H112" s="31"/>
    </row>
    <row r="113" spans="6:8" x14ac:dyDescent="0.25">
      <c r="F113" s="31"/>
      <c r="G113" s="31"/>
      <c r="H113" s="31"/>
    </row>
    <row r="114" spans="6:8" x14ac:dyDescent="0.25">
      <c r="F114" s="31"/>
      <c r="G114" s="31"/>
      <c r="H114" s="31"/>
    </row>
  </sheetData>
  <sheetProtection selectLockedCells="1"/>
  <sortState xmlns:xlrd2="http://schemas.microsoft.com/office/spreadsheetml/2017/richdata2" ref="D4:D9">
    <sortCondition ref="D3:D9"/>
  </sortState>
  <mergeCells count="2">
    <mergeCell ref="A2:A3"/>
    <mergeCell ref="B2:B3"/>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PUTTED xmlns="1eace347-e276-4ada-acbb-c950770bfb8c" xsi:nil="true"/>
    <TaxCatchAll xmlns="dc3d712f-522e-4451-b07b-2dccafda1f5a" xsi:nil="true"/>
    <lcf76f155ced4ddcb4097134ff3c332f xmlns="1eace347-e276-4ada-acbb-c950770bfb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3A26511393454A99F6A581FE40F923" ma:contentTypeVersion="25" ma:contentTypeDescription="Create a new document." ma:contentTypeScope="" ma:versionID="4edd3cbd120aa0e9224f893e5428c390">
  <xsd:schema xmlns:xsd="http://www.w3.org/2001/XMLSchema" xmlns:xs="http://www.w3.org/2001/XMLSchema" xmlns:p="http://schemas.microsoft.com/office/2006/metadata/properties" xmlns:ns2="1eace347-e276-4ada-acbb-c950770bfb8c" xmlns:ns3="dc3d712f-522e-4451-b07b-2dccafda1f5a" targetNamespace="http://schemas.microsoft.com/office/2006/metadata/properties" ma:root="true" ma:fieldsID="15bc66c78c46d3ec374c2308c5ec85f6" ns2:_="" ns3:_="">
    <xsd:import namespace="1eace347-e276-4ada-acbb-c950770bfb8c"/>
    <xsd:import namespace="dc3d712f-522e-4451-b07b-2dccafda1f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NPUTTED"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347-e276-4ada-acbb-c950770bfb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INPUTTED" ma:index="21" nillable="true" ma:displayName="Inputted" ma:format="Dropdown" ma:internalName="INPUTTED">
      <xsd:simpleType>
        <xsd:restriction base="dms:Choice">
          <xsd:enumeration value="Yes"/>
          <xsd:enumeration value="Problem"/>
          <xsd:enumeration value="Not Submitting"/>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3d712f-522e-4451-b07b-2dccafda1f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30cc1b9-7343-4ecc-9ffe-ff1e546e50af}" ma:internalName="TaxCatchAll" ma:showField="CatchAllData" ma:web="dc3d712f-522e-4451-b07b-2dccafda1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E36DE-F97F-4A39-A84C-0A4825A03FD5}">
  <ds:schemaRefs>
    <ds:schemaRef ds:uri="http://schemas.microsoft.com/sharepoint/v3/contenttype/forms"/>
  </ds:schemaRefs>
</ds:datastoreItem>
</file>

<file path=customXml/itemProps2.xml><?xml version="1.0" encoding="utf-8"?>
<ds:datastoreItem xmlns:ds="http://schemas.openxmlformats.org/officeDocument/2006/customXml" ds:itemID="{A8A4D2F8-78DA-4EFF-9B0E-D3DA152A81FE}">
  <ds:schemaRefs>
    <ds:schemaRef ds:uri="http://schemas.openxmlformats.org/package/2006/metadata/core-properties"/>
    <ds:schemaRef ds:uri="http://purl.org/dc/elements/1.1/"/>
    <ds:schemaRef ds:uri="http://purl.org/dc/terms/"/>
    <ds:schemaRef ds:uri="http://schemas.microsoft.com/office/2006/metadata/properties"/>
    <ds:schemaRef ds:uri="http://schemas.microsoft.com/office/2006/documentManagement/types"/>
    <ds:schemaRef ds:uri="dc3d712f-522e-4451-b07b-2dccafda1f5a"/>
    <ds:schemaRef ds:uri="http://www.w3.org/XML/1998/namespace"/>
    <ds:schemaRef ds:uri="http://schemas.microsoft.com/office/infopath/2007/PartnerControls"/>
    <ds:schemaRef ds:uri="1eace347-e276-4ada-acbb-c950770bfb8c"/>
    <ds:schemaRef ds:uri="http://purl.org/dc/dcmitype/"/>
  </ds:schemaRefs>
</ds:datastoreItem>
</file>

<file path=customXml/itemProps3.xml><?xml version="1.0" encoding="utf-8"?>
<ds:datastoreItem xmlns:ds="http://schemas.openxmlformats.org/officeDocument/2006/customXml" ds:itemID="{BC5A49E2-3E57-47DF-8475-97D84E434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347-e276-4ada-acbb-c950770bfb8c"/>
    <ds:schemaRef ds:uri="dc3d712f-522e-4451-b07b-2dccafda1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Non-Capital</vt:lpstr>
      <vt:lpstr>Capital</vt:lpstr>
      <vt:lpstr>CBDS Allowed-Not Allowed</vt:lpstr>
      <vt:lpstr>ALTR Allowed-Not Allowed</vt:lpstr>
      <vt:lpstr>UFR lookups</vt:lpstr>
      <vt:lpstr>staff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Wall, Jess (DDS)</dc:creator>
  <cp:keywords/>
  <dc:description/>
  <cp:lastModifiedBy>Wall, Jess (DDS)</cp:lastModifiedBy>
  <cp:revision/>
  <dcterms:created xsi:type="dcterms:W3CDTF">2025-09-29T18:08:52Z</dcterms:created>
  <dcterms:modified xsi:type="dcterms:W3CDTF">2026-03-05T21:30:18Z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0x010100233A26511393454A99F6A581FE40F923</vt:lpwstr>
  </property>
  <property fmtid="{D5CDD505-2E9C-101B-9397-08002B2CF9AE}" pid="3" name="MediaServiceImageTags">
    <vt:lpwstr/>
  </property>
</Properties>
</file>