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0_ncr:100000_{C4DFD510-64C9-4589-A86F-0FE8EBAD1D5F}" xr6:coauthVersionLast="31" xr6:coauthVersionMax="31" xr10:uidLastSave="{00000000-0000-0000-0000-000000000000}"/>
  <bookViews>
    <workbookView xWindow="120" yWindow="840" windowWidth="10110" windowHeight="399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'pg3'!$A$1:$H$50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D9" i="6" l="1"/>
  <c r="D20" i="6"/>
  <c r="D21" i="6" l="1"/>
  <c r="C22" i="4"/>
  <c r="B22" i="4" l="1"/>
  <c r="D40" i="6" l="1"/>
  <c r="D42" i="6" s="1"/>
  <c r="E7" i="4"/>
  <c r="D7" i="4"/>
  <c r="D8" i="4"/>
  <c r="E8" i="4"/>
  <c r="D14" i="4"/>
  <c r="E14" i="4"/>
  <c r="D15" i="4"/>
  <c r="E15" i="4"/>
  <c r="D21" i="4"/>
  <c r="E21" i="4"/>
  <c r="D28" i="4"/>
  <c r="E28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<sst xmlns="http://schemas.openxmlformats.org/spreadsheetml/2006/main" count="135" uniqueCount="99">
  <si>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</si>
  <si>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</si>
  <si>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</si>
  <si>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</si>
  <si>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</si>
  <si>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</si>
  <si>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</si>
  <si>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</si>
  <si>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</si>
  <si>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</si>
  <si>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</si>
  <si>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</si>
  <si>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</si>
  <si>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</si>
  <si>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</si>
  <si>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</si>
  <si>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</si>
  <si>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</si>
  <si>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</si>
  <si>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</si>
  <si>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</si>
  <si>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</si>
  <si>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</si>
  <si>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</si>
  <si>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</si>
  <si>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</si>
  <si>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</si>
  <si>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</si>
  <si>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</si>
  <si>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</si>
  <si>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</si>
  <si>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</si>
  <si>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</si>
  <si>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</si>
  <si>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</si>
  <si>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</si>
  <si>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</si>
  <si>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</si>
  <si>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</si>
  <si>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</si>
  <si>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</si>
  <si>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</si>
  <si>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</si>
  <si>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</si>
  <si>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</si>
  <si>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</si>
  <si>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</si>
  <si>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</si>
  <si>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</si>
  <si>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</si>
  <si>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</si>
  <si>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</si>
  <si>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</si>
  <si>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</si>
  <si>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</si>
  <si>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</si>
  <si>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</si>
  <si>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</si>
  <si>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</si>
  <si>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</si>
  <si>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</si>
  <si>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</si>
  <si>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</si>
  <si>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</si>
  <si>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</si>
  <si>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</si>
  <si>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</si>
  <si>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</si>
  <si>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These income limits do not apply to households with elderly and disabled members.  Also, TAFDC, EAEDC, and SSI clients are automatically eligible for SNAP.</t>
    </r>
  </si>
  <si>
    <t>Incremental</t>
  </si>
  <si>
    <t>Cases</t>
  </si>
  <si>
    <t xml:space="preserve"> Monthly Grant</t>
  </si>
  <si>
    <t>Secure Jobs Connect</t>
  </si>
  <si>
    <t>$   192</t>
  </si>
  <si>
    <t>$   352</t>
  </si>
  <si>
    <t>$   504</t>
  </si>
  <si>
    <t>$   640</t>
  </si>
  <si>
    <t>$   760</t>
  </si>
  <si>
    <t>$   913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</si>
  <si>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</si>
  <si>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</si>
  <si>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</si>
  <si>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</si>
  <si>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</si>
  <si>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</si>
  <si>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As of 
July  
2018</t>
  </si>
  <si>
    <t>As of 
July 
 2018</t>
  </si>
  <si>
    <t>As of 
June
2018</t>
  </si>
  <si>
    <t>As of May 2018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</si>
  <si>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FY18 Average Monthly Grant for TAFDC and EAEDC is a calculation based on the average monthly spending and the monthly caseload.</t>
    </r>
  </si>
  <si>
    <t>FY19 Appropriations</t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</si>
  <si>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</si>
  <si>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</si>
  <si>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</si>
  <si>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</si>
  <si>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r>
      <t xml:space="preserve">FY18 Avg Monthly Grant </t>
    </r>
    <r>
      <rPr>
        <b/>
        <vertAlign val="superscript"/>
        <sz val="10"/>
        <rFont val="Arial"/>
        <family val="2"/>
      </rPr>
      <t>(2)</t>
    </r>
  </si>
  <si>
    <r>
      <t xml:space="preserve">FY18 Avg Monthly Grant </t>
    </r>
    <r>
      <rPr>
        <b/>
        <vertAlign val="superscript"/>
        <sz val="10"/>
        <rFont val="Arial"/>
        <family val="2"/>
      </rPr>
      <t>(3)</t>
    </r>
  </si>
  <si>
    <r>
      <rPr>
        <b/>
        <sz val="10"/>
        <color theme="0"/>
        <rFont val="Arial"/>
        <family val="2"/>
      </rPr>
      <t>....</t>
    </r>
    <r>
      <rPr>
        <b/>
        <sz val="10"/>
        <rFont val="Arial"/>
        <family val="2"/>
      </rPr>
      <t>$308</t>
    </r>
  </si>
  <si>
    <t>FY19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</si>
</sst>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7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" fontId="5" fillId="0" borderId="0"/>
    <xf numFmtId="0" fontId="6" fillId="0" borderId="0"/>
    <xf numFmtId="0" fontId="4" fillId="0" borderId="0"/>
  </cellStyleXfs>
  <cellXfs count="277">
    <xf numFmtId="0" fontId="0" fillId="0" borderId="0" xfId="0"/>
    <xf numFmtId="0" fontId="5" fillId="3" borderId="3" xfId="3" applyNumberFormat="1" applyFont="1" applyFill="1" applyBorder="1" applyAlignment="1">
      <alignment horizontal="center"/>
    </xf>
    <xf numFmtId="0" fontId="5" fillId="3" borderId="4" xfId="3" applyNumberFormat="1" applyFont="1" applyFill="1" applyBorder="1" applyAlignment="1">
      <alignment horizontal="center"/>
    </xf>
    <xf numFmtId="0" fontId="8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2" borderId="0" xfId="0" applyFill="1" applyBorder="1"/>
    <xf numFmtId="0" fontId="5" fillId="4" borderId="0" xfId="3" applyNumberFormat="1" applyFont="1" applyFill="1" applyAlignment="1"/>
    <xf numFmtId="0" fontId="5" fillId="3" borderId="12" xfId="3" applyNumberFormat="1" applyFont="1" applyFill="1" applyBorder="1" applyAlignment="1"/>
    <xf numFmtId="0" fontId="7" fillId="3" borderId="10" xfId="3" applyNumberFormat="1" applyFont="1" applyFill="1" applyBorder="1" applyAlignment="1"/>
    <xf numFmtId="0" fontId="7" fillId="3" borderId="0" xfId="3" applyNumberFormat="1" applyFont="1" applyFill="1" applyBorder="1" applyAlignment="1">
      <alignment horizontal="center"/>
    </xf>
    <xf numFmtId="0" fontId="5" fillId="3" borderId="0" xfId="3" applyNumberFormat="1" applyFont="1" applyFill="1" applyBorder="1" applyAlignment="1"/>
    <xf numFmtId="164" fontId="5" fillId="4" borderId="0" xfId="3" applyNumberFormat="1" applyFont="1" applyFill="1" applyBorder="1" applyAlignment="1">
      <alignment horizontal="center"/>
    </xf>
    <xf numFmtId="0" fontId="5" fillId="4" borderId="0" xfId="3" applyNumberFormat="1" applyFont="1" applyFill="1" applyBorder="1" applyAlignment="1"/>
    <xf numFmtId="0" fontId="5" fillId="3" borderId="13" xfId="3" applyNumberFormat="1" applyFont="1" applyFill="1" applyBorder="1" applyAlignment="1"/>
    <xf numFmtId="0" fontId="6" fillId="4" borderId="0" xfId="3" applyNumberFormat="1" applyFont="1" applyFill="1" applyAlignment="1"/>
    <xf numFmtId="0" fontId="7" fillId="4" borderId="0" xfId="3" applyNumberFormat="1" applyFont="1" applyFill="1" applyAlignment="1"/>
    <xf numFmtId="0" fontId="7" fillId="3" borderId="15" xfId="3" applyNumberFormat="1" applyFont="1" applyFill="1" applyBorder="1" applyAlignment="1"/>
    <xf numFmtId="0" fontId="5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5" fillId="3" borderId="16" xfId="3" applyNumberFormat="1" applyFont="1" applyFill="1" applyBorder="1" applyAlignment="1"/>
    <xf numFmtId="0" fontId="0" fillId="3" borderId="17" xfId="0" applyFill="1" applyBorder="1"/>
    <xf numFmtId="0" fontId="5" fillId="3" borderId="18" xfId="3" applyNumberFormat="1" applyFont="1" applyFill="1" applyBorder="1" applyAlignment="1"/>
    <xf numFmtId="0" fontId="0" fillId="3" borderId="19" xfId="0" applyFill="1" applyBorder="1"/>
    <xf numFmtId="0" fontId="5" fillId="3" borderId="9" xfId="3" applyNumberFormat="1" applyFont="1" applyFill="1" applyBorder="1" applyAlignment="1">
      <alignment horizontal="center"/>
    </xf>
    <xf numFmtId="0" fontId="5" fillId="3" borderId="9" xfId="3" applyNumberFormat="1" applyFont="1" applyFill="1" applyBorder="1" applyAlignment="1"/>
    <xf numFmtId="0" fontId="6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7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10" fillId="0" borderId="0" xfId="0" applyFont="1"/>
    <xf numFmtId="3" fontId="8" fillId="4" borderId="0" xfId="2" applyNumberFormat="1" applyFont="1" applyFill="1" applyAlignment="1"/>
    <xf numFmtId="3" fontId="5" fillId="4" borderId="0" xfId="2" applyNumberFormat="1" applyFont="1" applyFill="1" applyAlignment="1"/>
    <xf numFmtId="3" fontId="5" fillId="4" borderId="0" xfId="2" applyNumberFormat="1" applyFont="1" applyFill="1" applyAlignment="1">
      <alignment horizontal="center"/>
    </xf>
    <xf numFmtId="3" fontId="5" fillId="0" borderId="0" xfId="2" applyNumberFormat="1" applyFont="1" applyAlignment="1" applyProtection="1">
      <protection locked="0"/>
    </xf>
    <xf numFmtId="3" fontId="12" fillId="3" borderId="12" xfId="2" applyNumberFormat="1" applyFont="1" applyFill="1" applyBorder="1" applyAlignment="1">
      <alignment horizontal="center"/>
    </xf>
    <xf numFmtId="3" fontId="5" fillId="3" borderId="15" xfId="2" applyFont="1" applyFill="1" applyBorder="1" applyAlignment="1">
      <alignment horizontal="centerContinuous"/>
    </xf>
    <xf numFmtId="3" fontId="13" fillId="3" borderId="15" xfId="2" applyNumberFormat="1" applyFont="1" applyFill="1" applyBorder="1" applyAlignment="1">
      <alignment horizontal="centerContinuous"/>
    </xf>
    <xf numFmtId="3" fontId="5" fillId="3" borderId="21" xfId="2" applyFont="1" applyFill="1" applyBorder="1" applyAlignment="1">
      <alignment horizontal="centerContinuous"/>
    </xf>
    <xf numFmtId="3" fontId="5" fillId="4" borderId="0" xfId="2" applyNumberFormat="1" applyFont="1" applyFill="1" applyBorder="1" applyAlignment="1"/>
    <xf numFmtId="3" fontId="12" fillId="3" borderId="10" xfId="2" applyNumberFormat="1" applyFont="1" applyFill="1" applyBorder="1" applyAlignment="1">
      <alignment horizontal="center" wrapText="1"/>
    </xf>
    <xf numFmtId="3" fontId="5" fillId="4" borderId="22" xfId="2" applyNumberFormat="1" applyFont="1" applyFill="1" applyBorder="1" applyAlignment="1">
      <alignment horizontal="center" wrapText="1"/>
    </xf>
    <xf numFmtId="3" fontId="5" fillId="5" borderId="23" xfId="2" applyNumberFormat="1" applyFont="1" applyFill="1" applyBorder="1" applyAlignment="1">
      <alignment horizontal="center" wrapText="1"/>
    </xf>
    <xf numFmtId="3" fontId="5" fillId="0" borderId="0" xfId="2" applyNumberFormat="1" applyFont="1" applyAlignment="1">
      <alignment horizontal="center" wrapText="1"/>
    </xf>
    <xf numFmtId="3" fontId="12" fillId="3" borderId="13" xfId="2" applyNumberFormat="1" applyFont="1" applyFill="1" applyBorder="1" applyAlignment="1"/>
    <xf numFmtId="10" fontId="5" fillId="4" borderId="14" xfId="2" applyNumberFormat="1" applyFont="1" applyFill="1" applyBorder="1" applyAlignment="1">
      <alignment horizontal="center"/>
    </xf>
    <xf numFmtId="166" fontId="5" fillId="5" borderId="24" xfId="2" applyNumberFormat="1" applyFont="1" applyFill="1" applyBorder="1" applyAlignment="1">
      <alignment horizontal="center"/>
    </xf>
    <xf numFmtId="10" fontId="5" fillId="0" borderId="0" xfId="2" applyNumberFormat="1"/>
    <xf numFmtId="3" fontId="12" fillId="4" borderId="0" xfId="2" applyNumberFormat="1" applyFont="1" applyFill="1" applyBorder="1" applyAlignment="1"/>
    <xf numFmtId="3" fontId="5" fillId="4" borderId="0" xfId="2" applyNumberFormat="1" applyFont="1" applyFill="1" applyBorder="1" applyAlignment="1">
      <alignment horizontal="center"/>
    </xf>
    <xf numFmtId="166" fontId="5" fillId="4" borderId="0" xfId="2" applyNumberFormat="1" applyFont="1" applyFill="1" applyAlignment="1">
      <alignment horizontal="center"/>
    </xf>
    <xf numFmtId="3" fontId="12" fillId="3" borderId="12" xfId="2" applyNumberFormat="1" applyFont="1" applyFill="1" applyBorder="1" applyAlignment="1">
      <alignment horizontal="left"/>
    </xf>
    <xf numFmtId="3" fontId="13" fillId="2" borderId="15" xfId="2" applyFont="1" applyFill="1" applyBorder="1" applyAlignment="1">
      <alignment horizontal="centerContinuous"/>
    </xf>
    <xf numFmtId="3" fontId="5" fillId="3" borderId="15" xfId="2" applyNumberFormat="1" applyFont="1" applyFill="1" applyBorder="1" applyAlignment="1">
      <alignment horizontal="centerContinuous"/>
    </xf>
    <xf numFmtId="3" fontId="12" fillId="3" borderId="12" xfId="2" applyFont="1" applyFill="1" applyBorder="1" applyAlignment="1">
      <alignment horizontal="centerContinuous"/>
    </xf>
    <xf numFmtId="3" fontId="12" fillId="0" borderId="0" xfId="2" applyNumberFormat="1" applyFont="1" applyAlignment="1"/>
    <xf numFmtId="3" fontId="5" fillId="0" borderId="0" xfId="2" applyNumberFormat="1"/>
    <xf numFmtId="3" fontId="5" fillId="0" borderId="0" xfId="2" applyNumberFormat="1" applyFont="1" applyAlignment="1">
      <alignment horizontal="center"/>
    </xf>
    <xf numFmtId="3" fontId="15" fillId="0" borderId="0" xfId="2" applyNumberFormat="1" applyFont="1" applyAlignment="1"/>
    <xf numFmtId="0" fontId="6" fillId="0" borderId="0" xfId="3" applyNumberFormat="1" applyFont="1" applyAlignment="1" applyProtection="1">
      <protection locked="0"/>
    </xf>
    <xf numFmtId="0" fontId="5" fillId="4" borderId="7" xfId="3" applyNumberFormat="1" applyFont="1" applyFill="1" applyBorder="1" applyAlignment="1"/>
    <xf numFmtId="0" fontId="5" fillId="4" borderId="0" xfId="3" applyNumberFormat="1" applyFont="1" applyFill="1" applyAlignment="1">
      <alignment horizontal="center"/>
    </xf>
    <xf numFmtId="0" fontId="7" fillId="3" borderId="1" xfId="3" applyNumberFormat="1" applyFont="1" applyFill="1" applyBorder="1" applyAlignment="1"/>
    <xf numFmtId="0" fontId="7" fillId="3" borderId="2" xfId="3" applyNumberFormat="1" applyFont="1" applyFill="1" applyBorder="1" applyAlignment="1"/>
    <xf numFmtId="0" fontId="5" fillId="3" borderId="2" xfId="3" applyNumberFormat="1" applyFont="1" applyFill="1" applyBorder="1" applyAlignment="1"/>
    <xf numFmtId="164" fontId="5" fillId="4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0" fontId="5" fillId="4" borderId="0" xfId="3" applyNumberFormat="1" applyFont="1" applyFill="1" applyBorder="1" applyAlignment="1">
      <alignment horizontal="right"/>
    </xf>
    <xf numFmtId="0" fontId="6" fillId="0" borderId="0" xfId="3" applyNumberFormat="1" applyFont="1" applyAlignment="1"/>
    <xf numFmtId="164" fontId="5" fillId="4" borderId="7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/>
    <xf numFmtId="0" fontId="7" fillId="3" borderId="0" xfId="3" applyNumberFormat="1" applyFont="1" applyFill="1" applyBorder="1" applyAlignment="1">
      <alignment horizontal="right"/>
    </xf>
    <xf numFmtId="0" fontId="13" fillId="3" borderId="25" xfId="3" applyNumberFormat="1" applyFont="1" applyFill="1" applyBorder="1" applyAlignment="1">
      <alignment horizontal="left"/>
    </xf>
    <xf numFmtId="0" fontId="6" fillId="3" borderId="7" xfId="3" applyNumberFormat="1" applyFont="1" applyFill="1" applyBorder="1" applyAlignment="1"/>
    <xf numFmtId="0" fontId="6" fillId="3" borderId="0" xfId="3" applyNumberFormat="1" applyFont="1" applyFill="1" applyBorder="1" applyAlignment="1"/>
    <xf numFmtId="0" fontId="17" fillId="4" borderId="0" xfId="3" applyNumberFormat="1" applyFont="1" applyFill="1" applyAlignment="1"/>
    <xf numFmtId="3" fontId="12" fillId="3" borderId="16" xfId="2" applyNumberFormat="1" applyFont="1" applyFill="1" applyBorder="1" applyAlignment="1"/>
    <xf numFmtId="10" fontId="14" fillId="4" borderId="26" xfId="2" applyNumberFormat="1" applyFont="1" applyFill="1" applyBorder="1" applyAlignment="1">
      <alignment horizontal="center"/>
    </xf>
    <xf numFmtId="166" fontId="14" fillId="5" borderId="27" xfId="2" applyNumberFormat="1" applyFont="1" applyFill="1" applyBorder="1" applyAlignment="1">
      <alignment horizontal="center"/>
    </xf>
    <xf numFmtId="10" fontId="5" fillId="4" borderId="26" xfId="2" applyNumberFormat="1" applyFont="1" applyFill="1" applyBorder="1" applyAlignment="1">
      <alignment horizontal="center"/>
    </xf>
    <xf numFmtId="3" fontId="5" fillId="5" borderId="28" xfId="2" applyNumberFormat="1" applyFont="1" applyFill="1" applyBorder="1" applyAlignment="1">
      <alignment horizontal="center" wrapText="1"/>
    </xf>
    <xf numFmtId="17" fontId="7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7" fillId="3" borderId="0" xfId="0" applyFont="1" applyFill="1" applyBorder="1"/>
    <xf numFmtId="0" fontId="5" fillId="3" borderId="25" xfId="3" applyNumberFormat="1" applyFont="1" applyFill="1" applyBorder="1" applyAlignment="1"/>
    <xf numFmtId="164" fontId="6" fillId="0" borderId="0" xfId="3" applyNumberFormat="1" applyFont="1" applyAlignment="1" applyProtection="1">
      <protection locked="0"/>
    </xf>
    <xf numFmtId="0" fontId="9" fillId="4" borderId="7" xfId="3" applyNumberFormat="1" applyFont="1" applyFill="1" applyBorder="1" applyAlignment="1">
      <alignment horizontal="left"/>
    </xf>
    <xf numFmtId="0" fontId="13" fillId="0" borderId="0" xfId="0" applyFont="1" applyAlignment="1">
      <alignment horizontal="left"/>
    </xf>
    <xf numFmtId="8" fontId="6" fillId="0" borderId="0" xfId="3" applyNumberFormat="1" applyFont="1" applyAlignment="1" applyProtection="1">
      <protection locked="0"/>
    </xf>
    <xf numFmtId="0" fontId="8" fillId="0" borderId="0" xfId="3" applyNumberFormat="1" applyFont="1" applyBorder="1" applyAlignment="1"/>
    <xf numFmtId="0" fontId="6" fillId="0" borderId="0" xfId="3" applyNumberFormat="1" applyFont="1" applyBorder="1" applyAlignment="1"/>
    <xf numFmtId="0" fontId="6" fillId="3" borderId="9" xfId="3" applyNumberFormat="1" applyFont="1" applyFill="1" applyBorder="1" applyAlignment="1"/>
    <xf numFmtId="0" fontId="14" fillId="4" borderId="0" xfId="3" applyNumberFormat="1" applyFont="1" applyFill="1" applyBorder="1" applyAlignment="1"/>
    <xf numFmtId="0" fontId="11" fillId="0" borderId="0" xfId="1" applyAlignment="1" applyProtection="1">
      <alignment horizontal="right"/>
    </xf>
    <xf numFmtId="0" fontId="19" fillId="0" borderId="0" xfId="0" applyFont="1"/>
    <xf numFmtId="0" fontId="6" fillId="6" borderId="0" xfId="3" applyNumberFormat="1" applyFont="1" applyFill="1" applyBorder="1" applyAlignment="1"/>
    <xf numFmtId="0" fontId="5" fillId="6" borderId="0" xfId="3" applyNumberFormat="1" applyFont="1" applyFill="1" applyBorder="1" applyAlignment="1"/>
    <xf numFmtId="0" fontId="12" fillId="3" borderId="2" xfId="3" applyNumberFormat="1" applyFont="1" applyFill="1" applyBorder="1" applyAlignment="1"/>
    <xf numFmtId="0" fontId="12" fillId="3" borderId="2" xfId="3" applyNumberFormat="1" applyFont="1" applyFill="1" applyBorder="1" applyAlignment="1">
      <alignment horizontal="left"/>
    </xf>
    <xf numFmtId="0" fontId="20" fillId="0" borderId="0" xfId="0" applyFont="1" applyAlignment="1">
      <alignment vertical="center"/>
    </xf>
    <xf numFmtId="0" fontId="20" fillId="0" borderId="0" xfId="0" applyFont="1"/>
    <xf numFmtId="0" fontId="20" fillId="4" borderId="0" xfId="3" applyNumberFormat="1" applyFont="1" applyFill="1" applyBorder="1" applyAlignment="1"/>
    <xf numFmtId="0" fontId="20" fillId="0" borderId="0" xfId="0" applyFont="1" applyBorder="1"/>
    <xf numFmtId="3" fontId="12" fillId="0" borderId="0" xfId="2" applyNumberFormat="1" applyFont="1" applyAlignment="1" applyProtection="1">
      <protection locked="0"/>
    </xf>
    <xf numFmtId="0" fontId="12" fillId="0" borderId="0" xfId="0" applyFont="1"/>
    <xf numFmtId="0" fontId="12" fillId="0" borderId="0" xfId="3" applyNumberFormat="1" applyFont="1" applyFill="1" applyBorder="1" applyAlignment="1">
      <alignment horizontal="left"/>
    </xf>
    <xf numFmtId="0" fontId="13" fillId="0" borderId="0" xfId="0" applyFont="1" applyBorder="1" applyAlignment="1"/>
    <xf numFmtId="164" fontId="12" fillId="7" borderId="0" xfId="3" applyNumberFormat="1" applyFont="1" applyFill="1" applyBorder="1" applyAlignment="1">
      <alignment horizontal="right"/>
    </xf>
    <xf numFmtId="0" fontId="25" fillId="3" borderId="2" xfId="3" applyNumberFormat="1" applyFont="1" applyFill="1" applyBorder="1" applyAlignment="1"/>
    <xf numFmtId="0" fontId="25" fillId="0" borderId="0" xfId="3" applyNumberFormat="1" applyFont="1" applyAlignment="1" applyProtection="1">
      <protection locked="0"/>
    </xf>
    <xf numFmtId="8" fontId="25" fillId="0" borderId="0" xfId="3" applyNumberFormat="1" applyFont="1" applyAlignment="1" applyProtection="1">
      <protection locked="0"/>
    </xf>
    <xf numFmtId="0" fontId="26" fillId="4" borderId="0" xfId="3" applyNumberFormat="1" applyFont="1" applyFill="1" applyBorder="1" applyAlignment="1">
      <alignment horizontal="left"/>
    </xf>
    <xf numFmtId="0" fontId="27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5" fillId="0" borderId="0" xfId="2" applyNumberFormat="1" applyFont="1" applyAlignment="1">
      <alignment horizontal="right" wrapText="1"/>
    </xf>
    <xf numFmtId="167" fontId="5" fillId="0" borderId="0" xfId="2" applyNumberFormat="1" applyFont="1" applyAlignment="1" applyProtection="1">
      <alignment horizontal="right"/>
      <protection locked="0"/>
    </xf>
    <xf numFmtId="0" fontId="5" fillId="3" borderId="25" xfId="3" applyNumberFormat="1" applyFont="1" applyFill="1" applyBorder="1" applyAlignment="1">
      <alignment horizontal="left"/>
    </xf>
    <xf numFmtId="164" fontId="5" fillId="4" borderId="7" xfId="3" applyNumberFormat="1" applyFont="1" applyFill="1" applyBorder="1" applyAlignment="1">
      <alignment horizontal="left"/>
    </xf>
    <xf numFmtId="0" fontId="6" fillId="0" borderId="7" xfId="3" applyNumberFormat="1" applyFont="1" applyBorder="1" applyAlignment="1"/>
    <xf numFmtId="0" fontId="6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6" fillId="0" borderId="0" xfId="3" applyNumberFormat="1" applyFont="1" applyFill="1" applyAlignment="1" applyProtection="1">
      <protection locked="0"/>
    </xf>
    <xf numFmtId="0" fontId="25" fillId="0" borderId="0" xfId="3" applyNumberFormat="1" applyFont="1" applyFill="1" applyAlignment="1" applyProtection="1">
      <protection locked="0"/>
    </xf>
    <xf numFmtId="0" fontId="18" fillId="0" borderId="0" xfId="0" applyFont="1" applyFill="1"/>
    <xf numFmtId="167" fontId="6" fillId="0" borderId="0" xfId="3" applyNumberFormat="1" applyFont="1" applyFill="1" applyAlignment="1" applyProtection="1">
      <protection locked="0"/>
    </xf>
    <xf numFmtId="0" fontId="6" fillId="0" borderId="2" xfId="3" applyNumberFormat="1" applyFont="1" applyFill="1" applyBorder="1" applyAlignment="1" applyProtection="1">
      <protection locked="0"/>
    </xf>
    <xf numFmtId="0" fontId="9" fillId="4" borderId="0" xfId="3" applyNumberFormat="1" applyFont="1" applyFill="1" applyAlignment="1">
      <alignment horizontal="left"/>
    </xf>
    <xf numFmtId="0" fontId="9" fillId="4" borderId="0" xfId="3" applyNumberFormat="1" applyFont="1" applyFill="1" applyAlignment="1"/>
    <xf numFmtId="0" fontId="28" fillId="4" borderId="0" xfId="3" applyNumberFormat="1" applyFont="1" applyFill="1" applyAlignment="1"/>
    <xf numFmtId="0" fontId="9" fillId="0" borderId="0" xfId="0" applyFont="1"/>
    <xf numFmtId="164" fontId="13" fillId="0" borderId="7" xfId="3" applyNumberFormat="1" applyFont="1" applyFill="1" applyBorder="1" applyAlignment="1">
      <alignment horizontal="right"/>
    </xf>
    <xf numFmtId="0" fontId="12" fillId="4" borderId="0" xfId="3" applyNumberFormat="1" applyFont="1" applyFill="1" applyBorder="1" applyAlignment="1">
      <alignment horizontal="right"/>
    </xf>
    <xf numFmtId="0" fontId="29" fillId="4" borderId="0" xfId="3" applyNumberFormat="1" applyFont="1" applyFill="1" applyBorder="1" applyAlignment="1"/>
    <xf numFmtId="0" fontId="12" fillId="4" borderId="0" xfId="3" applyNumberFormat="1" applyFont="1" applyFill="1" applyBorder="1" applyAlignment="1"/>
    <xf numFmtId="3" fontId="5" fillId="0" borderId="0" xfId="0" applyNumberFormat="1" applyFont="1" applyFill="1"/>
    <xf numFmtId="0" fontId="5" fillId="4" borderId="0" xfId="3" applyNumberFormat="1" applyFont="1" applyFill="1" applyBorder="1" applyAlignment="1">
      <alignment horizontal="left"/>
    </xf>
    <xf numFmtId="0" fontId="5" fillId="0" borderId="0" xfId="3" applyNumberFormat="1" applyFont="1" applyAlignment="1" applyProtection="1">
      <protection locked="0"/>
    </xf>
    <xf numFmtId="0" fontId="7" fillId="6" borderId="33" xfId="3" applyNumberFormat="1" applyFont="1" applyFill="1" applyBorder="1" applyAlignment="1" applyProtection="1">
      <alignment horizontal="center"/>
      <protection locked="0"/>
    </xf>
    <xf numFmtId="0" fontId="7" fillId="3" borderId="35" xfId="3" applyNumberFormat="1" applyFont="1" applyFill="1" applyBorder="1" applyAlignment="1" applyProtection="1">
      <protection locked="0"/>
    </xf>
    <xf numFmtId="0" fontId="7" fillId="3" borderId="35" xfId="3" applyNumberFormat="1" applyFont="1" applyFill="1" applyBorder="1" applyAlignment="1" applyProtection="1">
      <alignment horizontal="center"/>
      <protection locked="0"/>
    </xf>
    <xf numFmtId="0" fontId="5" fillId="3" borderId="35" xfId="3" applyNumberFormat="1" applyFont="1" applyFill="1" applyBorder="1" applyAlignment="1" applyProtection="1">
      <alignment horizontal="center"/>
      <protection locked="0"/>
    </xf>
    <xf numFmtId="0" fontId="5" fillId="3" borderId="37" xfId="3" applyNumberFormat="1" applyFont="1" applyFill="1" applyBorder="1" applyAlignment="1" applyProtection="1">
      <alignment horizontal="center"/>
      <protection locked="0"/>
    </xf>
    <xf numFmtId="0" fontId="12" fillId="4" borderId="0" xfId="3" applyNumberFormat="1" applyFont="1" applyFill="1" applyAlignment="1">
      <alignment horizontal="left"/>
    </xf>
    <xf numFmtId="49" fontId="9" fillId="4" borderId="0" xfId="3" applyNumberFormat="1" applyFont="1" applyFill="1" applyBorder="1" applyAlignment="1">
      <alignment horizontal="center"/>
    </xf>
    <xf numFmtId="0" fontId="6" fillId="0" borderId="0" xfId="3" applyNumberFormat="1" applyFont="1" applyAlignment="1" applyProtection="1">
      <alignment horizontal="center"/>
      <protection locked="0"/>
    </xf>
    <xf numFmtId="0" fontId="6" fillId="3" borderId="29" xfId="3" applyNumberFormat="1" applyFont="1" applyFill="1" applyBorder="1" applyAlignment="1" applyProtection="1">
      <alignment horizontal="center"/>
      <protection locked="0"/>
    </xf>
    <xf numFmtId="0" fontId="6" fillId="3" borderId="20" xfId="3" applyNumberFormat="1" applyFont="1" applyFill="1" applyBorder="1" applyAlignment="1" applyProtection="1">
      <alignment horizontal="center"/>
      <protection locked="0"/>
    </xf>
    <xf numFmtId="49" fontId="9" fillId="0" borderId="20" xfId="3" applyNumberFormat="1" applyFont="1" applyBorder="1" applyAlignment="1" applyProtection="1">
      <alignment horizontal="center"/>
      <protection locked="0"/>
    </xf>
    <xf numFmtId="49" fontId="28" fillId="4" borderId="0" xfId="3" applyNumberFormat="1" applyFont="1" applyFill="1" applyBorder="1" applyAlignment="1">
      <alignment horizontal="center"/>
    </xf>
    <xf numFmtId="49" fontId="31" fillId="4" borderId="0" xfId="3" applyNumberFormat="1" applyFont="1" applyFill="1" applyBorder="1" applyAlignment="1">
      <alignment horizontal="center"/>
    </xf>
    <xf numFmtId="49" fontId="9" fillId="4" borderId="7" xfId="3" applyNumberFormat="1" applyFont="1" applyFill="1" applyBorder="1" applyAlignment="1">
      <alignment horizontal="center"/>
    </xf>
    <xf numFmtId="49" fontId="9" fillId="0" borderId="8" xfId="3" applyNumberFormat="1" applyFont="1" applyBorder="1" applyAlignment="1" applyProtection="1">
      <alignment horizontal="center"/>
      <protection locked="0"/>
    </xf>
    <xf numFmtId="0" fontId="5" fillId="4" borderId="0" xfId="3" applyNumberFormat="1" applyFont="1" applyFill="1" applyBorder="1" applyAlignment="1">
      <alignment horizontal="center"/>
    </xf>
    <xf numFmtId="0" fontId="6" fillId="0" borderId="0" xfId="3" applyNumberFormat="1" applyFont="1" applyBorder="1" applyAlignment="1" applyProtection="1">
      <alignment horizontal="center"/>
      <protection locked="0"/>
    </xf>
    <xf numFmtId="0" fontId="5" fillId="0" borderId="0" xfId="3" applyNumberFormat="1" applyFont="1" applyAlignment="1" applyProtection="1">
      <alignment horizontal="center"/>
      <protection locked="0"/>
    </xf>
    <xf numFmtId="0" fontId="6" fillId="0" borderId="0" xfId="3" applyNumberFormat="1" applyFont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0" fontId="6" fillId="0" borderId="20" xfId="3" applyNumberFormat="1" applyFont="1" applyFill="1" applyBorder="1" applyAlignment="1">
      <alignment horizontal="center"/>
    </xf>
    <xf numFmtId="164" fontId="7" fillId="0" borderId="0" xfId="3" applyNumberFormat="1" applyFont="1" applyFill="1" applyBorder="1" applyAlignment="1">
      <alignment horizontal="center"/>
    </xf>
    <xf numFmtId="164" fontId="12" fillId="0" borderId="0" xfId="3" applyNumberFormat="1" applyFont="1" applyFill="1" applyBorder="1" applyAlignment="1">
      <alignment horizontal="center"/>
    </xf>
    <xf numFmtId="0" fontId="6" fillId="0" borderId="7" xfId="3" applyNumberFormat="1" applyFont="1" applyFill="1" applyBorder="1" applyAlignment="1">
      <alignment horizontal="center"/>
    </xf>
    <xf numFmtId="0" fontId="6" fillId="0" borderId="8" xfId="3" applyNumberFormat="1" applyFont="1" applyFill="1" applyBorder="1" applyAlignment="1">
      <alignment horizontal="center"/>
    </xf>
    <xf numFmtId="0" fontId="6" fillId="3" borderId="29" xfId="3" applyNumberFormat="1" applyFont="1" applyFill="1" applyBorder="1" applyAlignment="1">
      <alignment horizontal="center"/>
    </xf>
    <xf numFmtId="0" fontId="6" fillId="3" borderId="20" xfId="3" applyNumberFormat="1" applyFont="1" applyFill="1" applyBorder="1" applyAlignment="1">
      <alignment horizontal="center"/>
    </xf>
    <xf numFmtId="0" fontId="6" fillId="0" borderId="7" xfId="3" applyNumberFormat="1" applyFont="1" applyBorder="1" applyAlignment="1">
      <alignment horizontal="center"/>
    </xf>
    <xf numFmtId="0" fontId="6" fillId="0" borderId="8" xfId="3" applyNumberFormat="1" applyFont="1" applyBorder="1" applyAlignment="1" applyProtection="1">
      <alignment horizontal="center"/>
      <protection locked="0"/>
    </xf>
    <xf numFmtId="0" fontId="9" fillId="4" borderId="0" xfId="3" applyFont="1" applyFill="1" applyAlignment="1">
      <alignment horizontal="center"/>
    </xf>
    <xf numFmtId="0" fontId="9" fillId="4" borderId="0" xfId="3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37" fontId="5" fillId="4" borderId="26" xfId="2" applyNumberFormat="1" applyFont="1" applyFill="1" applyBorder="1" applyAlignment="1">
      <alignment horizontal="center"/>
    </xf>
    <xf numFmtId="37" fontId="5" fillId="4" borderId="14" xfId="2" applyNumberFormat="1" applyFont="1" applyFill="1" applyBorder="1" applyAlignment="1">
      <alignment horizontal="center"/>
    </xf>
    <xf numFmtId="37" fontId="14" fillId="4" borderId="26" xfId="2" applyNumberFormat="1" applyFont="1" applyFill="1" applyBorder="1" applyAlignment="1">
      <alignment horizontal="center"/>
    </xf>
    <xf numFmtId="3" fontId="5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1" fillId="0" borderId="0" xfId="1" applyFill="1" applyBorder="1" applyAlignment="1" applyProtection="1">
      <alignment horizontal="center" vertical="center" wrapText="1"/>
    </xf>
    <xf numFmtId="0" fontId="11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5" fillId="2" borderId="33" xfId="3" applyNumberFormat="1" applyFont="1" applyFill="1" applyBorder="1" applyAlignment="1">
      <alignment wrapText="1"/>
    </xf>
    <xf numFmtId="0" fontId="7" fillId="3" borderId="35" xfId="3" applyNumberFormat="1" applyFont="1" applyFill="1" applyBorder="1" applyAlignment="1">
      <alignment horizontal="center"/>
    </xf>
    <xf numFmtId="0" fontId="11" fillId="8" borderId="0" xfId="1" applyFill="1" applyBorder="1" applyAlignment="1" applyProtection="1">
      <alignment horizontal="center" vertical="center" wrapText="1"/>
    </xf>
    <xf numFmtId="0" fontId="11" fillId="8" borderId="36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9" fillId="4" borderId="0" xfId="3" applyNumberFormat="1" applyFont="1" applyFill="1" applyBorder="1" applyAlignment="1"/>
    <xf numFmtId="0" fontId="0" fillId="3" borderId="33" xfId="0" applyFill="1" applyBorder="1"/>
    <xf numFmtId="0" fontId="5" fillId="3" borderId="42" xfId="3" applyNumberFormat="1" applyFont="1" applyFill="1" applyBorder="1" applyAlignment="1">
      <alignment horizontal="center"/>
    </xf>
    <xf numFmtId="0" fontId="5" fillId="3" borderId="43" xfId="3" applyNumberFormat="1" applyFont="1" applyFill="1" applyBorder="1" applyAlignment="1">
      <alignment horizontal="center"/>
    </xf>
    <xf numFmtId="3" fontId="12" fillId="3" borderId="15" xfId="2" applyFont="1" applyFill="1" applyBorder="1" applyAlignment="1">
      <alignment horizontal="centerContinuous"/>
    </xf>
    <xf numFmtId="3" fontId="33" fillId="0" borderId="0" xfId="2" applyNumberFormat="1" applyFont="1" applyAlignment="1"/>
    <xf numFmtId="0" fontId="5" fillId="3" borderId="35" xfId="3" applyNumberFormat="1" applyFont="1" applyFill="1" applyBorder="1" applyAlignment="1"/>
    <xf numFmtId="49" fontId="9" fillId="0" borderId="36" xfId="3" applyNumberFormat="1" applyFont="1" applyBorder="1" applyAlignment="1" applyProtection="1">
      <alignment horizontal="center"/>
      <protection locked="0"/>
    </xf>
    <xf numFmtId="164" fontId="5" fillId="0" borderId="0" xfId="3" applyNumberFormat="1" applyFont="1" applyFill="1" applyBorder="1" applyAlignment="1"/>
    <xf numFmtId="164" fontId="5" fillId="0" borderId="0" xfId="3" applyNumberFormat="1" applyFont="1" applyFill="1" applyAlignment="1" applyProtection="1">
      <protection locked="0"/>
    </xf>
    <xf numFmtId="164" fontId="16" fillId="0" borderId="0" xfId="3" applyNumberFormat="1" applyFont="1" applyFill="1" applyBorder="1" applyAlignment="1">
      <alignment horizontal="right"/>
    </xf>
    <xf numFmtId="164" fontId="12" fillId="0" borderId="0" xfId="3" applyNumberFormat="1" applyFont="1" applyFill="1" applyBorder="1" applyAlignment="1">
      <alignment horizontal="right"/>
    </xf>
    <xf numFmtId="164" fontId="7" fillId="0" borderId="0" xfId="3" applyNumberFormat="1" applyFont="1" applyFill="1" applyBorder="1" applyAlignment="1">
      <alignment horizontal="right"/>
    </xf>
    <xf numFmtId="0" fontId="11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5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5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5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5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7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1" fillId="0" borderId="0" xfId="1" applyAlignment="1" applyProtection="1"/>
    <xf numFmtId="0" fontId="9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1" fillId="9" borderId="0" xfId="1" applyFill="1" applyBorder="1" applyAlignment="1" applyProtection="1">
      <alignment vertical="center" wrapText="1"/>
      <protection locked="0"/>
    </xf>
    <xf numFmtId="0" fontId="11" fillId="9" borderId="0" xfId="1" applyFill="1" applyBorder="1" applyAlignment="1" applyProtection="1">
      <alignment horizontal="center" vertical="center" wrapText="1"/>
    </xf>
    <xf numFmtId="3" fontId="3" fillId="0" borderId="26" xfId="2" applyNumberFormat="1" applyFont="1" applyFill="1" applyBorder="1" applyAlignment="1">
      <alignment horizontal="center"/>
    </xf>
    <xf numFmtId="3" fontId="3" fillId="0" borderId="14" xfId="2" applyNumberFormat="1" applyFont="1" applyFill="1" applyBorder="1" applyAlignment="1">
      <alignment horizontal="center"/>
    </xf>
    <xf numFmtId="165" fontId="34" fillId="3" borderId="16" xfId="2" applyNumberFormat="1" applyFont="1" applyFill="1" applyBorder="1" applyAlignment="1"/>
    <xf numFmtId="3" fontId="2" fillId="0" borderId="26" xfId="2" applyNumberFormat="1" applyFont="1" applyFill="1" applyBorder="1" applyAlignment="1">
      <alignment horizontal="center"/>
    </xf>
    <xf numFmtId="37" fontId="2" fillId="4" borderId="26" xfId="2" applyNumberFormat="1" applyFont="1" applyFill="1" applyBorder="1" applyAlignment="1">
      <alignment horizontal="center"/>
    </xf>
    <xf numFmtId="10" fontId="2" fillId="4" borderId="26" xfId="2" applyNumberFormat="1" applyFont="1" applyFill="1" applyBorder="1" applyAlignment="1">
      <alignment horizontal="center"/>
    </xf>
    <xf numFmtId="166" fontId="2" fillId="5" borderId="27" xfId="2" applyNumberFormat="1" applyFont="1" applyFill="1" applyBorder="1" applyAlignment="1">
      <alignment horizontal="center"/>
    </xf>
    <xf numFmtId="3" fontId="34" fillId="3" borderId="13" xfId="2" applyNumberFormat="1" applyFont="1" applyFill="1" applyBorder="1" applyAlignment="1"/>
    <xf numFmtId="3" fontId="2" fillId="0" borderId="14" xfId="2" applyNumberFormat="1" applyFont="1" applyFill="1" applyBorder="1" applyAlignment="1">
      <alignment horizontal="center"/>
    </xf>
    <xf numFmtId="37" fontId="2" fillId="4" borderId="14" xfId="2" applyNumberFormat="1" applyFont="1" applyFill="1" applyBorder="1" applyAlignment="1">
      <alignment horizontal="center"/>
    </xf>
    <xf numFmtId="10" fontId="2" fillId="4" borderId="14" xfId="2" applyNumberFormat="1" applyFont="1" applyFill="1" applyBorder="1" applyAlignment="1">
      <alignment horizontal="center"/>
    </xf>
    <xf numFmtId="166" fontId="2" fillId="5" borderId="24" xfId="2" applyNumberFormat="1" applyFont="1" applyFill="1" applyBorder="1" applyAlignment="1">
      <alignment horizontal="center"/>
    </xf>
    <xf numFmtId="3" fontId="34" fillId="4" borderId="0" xfId="2" applyNumberFormat="1" applyFont="1" applyFill="1" applyBorder="1" applyAlignment="1"/>
    <xf numFmtId="3" fontId="2" fillId="4" borderId="0" xfId="2" applyNumberFormat="1" applyFont="1" applyFill="1" applyBorder="1" applyAlignment="1"/>
    <xf numFmtId="3" fontId="2" fillId="4" borderId="0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0" fontId="6" fillId="0" borderId="0" xfId="3" applyNumberFormat="1" applyFont="1" applyFill="1" applyAlignment="1"/>
    <xf numFmtId="0" fontId="8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164" fontId="0" fillId="0" borderId="31" xfId="0" applyNumberFormat="1" applyFill="1" applyBorder="1" applyAlignment="1">
      <alignment horizontal="center"/>
    </xf>
    <xf numFmtId="164" fontId="12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164" fontId="13" fillId="0" borderId="41" xfId="0" applyNumberFormat="1" applyFont="1" applyFill="1" applyBorder="1" applyAlignment="1">
      <alignment horizontal="center"/>
    </xf>
    <xf numFmtId="0" fontId="12" fillId="0" borderId="11" xfId="3" applyNumberFormat="1" applyFont="1" applyFill="1" applyBorder="1" applyAlignment="1">
      <alignment horizontal="left"/>
    </xf>
    <xf numFmtId="164" fontId="12" fillId="0" borderId="38" xfId="3" applyNumberFormat="1" applyFont="1" applyFill="1" applyBorder="1" applyAlignment="1">
      <alignment horizontal="center"/>
    </xf>
    <xf numFmtId="0" fontId="35" fillId="0" borderId="0" xfId="0" applyNumberFormat="1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7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2" fillId="0" borderId="38" xfId="0" applyNumberFormat="1" applyFont="1" applyFill="1" applyBorder="1" applyAlignment="1">
      <alignment horizontal="left"/>
    </xf>
    <xf numFmtId="164" fontId="12" fillId="0" borderId="39" xfId="0" applyNumberFormat="1" applyFont="1" applyFill="1" applyBorder="1" applyAlignment="1">
      <alignment horizontal="left"/>
    </xf>
    <xf numFmtId="164" fontId="5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1" fillId="9" borderId="0" xfId="1" applyFill="1" applyBorder="1" applyAlignment="1" applyProtection="1">
      <alignment horizontal="center" vertical="center" wrapText="1"/>
      <protection locked="0"/>
    </xf>
    <xf numFmtId="0" fontId="11" fillId="9" borderId="36" xfId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wrapText="1"/>
    </xf>
    <xf numFmtId="0" fontId="23" fillId="0" borderId="0" xfId="0" applyFont="1" applyAlignment="1">
      <alignment horizontal="left" vertical="center" wrapText="1"/>
    </xf>
    <xf numFmtId="6" fontId="0" fillId="0" borderId="0" xfId="0" applyNumberFormat="1" applyAlignment="1">
      <alignment horizontal="center"/>
    </xf>
    <xf numFmtId="6" fontId="0" fillId="0" borderId="36" xfId="0" applyNumberFormat="1" applyBorder="1" applyAlignment="1">
      <alignment horizontal="center"/>
    </xf>
    <xf numFmtId="0" fontId="7" fillId="9" borderId="9" xfId="3" applyNumberFormat="1" applyFont="1" applyFill="1" applyBorder="1" applyAlignment="1">
      <alignment horizontal="center"/>
    </xf>
    <xf numFmtId="0" fontId="7" fillId="9" borderId="29" xfId="3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mass.gov/eohhs/docs/dta/eligibility-charts/c-tafdc-204425.pdf" TargetMode="External"/><Relationship Id="rId1" Type="http://schemas.openxmlformats.org/officeDocument/2006/relationships/hyperlink" Target="http://www.mass.gov/eohhs/docs/dta/eligibility-charts/c-tafdc-204420.pdf" TargetMode="External"/><Relationship Id="rId6" Type="http://schemas.openxmlformats.org/officeDocument/2006/relationships/hyperlink" Target="https://www.mass.gov/files/documents/2017/10/20/c-snap-364-600.pdf" TargetMode="External"/><Relationship Id="rId5" Type="http://schemas.openxmlformats.org/officeDocument/2006/relationships/hyperlink" Target="https://www.mass.gov/files/documents/2017/10/20/c-snap-364-950.pdf" TargetMode="External"/><Relationship Id="rId4" Type="http://schemas.openxmlformats.org/officeDocument/2006/relationships/hyperlink" Target="https://www.mass.gov/files/documents/2017/10/20/c-snap-364-97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tabSelected="1" showOutlineSymbols="0" view="pageLayout" zoomScale="90" zoomScaleNormal="100" zoomScalePageLayoutView="90" workbookViewId="0">
      <selection activeCell="D11" sqref="D11"/>
    </sheetView>
  </sheetViews>
  <sheetFormatPr defaultColWidth="10.7109375" defaultRowHeight="12.75"/>
  <cols>
    <col min="1" max="1" width="26.28515625" style="61" customWidth="1"/>
    <col min="2" max="2" width="11" style="40" customWidth="1"/>
    <col min="3" max="3" width="8.7109375" style="40" customWidth="1"/>
    <col min="4" max="4" width="9.7109375" style="62" customWidth="1"/>
    <col min="5" max="5" width="9.7109375" style="63" customWidth="1"/>
    <col min="6" max="6" width="6.140625" style="63" customWidth="1"/>
    <col min="7" max="16384" width="10.7109375" style="40"/>
  </cols>
  <sheetData>
    <row r="1" spans="1:240" ht="18">
      <c r="A1" s="64" t="s">
        <v>23</v>
      </c>
    </row>
    <row r="2" spans="1:240" ht="12.75" customHeight="1">
      <c r="A2" s="54"/>
      <c r="B2" s="45"/>
      <c r="C2" s="45"/>
      <c r="D2" s="45"/>
      <c r="E2" s="55"/>
      <c r="F2" s="55"/>
    </row>
    <row r="3" spans="1:240" ht="12.75" customHeight="1">
      <c r="A3" s="54"/>
      <c r="B3" s="45"/>
      <c r="C3" s="45"/>
      <c r="D3" s="45"/>
      <c r="E3" s="55"/>
      <c r="F3" s="55"/>
    </row>
    <row r="4" spans="1:240" ht="24" customHeight="1" thickBot="1">
      <c r="A4" s="37" t="s">
        <v>62</v>
      </c>
      <c r="B4" s="38"/>
      <c r="C4" s="38"/>
      <c r="D4" s="38"/>
      <c r="E4" s="39"/>
      <c r="F4" s="39"/>
    </row>
    <row r="5" spans="1:240" ht="15" customHeight="1" thickTop="1">
      <c r="A5" s="41"/>
      <c r="B5" s="196" t="s">
        <v>19</v>
      </c>
      <c r="C5" s="42"/>
      <c r="D5" s="43"/>
      <c r="E5" s="42"/>
      <c r="F5" s="44"/>
    </row>
    <row r="6" spans="1:240" ht="39.950000000000003" customHeight="1">
      <c r="A6" s="46"/>
      <c r="B6" s="182" t="s">
        <v>85</v>
      </c>
      <c r="C6" s="182" t="s">
        <v>20</v>
      </c>
      <c r="D6" s="47" t="s">
        <v>21</v>
      </c>
      <c r="E6" s="47" t="s">
        <v>22</v>
      </c>
      <c r="F6" s="48"/>
      <c r="G6" s="49"/>
      <c r="H6" s="49"/>
      <c r="I6" s="123"/>
      <c r="J6" s="49"/>
      <c r="K6" s="123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</row>
    <row r="7" spans="1:240" ht="16.5" customHeight="1">
      <c r="A7" s="82" t="s">
        <v>70</v>
      </c>
      <c r="B7" s="226">
        <v>28608</v>
      </c>
      <c r="C7" s="226">
        <v>28881</v>
      </c>
      <c r="D7" s="181">
        <f>(B7-C7)</f>
        <v>-273</v>
      </c>
      <c r="E7" s="83">
        <f>(B7-C7)/C7</f>
        <v>-9.4525812818115722E-3</v>
      </c>
      <c r="F7" s="84"/>
      <c r="I7" s="124"/>
      <c r="K7" s="123"/>
    </row>
    <row r="8" spans="1:240" ht="16.5" customHeight="1" thickBot="1">
      <c r="A8" s="50" t="s">
        <v>67</v>
      </c>
      <c r="B8" s="241">
        <v>56531</v>
      </c>
      <c r="C8" s="241">
        <v>57270</v>
      </c>
      <c r="D8" s="180">
        <f>(B8-C8)</f>
        <v>-739</v>
      </c>
      <c r="E8" s="51">
        <f>(B8-C8)/C8</f>
        <v>-1.2903789069320762E-2</v>
      </c>
      <c r="F8" s="52"/>
      <c r="I8" s="124"/>
      <c r="K8" s="123"/>
      <c r="U8" s="53"/>
    </row>
    <row r="9" spans="1:240" ht="12.75" customHeight="1" thickTop="1">
      <c r="A9" s="54"/>
      <c r="B9" s="45"/>
      <c r="C9" s="45"/>
      <c r="D9" s="45"/>
      <c r="E9" s="55"/>
      <c r="F9" s="55"/>
      <c r="I9" s="124"/>
      <c r="K9" s="123"/>
    </row>
    <row r="10" spans="1:240" ht="12.75" customHeight="1">
      <c r="A10" s="54"/>
      <c r="B10" s="45"/>
      <c r="C10" s="45"/>
      <c r="D10" s="45"/>
      <c r="E10" s="55"/>
      <c r="F10" s="55"/>
      <c r="K10" s="123"/>
    </row>
    <row r="11" spans="1:240" ht="24" customHeight="1" thickBot="1">
      <c r="A11" s="37" t="s">
        <v>63</v>
      </c>
      <c r="B11" s="38"/>
      <c r="C11" s="38"/>
      <c r="D11" s="38"/>
      <c r="E11" s="39"/>
      <c r="F11" s="56"/>
      <c r="K11" s="123"/>
    </row>
    <row r="12" spans="1:240" ht="15" customHeight="1" thickTop="1">
      <c r="A12" s="57"/>
      <c r="B12" s="58" t="s">
        <v>19</v>
      </c>
      <c r="C12" s="42"/>
      <c r="D12" s="59"/>
      <c r="E12" s="42"/>
      <c r="F12" s="44"/>
    </row>
    <row r="13" spans="1:240" ht="39.950000000000003" customHeight="1">
      <c r="A13" s="46"/>
      <c r="B13" s="182" t="s">
        <v>86</v>
      </c>
      <c r="C13" s="182" t="s">
        <v>20</v>
      </c>
      <c r="D13" s="47" t="s">
        <v>21</v>
      </c>
      <c r="E13" s="47" t="s">
        <v>22</v>
      </c>
      <c r="F13" s="48"/>
    </row>
    <row r="14" spans="1:240" ht="16.5" customHeight="1">
      <c r="A14" s="82" t="s">
        <v>70</v>
      </c>
      <c r="B14" s="226">
        <v>19606</v>
      </c>
      <c r="C14" s="226">
        <v>19545</v>
      </c>
      <c r="D14" s="179">
        <f>(B14-C14)</f>
        <v>61</v>
      </c>
      <c r="E14" s="85">
        <f>(B14-C14)/C14</f>
        <v>3.1210028140189307E-3</v>
      </c>
      <c r="F14" s="86"/>
    </row>
    <row r="15" spans="1:240" ht="16.5" customHeight="1" thickBot="1">
      <c r="A15" s="50" t="s">
        <v>67</v>
      </c>
      <c r="B15" s="227">
        <v>19739</v>
      </c>
      <c r="C15" s="227">
        <v>19704</v>
      </c>
      <c r="D15" s="180">
        <f>(B15-C15)</f>
        <v>35</v>
      </c>
      <c r="E15" s="51">
        <f>(B15-C15)/C15</f>
        <v>1.776289078359724E-3</v>
      </c>
      <c r="F15" s="52"/>
    </row>
    <row r="16" spans="1:240" ht="12.75" customHeight="1" thickTop="1">
      <c r="A16" s="54"/>
      <c r="B16" s="45"/>
      <c r="C16" s="45"/>
      <c r="D16" s="45"/>
      <c r="E16" s="55"/>
      <c r="F16" s="55"/>
    </row>
    <row r="17" spans="1:6" ht="12.75" customHeight="1">
      <c r="A17" s="54"/>
      <c r="B17" s="45"/>
      <c r="C17" s="45"/>
      <c r="D17" s="45"/>
      <c r="E17" s="55"/>
      <c r="F17" s="55"/>
    </row>
    <row r="18" spans="1:6" ht="24" customHeight="1" thickBot="1">
      <c r="A18" s="37" t="s">
        <v>64</v>
      </c>
      <c r="B18" s="38"/>
      <c r="C18" s="38"/>
      <c r="D18" s="38"/>
      <c r="E18" s="56"/>
      <c r="F18" s="56"/>
    </row>
    <row r="19" spans="1:6" ht="15" customHeight="1" thickTop="1">
      <c r="A19" s="57"/>
      <c r="B19" s="58" t="s">
        <v>19</v>
      </c>
      <c r="C19" s="42"/>
      <c r="D19" s="59"/>
      <c r="E19" s="42"/>
      <c r="F19" s="44"/>
    </row>
    <row r="20" spans="1:6" ht="39.950000000000003" customHeight="1">
      <c r="A20" s="46"/>
      <c r="B20" s="182" t="s">
        <v>87</v>
      </c>
      <c r="C20" s="182" t="s">
        <v>20</v>
      </c>
      <c r="D20" s="47" t="s">
        <v>21</v>
      </c>
      <c r="E20" s="47" t="s">
        <v>22</v>
      </c>
      <c r="F20" s="48"/>
    </row>
    <row r="21" spans="1:6" ht="16.5" customHeight="1">
      <c r="A21" s="82" t="s">
        <v>70</v>
      </c>
      <c r="B21" s="229">
        <v>193170</v>
      </c>
      <c r="C21" s="229">
        <v>193761</v>
      </c>
      <c r="D21" s="179">
        <f>(B21-C21)</f>
        <v>-591</v>
      </c>
      <c r="E21" s="85">
        <f>(B21-C21)/C21</f>
        <v>-3.0501494108721569E-3</v>
      </c>
      <c r="F21" s="84"/>
    </row>
    <row r="22" spans="1:6" ht="16.5" customHeight="1" thickBot="1">
      <c r="A22" s="50" t="s">
        <v>67</v>
      </c>
      <c r="B22" s="234">
        <f>B21</f>
        <v>193170</v>
      </c>
      <c r="C22" s="234">
        <f>C21</f>
        <v>193761</v>
      </c>
      <c r="D22" s="180">
        <f>(B22-C22)</f>
        <v>-591</v>
      </c>
      <c r="E22" s="51">
        <f>(B22-C22)/C22</f>
        <v>-3.0501494108721569E-3</v>
      </c>
      <c r="F22" s="52"/>
    </row>
    <row r="23" spans="1:6" ht="12.75" customHeight="1" thickTop="1">
      <c r="A23" s="54"/>
      <c r="B23" s="45"/>
      <c r="C23" s="45"/>
      <c r="D23" s="45"/>
      <c r="E23" s="55"/>
      <c r="F23" s="55"/>
    </row>
    <row r="24" spans="1:6" ht="12.75" customHeight="1">
      <c r="A24" s="54"/>
      <c r="B24" s="45"/>
      <c r="C24" s="45"/>
      <c r="D24" s="45"/>
      <c r="E24" s="55"/>
      <c r="F24" s="55"/>
    </row>
    <row r="25" spans="1:6" ht="24" customHeight="1" thickBot="1">
      <c r="A25" s="37" t="s">
        <v>47</v>
      </c>
      <c r="B25" s="38"/>
      <c r="C25" s="38"/>
      <c r="D25" s="38"/>
      <c r="E25" s="56"/>
      <c r="F25" s="56"/>
    </row>
    <row r="26" spans="1:6" ht="15" customHeight="1" thickTop="1">
      <c r="A26" s="60"/>
      <c r="B26" s="58" t="s">
        <v>19</v>
      </c>
      <c r="C26" s="42"/>
      <c r="D26" s="59"/>
      <c r="E26" s="42"/>
      <c r="F26" s="44"/>
    </row>
    <row r="27" spans="1:6" ht="39.950000000000003" customHeight="1">
      <c r="A27" s="46"/>
      <c r="B27" s="182" t="s">
        <v>88</v>
      </c>
      <c r="C27" s="182" t="s">
        <v>20</v>
      </c>
      <c r="D27" s="47" t="s">
        <v>21</v>
      </c>
      <c r="E27" s="47" t="s">
        <v>22</v>
      </c>
      <c r="F27" s="48"/>
    </row>
    <row r="28" spans="1:6" ht="16.5" customHeight="1">
      <c r="A28" s="228" t="s">
        <v>70</v>
      </c>
      <c r="B28" s="229">
        <v>450584</v>
      </c>
      <c r="C28" s="229">
        <v>451824</v>
      </c>
      <c r="D28" s="230">
        <f>(B28-C28)</f>
        <v>-1240</v>
      </c>
      <c r="E28" s="231">
        <f>(B28-C28)/C28</f>
        <v>-2.7444314600375366E-3</v>
      </c>
      <c r="F28" s="232"/>
    </row>
    <row r="29" spans="1:6" ht="16.5" customHeight="1" thickBot="1">
      <c r="A29" s="233" t="s">
        <v>67</v>
      </c>
      <c r="B29" s="234">
        <v>768281</v>
      </c>
      <c r="C29" s="234">
        <v>770424</v>
      </c>
      <c r="D29" s="235">
        <f>(B29-C29)</f>
        <v>-2143</v>
      </c>
      <c r="E29" s="236">
        <f>(B29-C29)/C29</f>
        <v>-2.7815852050299575E-3</v>
      </c>
      <c r="F29" s="237"/>
    </row>
    <row r="30" spans="1:6" ht="12.75" customHeight="1" thickTop="1">
      <c r="A30" s="238"/>
      <c r="B30" s="239"/>
      <c r="C30" s="239"/>
      <c r="D30" s="239"/>
      <c r="E30" s="240"/>
      <c r="F30" s="240"/>
    </row>
    <row r="31" spans="1:6" ht="12.75" customHeight="1">
      <c r="A31" s="238"/>
      <c r="B31" s="239"/>
      <c r="C31" s="239"/>
      <c r="D31" s="239"/>
      <c r="E31" s="240"/>
      <c r="F31" s="240"/>
    </row>
    <row r="32" spans="1:6" s="112" customFormat="1">
      <c r="A32" s="252" t="s">
        <v>57</v>
      </c>
      <c r="B32" s="252"/>
      <c r="C32" s="252"/>
      <c r="D32" s="252"/>
      <c r="E32" s="252"/>
      <c r="F32" s="252"/>
    </row>
    <row r="33" spans="1:6" s="112" customFormat="1" ht="36.75" customHeight="1">
      <c r="A33" s="252" t="s">
        <v>84</v>
      </c>
      <c r="B33" s="252"/>
      <c r="C33" s="252"/>
      <c r="D33" s="252"/>
      <c r="E33" s="252"/>
      <c r="F33" s="252"/>
    </row>
    <row r="34" spans="1:6">
      <c r="A34" s="197"/>
    </row>
    <row r="35" spans="1:6">
      <c r="A35" s="113"/>
    </row>
  </sheetData>
  <mergeCells count="2">
    <mergeCell ref="A33:F33"/>
    <mergeCell ref="A32:F32"/>
  </mergeCells>
  <phoneticPr fontId="9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August 2018&amp;R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showGridLines="0" view="pageLayout" topLeftCell="A31" zoomScaleNormal="115" workbookViewId="0">
      <selection activeCell="G11" sqref="G11"/>
    </sheetView>
  </sheetViews>
  <sheetFormatPr defaultRowHeight="12.75"/>
  <cols>
    <col min="1" max="1" width="11.140625" customWidth="1"/>
    <col min="2" max="2" width="12.5703125" customWidth="1"/>
    <col min="3" max="3" width="5.28515625" customWidth="1"/>
    <col min="4" max="4" width="15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8" ht="18">
      <c r="A1" s="81" t="s">
        <v>4</v>
      </c>
      <c r="B1" s="36"/>
      <c r="C1" s="36"/>
      <c r="D1" s="36"/>
    </row>
    <row r="2" spans="1:8" ht="21" customHeight="1" thickBot="1">
      <c r="A2" s="3" t="s">
        <v>5</v>
      </c>
      <c r="B2" s="135"/>
    </row>
    <row r="3" spans="1:8" ht="16.5" customHeight="1" thickTop="1">
      <c r="A3" s="187"/>
      <c r="B3" s="259" t="s">
        <v>8</v>
      </c>
      <c r="C3" s="259"/>
      <c r="D3" s="260"/>
      <c r="E3" s="258"/>
      <c r="F3" s="258"/>
      <c r="G3" s="258"/>
      <c r="H3" s="183"/>
    </row>
    <row r="4" spans="1:8" ht="13.5" customHeight="1">
      <c r="A4" s="188" t="s">
        <v>32</v>
      </c>
      <c r="B4" s="189" t="s">
        <v>6</v>
      </c>
      <c r="C4" s="10"/>
      <c r="D4" s="190" t="s">
        <v>7</v>
      </c>
      <c r="E4" s="184"/>
      <c r="F4" s="183"/>
      <c r="G4" s="185"/>
      <c r="H4" s="183"/>
    </row>
    <row r="5" spans="1:8">
      <c r="A5" s="1" t="s">
        <v>0</v>
      </c>
      <c r="B5" s="4">
        <v>428</v>
      </c>
      <c r="C5" s="5"/>
      <c r="D5" s="244">
        <v>418</v>
      </c>
      <c r="E5" s="186"/>
      <c r="F5" s="183"/>
      <c r="G5" s="186"/>
      <c r="H5" s="183"/>
    </row>
    <row r="6" spans="1:8">
      <c r="A6" s="2" t="s">
        <v>1</v>
      </c>
      <c r="B6" s="6">
        <v>531</v>
      </c>
      <c r="C6" s="7"/>
      <c r="D6" s="245">
        <v>518</v>
      </c>
      <c r="E6" s="186"/>
      <c r="F6" s="183"/>
      <c r="G6" s="186"/>
      <c r="H6" s="183"/>
    </row>
    <row r="7" spans="1:8">
      <c r="A7" s="2" t="s">
        <v>2</v>
      </c>
      <c r="B7" s="6">
        <v>633</v>
      </c>
      <c r="C7" s="7"/>
      <c r="D7" s="245">
        <v>618</v>
      </c>
      <c r="E7" s="186"/>
      <c r="F7" s="183"/>
      <c r="G7" s="186"/>
      <c r="H7" s="183"/>
    </row>
    <row r="8" spans="1:8">
      <c r="A8" s="2" t="s">
        <v>3</v>
      </c>
      <c r="B8" s="6">
        <v>731</v>
      </c>
      <c r="C8" s="7"/>
      <c r="D8" s="245">
        <v>713</v>
      </c>
      <c r="E8" s="186"/>
      <c r="F8" s="183"/>
      <c r="G8" s="186"/>
      <c r="H8" s="183"/>
    </row>
    <row r="9" spans="1:8">
      <c r="A9" s="2" t="s">
        <v>69</v>
      </c>
      <c r="B9" s="6">
        <v>105</v>
      </c>
      <c r="C9" s="7"/>
      <c r="D9" s="245">
        <v>103</v>
      </c>
      <c r="E9" s="186"/>
      <c r="F9" s="183"/>
      <c r="G9" s="186"/>
      <c r="H9" s="183"/>
    </row>
    <row r="10" spans="1:8" ht="15" thickBot="1">
      <c r="A10" s="246" t="s">
        <v>95</v>
      </c>
      <c r="B10" s="247"/>
      <c r="C10" s="248"/>
      <c r="D10" s="249">
        <v>449</v>
      </c>
      <c r="E10" s="183"/>
      <c r="F10" s="183"/>
      <c r="G10" s="186"/>
      <c r="H10" s="183"/>
    </row>
    <row r="11" spans="1:8" ht="13.5" customHeight="1" thickTop="1">
      <c r="A11" s="192" t="s">
        <v>39</v>
      </c>
      <c r="B11" s="191"/>
      <c r="C11" s="191"/>
      <c r="D11" s="191"/>
      <c r="E11" s="183"/>
      <c r="F11" s="183"/>
      <c r="G11" s="183"/>
      <c r="H11" s="183"/>
    </row>
    <row r="12" spans="1:8" ht="6.75" customHeight="1">
      <c r="A12" s="102"/>
      <c r="B12" s="103"/>
    </row>
    <row r="13" spans="1:8" ht="21" customHeight="1" thickBot="1">
      <c r="A13" s="3" t="s">
        <v>18</v>
      </c>
      <c r="B13" s="135"/>
      <c r="E13" s="3"/>
      <c r="F13" s="3"/>
      <c r="G13" s="3"/>
    </row>
    <row r="14" spans="1:8" ht="13.5" thickTop="1">
      <c r="A14" s="193"/>
      <c r="B14" s="253"/>
      <c r="C14" s="254"/>
      <c r="D14" s="255"/>
    </row>
    <row r="15" spans="1:8">
      <c r="A15" s="188" t="s">
        <v>32</v>
      </c>
      <c r="B15" s="256" t="s">
        <v>71</v>
      </c>
      <c r="C15" s="257"/>
      <c r="D15" s="257"/>
    </row>
    <row r="16" spans="1:8">
      <c r="A16" s="1" t="s">
        <v>0</v>
      </c>
      <c r="B16" s="266">
        <v>303.7</v>
      </c>
      <c r="C16" s="267"/>
      <c r="D16" s="257"/>
    </row>
    <row r="17" spans="1:10">
      <c r="A17" s="194" t="s">
        <v>1</v>
      </c>
      <c r="B17" s="266">
        <v>395.1</v>
      </c>
      <c r="C17" s="267"/>
      <c r="D17" s="257"/>
    </row>
    <row r="18" spans="1:10">
      <c r="A18" s="194" t="s">
        <v>2</v>
      </c>
      <c r="B18" s="266">
        <v>486.6</v>
      </c>
      <c r="C18" s="267"/>
      <c r="D18" s="257"/>
    </row>
    <row r="19" spans="1:10">
      <c r="A19" s="194" t="s">
        <v>3</v>
      </c>
      <c r="B19" s="266">
        <v>578.20000000000005</v>
      </c>
      <c r="C19" s="267"/>
      <c r="D19" s="257"/>
    </row>
    <row r="20" spans="1:10">
      <c r="A20" s="195" t="s">
        <v>69</v>
      </c>
      <c r="B20" s="266">
        <v>91.6</v>
      </c>
      <c r="C20" s="267"/>
      <c r="D20" s="257"/>
    </row>
    <row r="21" spans="1:10" ht="15.75" customHeight="1" thickBot="1">
      <c r="A21" s="250" t="s">
        <v>96</v>
      </c>
      <c r="B21" s="251"/>
      <c r="C21" s="264" t="s">
        <v>97</v>
      </c>
      <c r="D21" s="265"/>
    </row>
    <row r="22" spans="1:10" s="109" customFormat="1" ht="8.25" customHeight="1" thickTop="1">
      <c r="A22" s="108"/>
      <c r="B22" s="110"/>
      <c r="C22" s="111"/>
    </row>
    <row r="23" spans="1:10" ht="21" customHeight="1" thickBot="1">
      <c r="A23" s="3" t="s">
        <v>9</v>
      </c>
      <c r="B23" s="11"/>
      <c r="C23" s="11"/>
      <c r="D23" s="11"/>
      <c r="E23" s="136"/>
    </row>
    <row r="24" spans="1:10" ht="18" customHeight="1" thickTop="1">
      <c r="A24" s="12"/>
      <c r="B24" s="23"/>
      <c r="C24" s="23"/>
      <c r="D24" s="28" t="s">
        <v>10</v>
      </c>
      <c r="E24" s="28" t="s">
        <v>11</v>
      </c>
      <c r="F24" s="30"/>
      <c r="G24" s="28" t="s">
        <v>12</v>
      </c>
      <c r="H24" s="88"/>
    </row>
    <row r="25" spans="1:10" ht="14.25" customHeight="1">
      <c r="A25" s="13" t="s">
        <v>33</v>
      </c>
      <c r="B25" s="31"/>
      <c r="C25" s="31"/>
      <c r="D25" s="14" t="s">
        <v>13</v>
      </c>
      <c r="E25" s="14" t="s">
        <v>14</v>
      </c>
      <c r="F25" s="31"/>
      <c r="G25" s="92" t="s">
        <v>15</v>
      </c>
      <c r="H25" s="89"/>
    </row>
    <row r="26" spans="1:10" ht="16.5" customHeight="1">
      <c r="A26" s="24" t="s">
        <v>34</v>
      </c>
      <c r="B26" s="25"/>
      <c r="C26" s="25"/>
      <c r="D26" s="208">
        <v>878.82</v>
      </c>
      <c r="E26" s="208">
        <v>750</v>
      </c>
      <c r="F26" s="209"/>
      <c r="G26" s="208">
        <v>128.82</v>
      </c>
      <c r="H26" s="90"/>
      <c r="J26" s="122"/>
    </row>
    <row r="27" spans="1:10">
      <c r="A27" s="26" t="s">
        <v>35</v>
      </c>
      <c r="B27" s="27"/>
      <c r="C27" s="27"/>
      <c r="D27" s="210">
        <v>789.26</v>
      </c>
      <c r="E27" s="210">
        <v>750</v>
      </c>
      <c r="F27" s="211"/>
      <c r="G27" s="210">
        <v>39.26</v>
      </c>
      <c r="H27" s="91"/>
      <c r="J27" s="122"/>
    </row>
    <row r="28" spans="1:10">
      <c r="A28" s="26" t="s">
        <v>36</v>
      </c>
      <c r="B28" s="27"/>
      <c r="C28" s="27"/>
      <c r="D28" s="210">
        <v>604.36</v>
      </c>
      <c r="E28" s="210">
        <v>500</v>
      </c>
      <c r="F28" s="211"/>
      <c r="G28" s="210">
        <v>104.36</v>
      </c>
      <c r="H28" s="91"/>
      <c r="J28" s="122"/>
    </row>
    <row r="29" spans="1:10" ht="20.25" customHeight="1">
      <c r="A29" s="13" t="s">
        <v>37</v>
      </c>
      <c r="B29" s="31"/>
      <c r="C29" s="31"/>
      <c r="D29" s="212"/>
      <c r="E29" s="212"/>
      <c r="F29" s="213"/>
      <c r="G29" s="212"/>
      <c r="H29" s="32"/>
    </row>
    <row r="30" spans="1:10">
      <c r="A30" s="24" t="s">
        <v>34</v>
      </c>
      <c r="B30" s="25"/>
      <c r="C30" s="25"/>
      <c r="D30" s="208">
        <v>864.39</v>
      </c>
      <c r="E30" s="208">
        <v>750</v>
      </c>
      <c r="F30" s="209"/>
      <c r="G30" s="208">
        <v>114.39</v>
      </c>
      <c r="H30" s="90"/>
      <c r="J30" s="122"/>
    </row>
    <row r="31" spans="1:10">
      <c r="A31" s="26" t="s">
        <v>38</v>
      </c>
      <c r="B31" s="27"/>
      <c r="C31" s="27"/>
      <c r="D31" s="210">
        <v>780.4</v>
      </c>
      <c r="E31" s="210">
        <v>750</v>
      </c>
      <c r="F31" s="211"/>
      <c r="G31" s="210">
        <v>30.4</v>
      </c>
      <c r="H31" s="91"/>
      <c r="J31" s="122"/>
    </row>
    <row r="32" spans="1:10" ht="13.5" thickBot="1">
      <c r="A32" s="18" t="s">
        <v>36</v>
      </c>
      <c r="B32" s="33"/>
      <c r="C32" s="33"/>
      <c r="D32" s="214">
        <v>587.58000000000004</v>
      </c>
      <c r="E32" s="214">
        <v>500</v>
      </c>
      <c r="F32" s="215"/>
      <c r="G32" s="214">
        <v>87.58</v>
      </c>
      <c r="H32" s="9"/>
      <c r="J32" s="122"/>
    </row>
    <row r="33" spans="1:13" ht="6.75" customHeight="1" thickTop="1">
      <c r="A33" s="17"/>
      <c r="B33" s="35"/>
      <c r="C33" s="35"/>
      <c r="D33" s="16"/>
      <c r="E33" s="16"/>
      <c r="F33" s="8"/>
      <c r="G33" s="16"/>
    </row>
    <row r="34" spans="1:13" ht="18.75" customHeight="1" thickBot="1">
      <c r="A34" s="151" t="s">
        <v>47</v>
      </c>
      <c r="B34" s="19"/>
      <c r="C34" s="11"/>
      <c r="D34" s="20"/>
      <c r="E34" s="19"/>
      <c r="F34" s="135"/>
      <c r="G34" s="135"/>
    </row>
    <row r="35" spans="1:13" ht="16.5" customHeight="1" thickTop="1">
      <c r="A35" s="146"/>
      <c r="B35" s="216" t="s">
        <v>82</v>
      </c>
      <c r="C35" s="223"/>
      <c r="D35" s="223"/>
      <c r="E35" s="261"/>
      <c r="F35" s="262"/>
      <c r="G35" s="262"/>
      <c r="H35" s="263"/>
    </row>
    <row r="36" spans="1:13" ht="26.25" customHeight="1">
      <c r="A36" s="147"/>
      <c r="B36" s="205" t="s">
        <v>81</v>
      </c>
      <c r="C36" s="224"/>
      <c r="D36" s="225" t="s">
        <v>83</v>
      </c>
      <c r="E36" s="269" t="s">
        <v>54</v>
      </c>
      <c r="F36" s="269"/>
      <c r="G36" s="269"/>
      <c r="H36" s="270"/>
      <c r="M36" s="207"/>
    </row>
    <row r="37" spans="1:13" ht="21.75" customHeight="1">
      <c r="A37" s="148" t="s">
        <v>32</v>
      </c>
      <c r="B37" s="222" t="s">
        <v>79</v>
      </c>
      <c r="C37" s="224"/>
      <c r="D37" s="222" t="s">
        <v>80</v>
      </c>
      <c r="E37" s="269"/>
      <c r="F37" s="269"/>
      <c r="G37" s="269"/>
      <c r="H37" s="270"/>
    </row>
    <row r="38" spans="1:13" ht="16.5" customHeight="1">
      <c r="A38" s="149" t="s">
        <v>0</v>
      </c>
      <c r="B38" s="217">
        <v>1307</v>
      </c>
      <c r="C38" s="218"/>
      <c r="D38" s="206">
        <v>1005</v>
      </c>
      <c r="E38" s="268" t="s">
        <v>73</v>
      </c>
      <c r="F38" s="268"/>
      <c r="G38" s="268"/>
      <c r="H38" s="257"/>
    </row>
    <row r="39" spans="1:13" ht="15" customHeight="1">
      <c r="A39" s="149" t="s">
        <v>1</v>
      </c>
      <c r="B39" s="217">
        <v>1760</v>
      </c>
      <c r="C39" s="219"/>
      <c r="D39" s="206">
        <v>1354</v>
      </c>
      <c r="E39" s="268" t="s">
        <v>74</v>
      </c>
      <c r="F39" s="268"/>
      <c r="G39" s="268"/>
      <c r="H39" s="257"/>
    </row>
    <row r="40" spans="1:13">
      <c r="A40" s="149" t="s">
        <v>2</v>
      </c>
      <c r="B40" s="217">
        <v>2213</v>
      </c>
      <c r="C40" s="219"/>
      <c r="D40" s="206">
        <v>1702</v>
      </c>
      <c r="E40" s="268" t="s">
        <v>75</v>
      </c>
      <c r="F40" s="268"/>
      <c r="G40" s="268"/>
      <c r="H40" s="257"/>
    </row>
    <row r="41" spans="1:13">
      <c r="A41" s="149" t="s">
        <v>3</v>
      </c>
      <c r="B41" s="217">
        <v>2665</v>
      </c>
      <c r="C41" s="219"/>
      <c r="D41" s="206">
        <v>2050</v>
      </c>
      <c r="E41" s="268" t="s">
        <v>76</v>
      </c>
      <c r="F41" s="268"/>
      <c r="G41" s="268"/>
      <c r="H41" s="257"/>
    </row>
    <row r="42" spans="1:13">
      <c r="A42" s="149" t="s">
        <v>16</v>
      </c>
      <c r="B42" s="217">
        <v>3118</v>
      </c>
      <c r="C42" s="219"/>
      <c r="D42" s="206">
        <v>2399</v>
      </c>
      <c r="E42" s="268" t="s">
        <v>77</v>
      </c>
      <c r="F42" s="268"/>
      <c r="G42" s="268"/>
      <c r="H42" s="257"/>
    </row>
    <row r="43" spans="1:13">
      <c r="A43" s="149" t="s">
        <v>17</v>
      </c>
      <c r="B43" s="217">
        <v>3571</v>
      </c>
      <c r="C43" s="219"/>
      <c r="D43" s="206">
        <v>2747</v>
      </c>
      <c r="E43" s="268" t="s">
        <v>78</v>
      </c>
      <c r="F43" s="268"/>
      <c r="G43" s="268"/>
      <c r="H43" s="257"/>
    </row>
    <row r="44" spans="1:13">
      <c r="A44" s="149">
        <v>7</v>
      </c>
      <c r="B44" s="217">
        <v>4024</v>
      </c>
      <c r="C44" s="219"/>
      <c r="D44" s="206">
        <v>3095</v>
      </c>
      <c r="E44" s="273">
        <v>1009</v>
      </c>
      <c r="F44" s="273"/>
      <c r="G44" s="273"/>
      <c r="H44" s="274"/>
      <c r="M44" s="206"/>
    </row>
    <row r="45" spans="1:13">
      <c r="A45" s="149">
        <v>8</v>
      </c>
      <c r="B45" s="217">
        <v>4477</v>
      </c>
      <c r="C45" s="219"/>
      <c r="D45" s="206">
        <v>3444</v>
      </c>
      <c r="E45" s="273">
        <v>1153</v>
      </c>
      <c r="F45" s="273"/>
      <c r="G45" s="273"/>
      <c r="H45" s="274"/>
      <c r="M45" s="206"/>
    </row>
    <row r="46" spans="1:13" ht="13.5" thickBot="1">
      <c r="A46" s="150" t="s">
        <v>69</v>
      </c>
      <c r="B46" s="220">
        <v>453</v>
      </c>
      <c r="C46" s="220"/>
      <c r="D46" s="220">
        <v>349</v>
      </c>
      <c r="E46" s="220"/>
      <c r="F46" s="220">
        <v>144</v>
      </c>
      <c r="G46" s="220"/>
      <c r="H46" s="9"/>
      <c r="M46" s="206"/>
    </row>
    <row r="47" spans="1:13" ht="11.25" customHeight="1" thickTop="1">
      <c r="A47" s="114"/>
      <c r="B47" s="115"/>
      <c r="C47" s="116"/>
      <c r="D47" s="96"/>
    </row>
    <row r="48" spans="1:13">
      <c r="A48" s="114" t="s">
        <v>58</v>
      </c>
      <c r="B48" s="115"/>
      <c r="C48" s="116"/>
      <c r="D48" s="96"/>
    </row>
    <row r="49" spans="1:13" s="109" customFormat="1" ht="30" customHeight="1">
      <c r="A49" s="272" t="s">
        <v>89</v>
      </c>
      <c r="B49" s="272"/>
      <c r="C49" s="272"/>
      <c r="D49" s="272"/>
      <c r="E49" s="272"/>
      <c r="F49" s="272"/>
      <c r="G49" s="272"/>
      <c r="H49" s="272"/>
    </row>
    <row r="50" spans="1:13" s="109" customFormat="1" ht="30" customHeight="1">
      <c r="A50" s="272" t="s">
        <v>68</v>
      </c>
      <c r="B50" s="272"/>
      <c r="C50" s="272"/>
      <c r="D50" s="272"/>
      <c r="E50" s="272"/>
      <c r="F50" s="272"/>
      <c r="G50" s="272"/>
      <c r="H50" s="272"/>
    </row>
    <row r="51" spans="1:13" ht="13.5" customHeight="1">
      <c r="A51" s="271"/>
      <c r="B51" s="271"/>
      <c r="C51" s="271"/>
      <c r="D51" s="271"/>
      <c r="E51" s="271"/>
      <c r="F51" s="271"/>
      <c r="G51" s="271"/>
      <c r="H51" s="271"/>
    </row>
    <row r="52" spans="1:13">
      <c r="A52" s="271"/>
      <c r="B52" s="271"/>
      <c r="C52" s="271"/>
      <c r="D52" s="271"/>
      <c r="E52" s="271"/>
      <c r="F52" s="271"/>
      <c r="G52" s="271"/>
      <c r="H52" s="271"/>
    </row>
    <row r="53" spans="1:13">
      <c r="A53" s="102"/>
      <c r="B53" s="103"/>
      <c r="L53" s="206"/>
      <c r="M53" s="206"/>
    </row>
    <row r="54" spans="1:13">
      <c r="A54" s="102"/>
      <c r="B54" s="103"/>
      <c r="L54" s="206"/>
      <c r="M54" s="206"/>
    </row>
    <row r="55" spans="1:13">
      <c r="L55" s="206"/>
      <c r="M55" s="206"/>
    </row>
    <row r="56" spans="1:13">
      <c r="L56" s="206"/>
      <c r="M56" s="206"/>
    </row>
    <row r="57" spans="1:13">
      <c r="L57" s="206"/>
      <c r="M57" s="206"/>
    </row>
    <row r="58" spans="1:13">
      <c r="L58" s="206"/>
      <c r="M58" s="206"/>
    </row>
    <row r="59" spans="1:13">
      <c r="L59" s="206"/>
      <c r="M59" s="206"/>
    </row>
    <row r="60" spans="1:13">
      <c r="L60" s="206"/>
      <c r="M60" s="206"/>
    </row>
    <row r="61" spans="1:13">
      <c r="L61" s="206"/>
      <c r="M61" s="206"/>
    </row>
    <row r="66" spans="11:11">
      <c r="K66" s="221"/>
    </row>
  </sheetData>
  <mergeCells count="23">
    <mergeCell ref="A51:H52"/>
    <mergeCell ref="A50:H50"/>
    <mergeCell ref="E42:H42"/>
    <mergeCell ref="E43:H43"/>
    <mergeCell ref="E44:H44"/>
    <mergeCell ref="E45:H45"/>
    <mergeCell ref="A49:H49"/>
    <mergeCell ref="E38:H38"/>
    <mergeCell ref="E39:H39"/>
    <mergeCell ref="E40:H40"/>
    <mergeCell ref="E41:H41"/>
    <mergeCell ref="E36:H37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9" type="noConversion"/>
  <hyperlinks>
    <hyperlink ref="B4" r:id="rId1" xr:uid="{00000000-0004-0000-0100-000000000000}"/>
    <hyperlink ref="D4" r:id="rId2" xr:uid="{00000000-0004-0000-0100-000001000000}"/>
    <hyperlink ref="G36:H37" r:id="rId3" display="Maximum Monthly Benefit" xr:uid="{00000000-0004-0000-0100-000002000000}"/>
    <hyperlink ref="D36" r:id="rId4" display="Net Monthly Income" xr:uid="{00000000-0004-0000-0100-000003000000}"/>
    <hyperlink ref="B36" r:id="rId5" xr:uid="{00000000-0004-0000-0100-000004000000}"/>
    <hyperlink ref="E36:H37" r:id="rId6" display="Maximum Monthly Benefit" xr:uid="{00000000-0004-0000-0100-000005000000}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>&amp;C&amp;"Arial,Bold"&amp;14DEPARTMENT OF TRANSITIONAL ASSISTANCE
Facts and Figures 
&amp;12Issue Date:  August 2018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4"/>
  <sheetViews>
    <sheetView showGridLines="0" showOutlineSymbols="0" view="pageLayout" zoomScaleNormal="100" workbookViewId="0">
      <selection activeCell="D36" sqref="D36"/>
    </sheetView>
  </sheetViews>
  <sheetFormatPr defaultColWidth="12.42578125" defaultRowHeight="15"/>
  <cols>
    <col min="1" max="1" width="21.7109375" style="65" customWidth="1"/>
    <col min="2" max="2" width="25.85546875" style="65" customWidth="1"/>
    <col min="3" max="3" width="4.28515625" style="65" customWidth="1"/>
    <col min="4" max="4" width="18.5703125" style="65" bestFit="1" customWidth="1"/>
    <col min="5" max="7" width="2.7109375" style="153" customWidth="1"/>
    <col min="8" max="8" width="15.42578125" style="128" bestFit="1" customWidth="1"/>
    <col min="9" max="9" width="19.28515625" style="65" bestFit="1" customWidth="1"/>
    <col min="10" max="16384" width="12.42578125" style="65"/>
  </cols>
  <sheetData>
    <row r="1" spans="1:9" ht="21" customHeight="1" thickBot="1">
      <c r="A1" s="3" t="s">
        <v>90</v>
      </c>
    </row>
    <row r="2" spans="1:9" ht="15.75" thickTop="1">
      <c r="A2" s="68"/>
      <c r="B2" s="29"/>
      <c r="C2" s="29"/>
      <c r="D2" s="21"/>
      <c r="E2" s="28"/>
      <c r="F2" s="28"/>
      <c r="G2" s="154"/>
    </row>
    <row r="3" spans="1:9">
      <c r="A3" s="69"/>
      <c r="B3" s="15"/>
      <c r="C3" s="15"/>
      <c r="D3" s="15"/>
      <c r="E3" s="22"/>
      <c r="F3" s="22"/>
      <c r="G3" s="155"/>
    </row>
    <row r="4" spans="1:9">
      <c r="A4" s="70"/>
      <c r="B4" s="15"/>
      <c r="C4" s="15"/>
      <c r="D4" s="77" t="s">
        <v>90</v>
      </c>
      <c r="E4" s="22"/>
      <c r="F4" s="87"/>
      <c r="G4" s="155"/>
    </row>
    <row r="5" spans="1:9">
      <c r="A5" s="70" t="s">
        <v>27</v>
      </c>
      <c r="B5" s="17" t="s">
        <v>48</v>
      </c>
      <c r="C5" s="17"/>
      <c r="D5" s="72">
        <v>62690146</v>
      </c>
      <c r="E5" s="152"/>
      <c r="F5" s="152"/>
      <c r="G5" s="156"/>
      <c r="H5" s="129"/>
      <c r="I5" s="97"/>
    </row>
    <row r="6" spans="1:9">
      <c r="A6" s="70"/>
      <c r="B6" s="17" t="s">
        <v>45</v>
      </c>
      <c r="C6" s="17"/>
      <c r="D6" s="72">
        <v>72813971</v>
      </c>
      <c r="E6" s="152"/>
      <c r="F6" s="152"/>
      <c r="G6" s="156"/>
      <c r="H6" s="130"/>
      <c r="I6" s="72"/>
    </row>
    <row r="7" spans="1:9">
      <c r="A7" s="70"/>
      <c r="B7" s="17" t="s">
        <v>51</v>
      </c>
      <c r="C7" s="17"/>
      <c r="D7" s="72">
        <v>7261664</v>
      </c>
      <c r="E7" s="152"/>
      <c r="F7" s="152"/>
      <c r="G7" s="156"/>
      <c r="H7" s="130"/>
      <c r="I7" s="94"/>
    </row>
    <row r="8" spans="1:9" ht="15" customHeight="1">
      <c r="A8" s="70"/>
      <c r="B8" s="17" t="s">
        <v>46</v>
      </c>
      <c r="C8" s="17"/>
      <c r="D8" s="204">
        <v>1610558</v>
      </c>
      <c r="E8" s="152"/>
      <c r="F8" s="157"/>
      <c r="G8" s="156"/>
      <c r="I8" s="94"/>
    </row>
    <row r="9" spans="1:9">
      <c r="A9" s="70"/>
      <c r="B9" s="140" t="s">
        <v>24</v>
      </c>
      <c r="C9" s="142"/>
      <c r="D9" s="203">
        <f>SUM(D5:D8)</f>
        <v>144376339</v>
      </c>
      <c r="E9" s="152"/>
      <c r="F9" s="152"/>
      <c r="G9" s="156"/>
    </row>
    <row r="10" spans="1:9">
      <c r="A10" s="70"/>
      <c r="B10" s="73"/>
      <c r="C10" s="17"/>
      <c r="D10" s="242"/>
      <c r="E10" s="152"/>
      <c r="F10" s="152"/>
      <c r="G10" s="156"/>
    </row>
    <row r="11" spans="1:9">
      <c r="A11" s="70" t="s">
        <v>28</v>
      </c>
      <c r="B11" s="17" t="s">
        <v>5</v>
      </c>
      <c r="C11" s="17"/>
      <c r="D11" s="72">
        <v>201580967</v>
      </c>
      <c r="E11" s="152"/>
      <c r="F11" s="152"/>
      <c r="G11" s="156"/>
      <c r="H11" s="130"/>
      <c r="I11" s="94"/>
    </row>
    <row r="12" spans="1:9">
      <c r="A12" s="70"/>
      <c r="B12" s="101" t="s">
        <v>53</v>
      </c>
      <c r="C12" s="17"/>
      <c r="D12" s="72">
        <v>300000</v>
      </c>
      <c r="E12" s="152"/>
      <c r="F12" s="152"/>
      <c r="G12" s="156"/>
      <c r="I12" s="94"/>
    </row>
    <row r="13" spans="1:9">
      <c r="A13" s="70"/>
      <c r="B13" s="17" t="s">
        <v>66</v>
      </c>
      <c r="C13" s="17"/>
      <c r="D13" s="72">
        <v>8808389</v>
      </c>
      <c r="E13" s="152"/>
      <c r="F13" s="152"/>
      <c r="G13" s="156"/>
      <c r="H13" s="130"/>
      <c r="I13" s="94"/>
    </row>
    <row r="14" spans="1:9">
      <c r="A14" s="70"/>
      <c r="B14" s="17" t="s">
        <v>49</v>
      </c>
      <c r="C14" s="17"/>
      <c r="D14" s="72">
        <v>220466788</v>
      </c>
      <c r="E14" s="152"/>
      <c r="F14" s="152"/>
      <c r="G14" s="156"/>
      <c r="H14" s="130"/>
      <c r="I14" s="94"/>
    </row>
    <row r="15" spans="1:9">
      <c r="A15" s="70"/>
      <c r="B15" s="17" t="s">
        <v>18</v>
      </c>
      <c r="C15" s="17"/>
      <c r="D15" s="72">
        <v>76264729</v>
      </c>
      <c r="E15" s="152"/>
      <c r="F15" s="152"/>
      <c r="G15" s="156"/>
      <c r="H15" s="130"/>
      <c r="I15" s="71"/>
    </row>
    <row r="16" spans="1:9">
      <c r="A16" s="198"/>
      <c r="B16" s="17" t="s">
        <v>91</v>
      </c>
      <c r="C16" s="17"/>
      <c r="D16" s="72">
        <v>1500000</v>
      </c>
      <c r="E16" s="152"/>
      <c r="F16" s="152"/>
      <c r="G16" s="199"/>
      <c r="H16" s="130"/>
      <c r="I16" s="71"/>
    </row>
    <row r="17" spans="1:9">
      <c r="A17" s="70"/>
      <c r="B17" s="17" t="s">
        <v>50</v>
      </c>
      <c r="C17" s="17"/>
      <c r="D17" s="72">
        <v>14339226</v>
      </c>
      <c r="E17" s="152"/>
      <c r="F17" s="152"/>
      <c r="G17" s="156"/>
      <c r="H17" s="130"/>
      <c r="I17" s="94"/>
    </row>
    <row r="18" spans="1:9">
      <c r="A18" s="70"/>
      <c r="B18" s="17" t="s">
        <v>65</v>
      </c>
      <c r="C18" s="17"/>
      <c r="D18" s="72">
        <v>1000000</v>
      </c>
      <c r="E18" s="152"/>
      <c r="F18" s="152"/>
      <c r="G18" s="156"/>
      <c r="H18" s="130"/>
    </row>
    <row r="19" spans="1:9">
      <c r="A19" s="198"/>
      <c r="B19" s="17" t="s">
        <v>72</v>
      </c>
      <c r="C19" s="17"/>
      <c r="D19" s="204">
        <v>1000000</v>
      </c>
      <c r="E19" s="152"/>
      <c r="F19" s="152"/>
      <c r="G19" s="199"/>
      <c r="H19" s="130"/>
    </row>
    <row r="20" spans="1:9" ht="17.25">
      <c r="A20" s="70"/>
      <c r="B20" s="140" t="s">
        <v>25</v>
      </c>
      <c r="C20" s="142"/>
      <c r="D20" s="203">
        <f>SUM(D11:D19)</f>
        <v>525260099</v>
      </c>
      <c r="E20" s="152"/>
      <c r="F20" s="158"/>
      <c r="G20" s="156"/>
      <c r="I20" s="94"/>
    </row>
    <row r="21" spans="1:9" s="118" customFormat="1" ht="21" customHeight="1">
      <c r="A21" s="117"/>
      <c r="B21" s="140" t="s">
        <v>26</v>
      </c>
      <c r="C21" s="141"/>
      <c r="D21" s="203">
        <f>+D20+D9</f>
        <v>669636438</v>
      </c>
      <c r="E21" s="152"/>
      <c r="F21" s="152"/>
      <c r="G21" s="156"/>
      <c r="H21" s="131"/>
      <c r="I21" s="119"/>
    </row>
    <row r="22" spans="1:9" ht="15.75" thickBot="1">
      <c r="A22" s="93"/>
      <c r="B22" s="95"/>
      <c r="C22" s="66"/>
      <c r="D22" s="75"/>
      <c r="E22" s="159"/>
      <c r="F22" s="159"/>
      <c r="G22" s="160"/>
    </row>
    <row r="23" spans="1:9" ht="12" customHeight="1" thickTop="1">
      <c r="A23" s="76"/>
      <c r="B23" s="121"/>
      <c r="C23" s="17"/>
      <c r="D23" s="71"/>
      <c r="E23" s="161"/>
      <c r="F23" s="16"/>
      <c r="G23" s="162"/>
    </row>
    <row r="24" spans="1:9" s="145" customFormat="1" ht="12" hidden="1" customHeight="1">
      <c r="A24" s="135"/>
      <c r="B24" s="144"/>
      <c r="C24" s="11"/>
      <c r="D24" s="67"/>
      <c r="E24" s="67"/>
      <c r="F24" s="67"/>
      <c r="G24" s="163"/>
      <c r="H24" s="143"/>
    </row>
    <row r="25" spans="1:9" ht="12" hidden="1" customHeight="1">
      <c r="A25" s="135"/>
      <c r="C25" s="11"/>
      <c r="D25" s="67"/>
      <c r="E25" s="67"/>
      <c r="F25" s="67"/>
      <c r="H25" s="132"/>
    </row>
    <row r="26" spans="1:9" ht="12" hidden="1" customHeight="1">
      <c r="A26" s="135"/>
      <c r="B26" s="120"/>
      <c r="C26" s="11"/>
      <c r="D26" s="67"/>
      <c r="E26" s="67"/>
      <c r="F26" s="67"/>
      <c r="H26" s="132"/>
    </row>
    <row r="27" spans="1:9" ht="12" hidden="1" customHeight="1">
      <c r="A27" s="135"/>
      <c r="B27" s="120"/>
      <c r="C27" s="11"/>
      <c r="D27" s="67"/>
      <c r="E27" s="67"/>
      <c r="F27" s="67"/>
      <c r="H27" s="132"/>
    </row>
    <row r="28" spans="1:9" ht="12" hidden="1" customHeight="1">
      <c r="A28" s="135"/>
      <c r="B28" s="120"/>
      <c r="C28" s="11"/>
      <c r="D28" s="67"/>
      <c r="E28" s="67"/>
      <c r="F28" s="67"/>
      <c r="H28" s="132"/>
    </row>
    <row r="29" spans="1:9" ht="12" hidden="1" customHeight="1">
      <c r="A29" s="135"/>
      <c r="B29" s="120"/>
      <c r="C29" s="11"/>
      <c r="D29" s="67"/>
      <c r="E29" s="67"/>
      <c r="F29" s="67"/>
      <c r="H29" s="132"/>
    </row>
    <row r="30" spans="1:9" ht="12" hidden="1" customHeight="1">
      <c r="A30" s="135"/>
      <c r="B30" s="120"/>
      <c r="C30" s="11"/>
      <c r="D30" s="67"/>
      <c r="E30" s="67"/>
      <c r="F30" s="67"/>
      <c r="H30" s="132"/>
    </row>
    <row r="31" spans="1:9" ht="9.9499999999999993" customHeight="1">
      <c r="A31" s="3"/>
      <c r="B31" s="120"/>
      <c r="C31" s="11"/>
      <c r="D31" s="67"/>
      <c r="E31" s="67"/>
      <c r="F31" s="67"/>
      <c r="H31" s="132"/>
    </row>
    <row r="32" spans="1:9" ht="16.5" customHeight="1" thickBot="1">
      <c r="A32" s="98" t="s">
        <v>40</v>
      </c>
      <c r="B32" s="99"/>
      <c r="C32" s="99"/>
      <c r="D32" s="74"/>
      <c r="E32" s="164"/>
      <c r="F32" s="164"/>
      <c r="G32" s="164"/>
    </row>
    <row r="33" spans="1:9" ht="15.75" thickTop="1">
      <c r="A33" s="68" t="s">
        <v>29</v>
      </c>
      <c r="B33" s="100"/>
      <c r="C33" s="275" t="s">
        <v>98</v>
      </c>
      <c r="D33" s="275"/>
      <c r="E33" s="275"/>
      <c r="F33" s="275"/>
      <c r="G33" s="276"/>
    </row>
    <row r="34" spans="1:9">
      <c r="A34" s="70" t="s">
        <v>55</v>
      </c>
      <c r="B34" s="80"/>
      <c r="C34" s="105"/>
      <c r="D34" s="200">
        <v>371093386.39999998</v>
      </c>
      <c r="E34" s="165"/>
      <c r="F34" s="166"/>
      <c r="G34" s="167"/>
      <c r="H34" s="130"/>
      <c r="I34" s="94"/>
    </row>
    <row r="35" spans="1:9">
      <c r="A35" s="70" t="s">
        <v>41</v>
      </c>
      <c r="B35" s="104"/>
      <c r="C35" s="105"/>
      <c r="D35" s="200">
        <v>7000000.4000000004</v>
      </c>
      <c r="E35" s="165"/>
      <c r="F35" s="166"/>
      <c r="G35" s="167"/>
      <c r="H35" s="130"/>
    </row>
    <row r="36" spans="1:9">
      <c r="A36" s="70" t="s">
        <v>52</v>
      </c>
      <c r="B36" s="80"/>
      <c r="C36" s="105"/>
      <c r="D36" s="200">
        <v>63375616</v>
      </c>
      <c r="E36" s="166"/>
      <c r="F36" s="166"/>
      <c r="G36" s="167"/>
      <c r="H36" s="130"/>
    </row>
    <row r="37" spans="1:9">
      <c r="A37" s="70" t="s">
        <v>42</v>
      </c>
      <c r="B37" s="80"/>
      <c r="C37" s="105"/>
      <c r="D37" s="201">
        <v>9722115</v>
      </c>
      <c r="E37" s="166"/>
      <c r="F37" s="166"/>
      <c r="G37" s="167"/>
      <c r="H37" s="130"/>
    </row>
    <row r="38" spans="1:9">
      <c r="A38" s="70" t="s">
        <v>43</v>
      </c>
      <c r="B38" s="80"/>
      <c r="C38" s="105"/>
      <c r="D38" s="200">
        <v>4091500</v>
      </c>
      <c r="E38" s="166"/>
      <c r="F38" s="166"/>
      <c r="G38" s="167"/>
      <c r="H38" s="130"/>
    </row>
    <row r="39" spans="1:9" ht="17.25">
      <c r="A39" s="70" t="s">
        <v>44</v>
      </c>
      <c r="B39" s="80"/>
      <c r="C39" s="105"/>
      <c r="D39" s="202">
        <v>15000000</v>
      </c>
      <c r="E39" s="165"/>
      <c r="F39" s="168"/>
      <c r="G39" s="167"/>
    </row>
    <row r="40" spans="1:9" ht="18.75" customHeight="1">
      <c r="A40" s="106" t="s">
        <v>30</v>
      </c>
      <c r="B40" s="80"/>
      <c r="C40" s="105"/>
      <c r="D40" s="203">
        <f>SUM(D34:D39)</f>
        <v>470282617.79999995</v>
      </c>
      <c r="E40" s="169"/>
      <c r="F40" s="169"/>
      <c r="G40" s="167"/>
      <c r="H40" s="130"/>
      <c r="I40" s="94"/>
    </row>
    <row r="41" spans="1:9" ht="19.5" customHeight="1">
      <c r="A41" s="70" t="s">
        <v>56</v>
      </c>
      <c r="B41" s="80"/>
      <c r="C41" s="105"/>
      <c r="D41" s="204">
        <v>137355743</v>
      </c>
      <c r="E41" s="165"/>
      <c r="F41" s="168"/>
      <c r="G41" s="167"/>
      <c r="H41" s="133"/>
    </row>
    <row r="42" spans="1:9" ht="20.25" customHeight="1">
      <c r="A42" s="107" t="s">
        <v>31</v>
      </c>
      <c r="B42" s="80"/>
      <c r="C42" s="80"/>
      <c r="D42" s="203">
        <f>+D41+D40</f>
        <v>607638360.79999995</v>
      </c>
      <c r="E42" s="169"/>
      <c r="F42" s="169"/>
      <c r="G42" s="167"/>
      <c r="H42" s="130"/>
    </row>
    <row r="43" spans="1:9" ht="6" customHeight="1" thickBot="1">
      <c r="A43" s="78"/>
      <c r="B43" s="79"/>
      <c r="C43" s="79"/>
      <c r="D43" s="139"/>
      <c r="E43" s="170"/>
      <c r="F43" s="170"/>
      <c r="G43" s="171"/>
    </row>
    <row r="44" spans="1:9" ht="9.9499999999999993" customHeight="1" thickTop="1"/>
    <row r="45" spans="1:9" ht="9.9499999999999993" customHeight="1"/>
    <row r="46" spans="1:9" ht="19.5" customHeight="1" thickBot="1">
      <c r="A46" s="243" t="s">
        <v>61</v>
      </c>
      <c r="B46" s="11"/>
      <c r="C46" s="11"/>
      <c r="D46" s="67"/>
      <c r="E46" s="67"/>
      <c r="F46" s="67"/>
      <c r="G46" s="164"/>
    </row>
    <row r="47" spans="1:9" ht="19.5" customHeight="1" thickTop="1">
      <c r="A47" s="68" t="s">
        <v>59</v>
      </c>
      <c r="B47" s="29" t="s">
        <v>92</v>
      </c>
      <c r="C47" s="29"/>
      <c r="D47" s="29"/>
      <c r="E47" s="28"/>
      <c r="F47" s="28"/>
      <c r="G47" s="172"/>
      <c r="H47" s="134"/>
    </row>
    <row r="48" spans="1:9">
      <c r="A48" s="70"/>
      <c r="B48" s="15" t="s">
        <v>93</v>
      </c>
      <c r="C48" s="15"/>
      <c r="D48" s="34"/>
      <c r="E48" s="22"/>
      <c r="F48" s="87"/>
      <c r="G48" s="173"/>
      <c r="H48" s="134"/>
    </row>
    <row r="49" spans="1:8" ht="15.75" thickBot="1">
      <c r="A49" s="125" t="s">
        <v>60</v>
      </c>
      <c r="B49" s="126" t="s">
        <v>94</v>
      </c>
      <c r="C49" s="127"/>
      <c r="D49" s="127"/>
      <c r="E49" s="174"/>
      <c r="F49" s="174"/>
      <c r="G49" s="175"/>
      <c r="H49" s="134"/>
    </row>
    <row r="50" spans="1:8" s="138" customFormat="1" ht="12" thickTop="1">
      <c r="A50" s="135"/>
      <c r="B50" s="136"/>
      <c r="C50" s="136"/>
      <c r="D50" s="137"/>
      <c r="E50" s="176"/>
      <c r="F50" s="177"/>
      <c r="G50" s="178"/>
    </row>
    <row r="51" spans="1:8">
      <c r="A51" s="128"/>
      <c r="B51" s="128"/>
      <c r="C51" s="128"/>
      <c r="D51" s="128"/>
      <c r="E51" s="128"/>
      <c r="F51" s="128"/>
      <c r="G51" s="128"/>
    </row>
    <row r="52" spans="1:8" ht="69" customHeight="1">
      <c r="A52" s="128"/>
      <c r="B52" s="128"/>
      <c r="C52" s="128"/>
      <c r="D52" s="128"/>
      <c r="E52" s="128"/>
      <c r="F52" s="128"/>
      <c r="G52" s="128"/>
    </row>
    <row r="53" spans="1:8">
      <c r="A53" s="128"/>
      <c r="B53" s="128"/>
      <c r="C53" s="128"/>
      <c r="D53" s="128"/>
      <c r="E53" s="128"/>
      <c r="F53" s="128"/>
      <c r="G53" s="128"/>
    </row>
    <row r="54" spans="1:8">
      <c r="A54" s="128"/>
      <c r="B54" s="128"/>
      <c r="C54" s="128"/>
      <c r="D54" s="128"/>
      <c r="E54" s="128"/>
      <c r="F54" s="128"/>
      <c r="G54" s="128"/>
    </row>
  </sheetData>
  <mergeCells count="1">
    <mergeCell ref="C33:G33"/>
  </mergeCells>
  <phoneticPr fontId="9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 August 2018&amp;14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2018-09-05T16:00:06Z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