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'pg3'!$A$1:$H$46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D9" i="6" l="1"/>
  <c r="D37" i="6" l="1"/>
  <c r="D39" i="6" s="1"/>
  <c r="D18" i="6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  <c r="D19" i="6" l="1"/>
</calcChain>
</file>

<file path=xl/sharedStrings.xml><?xml version="1.0" encoding="utf-8"?>
<sst xmlns="http://schemas.openxmlformats.org/spreadsheetml/2006/main" count="140" uniqueCount="98">
  <si>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</si>
  <si>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</si>
  <si>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</si>
  <si>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</si>
  <si>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</si>
  <si>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</si>
  <si>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</si>
  <si>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</si>
  <si>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</si>
  <si>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185% Income Ceiling</t>
  </si>
  <si>
    <t xml:space="preserve"> Grant</t>
  </si>
  <si>
    <t>Monthly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</si>
  <si>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</si>
  <si>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</si>
  <si>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</si>
  <si>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</si>
  <si>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</si>
  <si>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</si>
  <si>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</si>
  <si>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</si>
  <si>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</si>
  <si>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</si>
  <si>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</si>
  <si>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</si>
  <si>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</si>
  <si>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</si>
  <si>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</si>
  <si>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</si>
  <si>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</si>
  <si>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</si>
  <si>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</si>
  <si>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</si>
  <si>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</si>
  <si>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</si>
  <si>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</si>
  <si>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</si>
  <si>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</si>
  <si>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</si>
  <si>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</si>
  <si>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</si>
  <si>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</si>
  <si>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</si>
  <si>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incremental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</si>
  <si>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</si>
  <si>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</si>
  <si>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</si>
  <si>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</si>
  <si>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</si>
  <si>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</si>
  <si>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</si>
  <si>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</si>
  <si>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</si>
  <si>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</si>
  <si>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</si>
  <si>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</si>
  <si>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</si>
  <si>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</si>
  <si>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</si>
  <si>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</si>
  <si>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</si>
  <si>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</si>
  <si>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</si>
  <si>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 xml:space="preserve"> 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</si>
  <si>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</si>
  <si>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</si>
  <si>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</si>
  <si>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</si>
  <si>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</si>
  <si>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</si>
  <si>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</si>
  <si>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</si>
  <si>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</si>
  <si>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</si>
  <si>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Effective July 1, 1988</t>
  </si>
  <si>
    <t>Effective July 1, 2000</t>
  </si>
  <si>
    <t>Note: SNAP Error Rate information available approximately 9 months after the end of the federal fiscal year.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</si>
  <si>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</si>
  <si>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</si>
  <si>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</si>
  <si>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</si>
  <si>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</si>
  <si>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</si>
  <si>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Updated February 1, 2016</t>
  </si>
  <si>
    <t>FY17 Target</t>
  </si>
  <si>
    <r>
      <t xml:space="preserve">FY16 Avg Monthly Grant </t>
    </r>
    <r>
      <rPr>
        <b/>
        <vertAlign val="superscript"/>
        <sz val="10"/>
        <rFont val="Arial"/>
        <family val="2"/>
      </rPr>
      <t>(2)</t>
    </r>
  </si>
  <si>
    <r>
      <t xml:space="preserve">FY16 Avg Monthly Grant </t>
    </r>
    <r>
      <rPr>
        <b/>
        <vertAlign val="superscript"/>
        <sz val="10"/>
        <rFont val="Arial"/>
        <family val="2"/>
      </rPr>
      <t>(3)</t>
    </r>
  </si>
  <si>
    <t>FY17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</si>
  <si>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FY16 Average Monthly Grant for TAFDC and EAEDC is a calculation based on the average monthly spending and the monthly caseload.</t>
    </r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</si>
  <si>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</si>
  <si>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</si>
  <si>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</si>
  <si>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As of November 2016</t>
  </si>
  <si>
    <t>*  Includes 9c Reductions.</t>
  </si>
  <si>
    <t>** Includes MORI Salary Reserve.</t>
  </si>
  <si>
    <t>*</t>
  </si>
  <si>
    <t>* **</t>
  </si>
  <si>
    <t>As of December 2016</t>
  </si>
  <si>
    <t>As of 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</si>
</sst>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3"/>
      </left>
      <right/>
      <top/>
      <bottom style="hair">
        <color indexed="64"/>
      </bottom>
      <diagonal/>
    </border>
    <border>
      <left style="double">
        <color indexed="63"/>
      </left>
      <right/>
      <top style="hair">
        <color indexed="64"/>
      </top>
      <bottom style="hair">
        <color indexed="64"/>
      </bottom>
      <diagonal/>
    </border>
    <border>
      <left style="double">
        <color indexed="63"/>
      </left>
      <right/>
      <top style="hair">
        <color indexed="64"/>
      </top>
      <bottom style="hair">
        <color indexed="63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/>
      <top style="hair">
        <color indexed="64"/>
      </top>
      <bottom style="double">
        <color indexed="63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53">
    <xf numFmtId="0" fontId="0" fillId="0" borderId="0" xfId="0"/>
    <xf numFmtId="0" fontId="2" fillId="2" borderId="1" xfId="3" applyNumberFormat="1" applyFont="1" applyFill="1" applyBorder="1" applyAlignment="1">
      <alignment wrapText="1"/>
    </xf>
    <xf numFmtId="0" fontId="4" fillId="3" borderId="2" xfId="3" applyNumberFormat="1" applyFont="1" applyFill="1" applyBorder="1" applyAlignment="1">
      <alignment horizontal="center"/>
    </xf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4" fillId="3" borderId="10" xfId="3" applyNumberFormat="1" applyFont="1" applyFill="1" applyBorder="1" applyAlignment="1">
      <alignment horizontal="center"/>
    </xf>
    <xf numFmtId="0" fontId="2" fillId="3" borderId="11" xfId="3" applyNumberFormat="1" applyFont="1" applyFill="1" applyBorder="1" applyAlignment="1">
      <alignment horizontal="center"/>
    </xf>
    <xf numFmtId="0" fontId="2" fillId="3" borderId="12" xfId="3" applyNumberFormat="1" applyFont="1" applyFill="1" applyBorder="1" applyAlignment="1">
      <alignment horizontal="center"/>
    </xf>
    <xf numFmtId="0" fontId="2" fillId="3" borderId="13" xfId="3" applyNumberFormat="1" applyFont="1" applyFill="1" applyBorder="1" applyAlignment="1">
      <alignment horizontal="center"/>
    </xf>
    <xf numFmtId="0" fontId="2" fillId="4" borderId="14" xfId="3" applyNumberFormat="1" applyFont="1" applyFill="1" applyBorder="1" applyAlignment="1"/>
    <xf numFmtId="0" fontId="0" fillId="3" borderId="1" xfId="0" applyFill="1" applyBorder="1"/>
    <xf numFmtId="0" fontId="2" fillId="4" borderId="0" xfId="3" applyNumberFormat="1" applyFont="1" applyFill="1" applyAlignment="1"/>
    <xf numFmtId="0" fontId="2" fillId="3" borderId="15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6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8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9" xfId="3" applyNumberFormat="1" applyFont="1" applyFill="1" applyBorder="1" applyAlignment="1"/>
    <xf numFmtId="0" fontId="0" fillId="3" borderId="20" xfId="0" applyFill="1" applyBorder="1"/>
    <xf numFmtId="164" fontId="2" fillId="4" borderId="20" xfId="3" applyNumberFormat="1" applyFont="1" applyFill="1" applyBorder="1" applyAlignment="1">
      <alignment horizontal="center"/>
    </xf>
    <xf numFmtId="0" fontId="0" fillId="0" borderId="20" xfId="0" applyBorder="1"/>
    <xf numFmtId="0" fontId="2" fillId="3" borderId="21" xfId="3" applyNumberFormat="1" applyFont="1" applyFill="1" applyBorder="1" applyAlignment="1"/>
    <xf numFmtId="0" fontId="0" fillId="3" borderId="22" xfId="0" applyFill="1" applyBorder="1"/>
    <xf numFmtId="164" fontId="2" fillId="4" borderId="22" xfId="3" applyNumberFormat="1" applyFont="1" applyFill="1" applyBorder="1" applyAlignment="1">
      <alignment horizontal="center"/>
    </xf>
    <xf numFmtId="0" fontId="0" fillId="0" borderId="22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3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5" xfId="2" applyNumberFormat="1" applyFont="1" applyFill="1" applyBorder="1" applyAlignment="1">
      <alignment horizontal="center"/>
    </xf>
    <xf numFmtId="3" fontId="10" fillId="3" borderId="18" xfId="2" applyFont="1" applyFill="1" applyBorder="1" applyAlignment="1">
      <alignment horizontal="centerContinuous"/>
    </xf>
    <xf numFmtId="3" fontId="2" fillId="3" borderId="18" xfId="2" applyFont="1" applyFill="1" applyBorder="1" applyAlignment="1">
      <alignment horizontal="centerContinuous"/>
    </xf>
    <xf numFmtId="3" fontId="10" fillId="3" borderId="18" xfId="2" applyNumberFormat="1" applyFont="1" applyFill="1" applyBorder="1" applyAlignment="1">
      <alignment horizontal="centerContinuous"/>
    </xf>
    <xf numFmtId="3" fontId="2" fillId="3" borderId="24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5" xfId="2" applyNumberFormat="1" applyFont="1" applyFill="1" applyBorder="1" applyAlignment="1">
      <alignment horizontal="center" wrapText="1"/>
    </xf>
    <xf numFmtId="3" fontId="2" fillId="5" borderId="26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6" xfId="2" applyNumberFormat="1" applyFont="1" applyFill="1" applyBorder="1" applyAlignment="1"/>
    <xf numFmtId="10" fontId="2" fillId="4" borderId="17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5" xfId="2" applyNumberFormat="1" applyFont="1" applyFill="1" applyBorder="1" applyAlignment="1">
      <alignment horizontal="left"/>
    </xf>
    <xf numFmtId="3" fontId="10" fillId="2" borderId="18" xfId="2" applyFont="1" applyFill="1" applyBorder="1" applyAlignment="1">
      <alignment horizontal="centerContinuous"/>
    </xf>
    <xf numFmtId="3" fontId="2" fillId="3" borderId="18" xfId="2" applyNumberFormat="1" applyFont="1" applyFill="1" applyBorder="1" applyAlignment="1">
      <alignment horizontal="centerContinuous"/>
    </xf>
    <xf numFmtId="3" fontId="9" fillId="3" borderId="15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8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9" xfId="2" applyNumberFormat="1" applyFont="1" applyFill="1" applyBorder="1" applyAlignment="1"/>
    <xf numFmtId="10" fontId="11" fillId="4" borderId="29" xfId="2" applyNumberFormat="1" applyFont="1" applyFill="1" applyBorder="1" applyAlignment="1">
      <alignment horizontal="center"/>
    </xf>
    <xf numFmtId="166" fontId="11" fillId="5" borderId="30" xfId="2" applyNumberFormat="1" applyFont="1" applyFill="1" applyBorder="1" applyAlignment="1">
      <alignment horizontal="center"/>
    </xf>
    <xf numFmtId="10" fontId="2" fillId="4" borderId="29" xfId="2" applyNumberFormat="1" applyFont="1" applyFill="1" applyBorder="1" applyAlignment="1">
      <alignment horizontal="center"/>
    </xf>
    <xf numFmtId="3" fontId="2" fillId="5" borderId="31" xfId="2" applyNumberFormat="1" applyFont="1" applyFill="1" applyBorder="1" applyAlignment="1">
      <alignment horizontal="center" wrapText="1"/>
    </xf>
    <xf numFmtId="165" fontId="9" fillId="3" borderId="19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32" xfId="0" applyFill="1" applyBorder="1"/>
    <xf numFmtId="0" fontId="0" fillId="3" borderId="23" xfId="0" applyFill="1" applyBorder="1"/>
    <xf numFmtId="0" fontId="0" fillId="0" borderId="33" xfId="0" applyBorder="1"/>
    <xf numFmtId="0" fontId="0" fillId="0" borderId="34" xfId="0" applyBorder="1"/>
    <xf numFmtId="0" fontId="4" fillId="3" borderId="0" xfId="0" applyFont="1" applyFill="1" applyBorder="1"/>
    <xf numFmtId="0" fontId="2" fillId="3" borderId="28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0" fillId="0" borderId="0" xfId="0" applyAlignment="1"/>
    <xf numFmtId="164" fontId="10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4" fontId="2" fillId="4" borderId="33" xfId="3" quotePrefix="1" applyNumberFormat="1" applyFont="1" applyFill="1" applyBorder="1" applyAlignment="1">
      <alignment horizontal="right"/>
    </xf>
    <xf numFmtId="164" fontId="2" fillId="4" borderId="34" xfId="3" quotePrefix="1" applyNumberFormat="1" applyFont="1" applyFill="1" applyBorder="1" applyAlignment="1">
      <alignment horizontal="right"/>
    </xf>
    <xf numFmtId="0" fontId="10" fillId="0" borderId="7" xfId="0" applyFont="1" applyBorder="1" applyAlignment="1"/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164" fontId="9" fillId="0" borderId="4" xfId="0" applyNumberFormat="1" applyFont="1" applyBorder="1" applyAlignment="1">
      <alignment horizontal="left"/>
    </xf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35" xfId="3" applyNumberFormat="1" applyFont="1" applyFill="1" applyBorder="1" applyAlignment="1">
      <alignment horizontal="left"/>
    </xf>
    <xf numFmtId="164" fontId="9" fillId="7" borderId="8" xfId="3" applyNumberFormat="1" applyFont="1" applyFill="1" applyBorder="1" applyAlignment="1">
      <alignment horizontal="right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8" fillId="8" borderId="0" xfId="1" applyFill="1" applyAlignment="1" applyProtection="1">
      <alignment horizontal="center" vertical="center" wrapText="1"/>
    </xf>
    <xf numFmtId="0" fontId="25" fillId="4" borderId="0" xfId="3" applyNumberFormat="1" applyFont="1" applyFill="1" applyBorder="1" applyAlignment="1">
      <alignment horizontal="left"/>
    </xf>
    <xf numFmtId="0" fontId="8" fillId="8" borderId="0" xfId="1" applyFill="1" applyAlignment="1" applyProtection="1">
      <alignment vertical="top" wrapText="1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8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9" fillId="0" borderId="0" xfId="3" applyNumberFormat="1" applyFont="1" applyFill="1" applyBorder="1" applyAlignment="1">
      <alignment horizontal="right"/>
    </xf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7" xfId="3" applyNumberFormat="1" applyFont="1" applyFill="1" applyBorder="1" applyAlignment="1" applyProtection="1">
      <alignment horizontal="center"/>
      <protection locked="0"/>
    </xf>
    <xf numFmtId="0" fontId="4" fillId="3" borderId="39" xfId="3" applyNumberFormat="1" applyFont="1" applyFill="1" applyBorder="1" applyAlignment="1" applyProtection="1">
      <protection locked="0"/>
    </xf>
    <xf numFmtId="0" fontId="2" fillId="3" borderId="39" xfId="3" applyNumberFormat="1" applyFont="1" applyFill="1" applyBorder="1" applyAlignment="1" applyProtection="1">
      <protection locked="0"/>
    </xf>
    <xf numFmtId="0" fontId="4" fillId="3" borderId="39" xfId="3" applyNumberFormat="1" applyFont="1" applyFill="1" applyBorder="1" applyAlignment="1" applyProtection="1">
      <alignment horizontal="center"/>
      <protection locked="0"/>
    </xf>
    <xf numFmtId="0" fontId="2" fillId="3" borderId="39" xfId="3" applyNumberFormat="1" applyFont="1" applyFill="1" applyBorder="1" applyAlignment="1" applyProtection="1">
      <alignment horizontal="center"/>
      <protection locked="0"/>
    </xf>
    <xf numFmtId="0" fontId="2" fillId="3" borderId="41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32" xfId="3" applyNumberFormat="1" applyFont="1" applyFill="1" applyBorder="1" applyAlignment="1" applyProtection="1">
      <alignment horizontal="center"/>
      <protection locked="0"/>
    </xf>
    <xf numFmtId="0" fontId="3" fillId="3" borderId="23" xfId="3" applyNumberFormat="1" applyFont="1" applyFill="1" applyBorder="1" applyAlignment="1" applyProtection="1">
      <alignment horizontal="center"/>
      <protection locked="0"/>
    </xf>
    <xf numFmtId="49" fontId="6" fillId="0" borderId="23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3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32" xfId="3" applyNumberFormat="1" applyFont="1" applyFill="1" applyBorder="1" applyAlignment="1">
      <alignment horizontal="center"/>
    </xf>
    <xf numFmtId="0" fontId="3" fillId="3" borderId="23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3" fontId="2" fillId="4" borderId="29" xfId="2" applyNumberFormat="1" applyFont="1" applyFill="1" applyBorder="1" applyAlignment="1">
      <alignment horizontal="center"/>
    </xf>
    <xf numFmtId="3" fontId="11" fillId="0" borderId="17" xfId="2" applyNumberFormat="1" applyFont="1" applyFill="1" applyBorder="1" applyAlignment="1">
      <alignment horizontal="center"/>
    </xf>
    <xf numFmtId="37" fontId="2" fillId="4" borderId="29" xfId="2" applyNumberFormat="1" applyFont="1" applyFill="1" applyBorder="1" applyAlignment="1">
      <alignment horizontal="center"/>
    </xf>
    <xf numFmtId="37" fontId="2" fillId="4" borderId="17" xfId="2" applyNumberFormat="1" applyFont="1" applyFill="1" applyBorder="1" applyAlignment="1">
      <alignment horizontal="center"/>
    </xf>
    <xf numFmtId="37" fontId="11" fillId="4" borderId="29" xfId="2" applyNumberFormat="1" applyFont="1" applyFill="1" applyBorder="1" applyAlignment="1">
      <alignment horizontal="center"/>
    </xf>
    <xf numFmtId="3" fontId="11" fillId="4" borderId="17" xfId="2" applyNumberFormat="1" applyFont="1" applyFill="1" applyBorder="1" applyAlignment="1">
      <alignment horizontal="center"/>
    </xf>
    <xf numFmtId="3" fontId="2" fillId="4" borderId="25" xfId="2" applyFont="1" applyFill="1" applyBorder="1" applyAlignment="1">
      <alignment horizontal="center" wrapText="1"/>
    </xf>
    <xf numFmtId="3" fontId="2" fillId="4" borderId="17" xfId="2" applyNumberFormat="1" applyFill="1" applyBorder="1" applyAlignment="1">
      <alignment horizontal="center"/>
    </xf>
    <xf numFmtId="3" fontId="2" fillId="0" borderId="29" xfId="2" applyNumberFormat="1" applyFont="1" applyFill="1" applyBorder="1" applyAlignment="1">
      <alignment horizontal="center"/>
    </xf>
    <xf numFmtId="3" fontId="2" fillId="0" borderId="17" xfId="2" applyNumberFormat="1" applyFont="1" applyFill="1" applyBorder="1" applyAlignment="1">
      <alignment horizontal="center"/>
    </xf>
    <xf numFmtId="3" fontId="2" fillId="0" borderId="17" xfId="2" applyNumberFormat="1" applyFill="1" applyBorder="1" applyAlignment="1">
      <alignment horizontal="center"/>
    </xf>
    <xf numFmtId="3" fontId="11" fillId="0" borderId="29" xfId="2" applyNumberFormat="1" applyFont="1" applyFill="1" applyBorder="1" applyAlignment="1">
      <alignment horizontal="center"/>
    </xf>
    <xf numFmtId="0" fontId="18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64" fontId="2" fillId="4" borderId="42" xfId="3" applyNumberFormat="1" applyFont="1" applyFill="1" applyBorder="1" applyAlignment="1" applyProtection="1">
      <alignment horizontal="center"/>
      <protection locked="0"/>
    </xf>
    <xf numFmtId="0" fontId="0" fillId="0" borderId="42" xfId="0" applyBorder="1" applyAlignment="1"/>
    <xf numFmtId="0" fontId="0" fillId="0" borderId="43" xfId="0" applyBorder="1" applyAlignment="1"/>
    <xf numFmtId="0" fontId="4" fillId="3" borderId="0" xfId="3" applyNumberFormat="1" applyFont="1" applyFill="1" applyBorder="1" applyAlignment="1">
      <alignment horizontal="right"/>
    </xf>
    <xf numFmtId="0" fontId="0" fillId="0" borderId="23" xfId="0" applyBorder="1" applyAlignment="1">
      <alignment horizontal="right"/>
    </xf>
    <xf numFmtId="0" fontId="0" fillId="3" borderId="9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6" borderId="36" xfId="3" applyNumberFormat="1" applyFont="1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6" xfId="0" applyFill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164" fontId="0" fillId="0" borderId="42" xfId="0" applyNumberFormat="1" applyBorder="1" applyAlignment="1" applyProtection="1">
      <alignment horizontal="center"/>
      <protection locked="0"/>
    </xf>
    <xf numFmtId="0" fontId="0" fillId="0" borderId="42" xfId="0" applyBorder="1" applyAlignment="1">
      <alignment horizontal="center"/>
    </xf>
    <xf numFmtId="0" fontId="4" fillId="3" borderId="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tafdc-2044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://www.mass.gov/eohhs/docs/dta/eligibility-charts/c-snap-364-600.pdf" TargetMode="External"/><Relationship Id="rId5" Type="http://schemas.openxmlformats.org/officeDocument/2006/relationships/hyperlink" Target="http://www.mass.gov/eohhs/docs/dta/eligibility-charts/c-snap-364-976.pdf" TargetMode="External"/><Relationship Id="rId4" Type="http://schemas.openxmlformats.org/officeDocument/2006/relationships/hyperlink" Target="http://www.mass.gov/eohhs/docs/dta/eligibility-charts/c-tafdc-20440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C7" sqref="C7"/>
    </sheetView>
  </sheetViews>
  <sheetFormatPr defaultColWidth="10.7109375" defaultRowHeight="12.75" x14ac:dyDescent="0.2"/>
  <cols>
    <col min="1" max="1" width="26.28515625" style="76" customWidth="1"/>
    <col min="2" max="2" width="11" style="54" customWidth="1"/>
    <col min="3" max="3" width="8.7109375" style="54" customWidth="1"/>
    <col min="4" max="4" width="9.7109375" style="77" customWidth="1"/>
    <col min="5" max="5" width="9.7109375" style="78" customWidth="1"/>
    <col min="6" max="6" width="6.140625" style="78" customWidth="1"/>
    <col min="7" max="16384" width="10.7109375" style="54"/>
  </cols>
  <sheetData>
    <row r="1" spans="1:240" ht="18" x14ac:dyDescent="0.25">
      <c r="A1" s="79" t="s">
        <v>26</v>
      </c>
    </row>
    <row r="2" spans="1:240" ht="12.75" customHeight="1" x14ac:dyDescent="0.2">
      <c r="A2" s="69"/>
      <c r="B2" s="60"/>
      <c r="C2" s="60"/>
      <c r="D2" s="60"/>
      <c r="E2" s="70"/>
      <c r="F2" s="70"/>
    </row>
    <row r="3" spans="1:240" ht="12.75" customHeight="1" x14ac:dyDescent="0.2">
      <c r="A3" s="69"/>
      <c r="B3" s="60"/>
      <c r="C3" s="60"/>
      <c r="D3" s="60"/>
      <c r="E3" s="70"/>
      <c r="F3" s="70"/>
    </row>
    <row r="4" spans="1:240" ht="24" customHeight="1" thickBot="1" x14ac:dyDescent="0.3">
      <c r="A4" s="51" t="s">
        <v>67</v>
      </c>
      <c r="B4" s="52"/>
      <c r="C4" s="52"/>
      <c r="D4" s="52"/>
      <c r="E4" s="53"/>
      <c r="F4" s="53"/>
    </row>
    <row r="5" spans="1:240" ht="15" customHeight="1" thickTop="1" x14ac:dyDescent="0.2">
      <c r="A5" s="55"/>
      <c r="B5" s="56" t="s">
        <v>22</v>
      </c>
      <c r="C5" s="57"/>
      <c r="D5" s="58"/>
      <c r="E5" s="57"/>
      <c r="F5" s="59"/>
    </row>
    <row r="6" spans="1:240" ht="39.950000000000003" customHeight="1" x14ac:dyDescent="0.2">
      <c r="A6" s="61"/>
      <c r="B6" s="220" t="s">
        <v>96</v>
      </c>
      <c r="C6" s="220" t="s">
        <v>23</v>
      </c>
      <c r="D6" s="62" t="s">
        <v>24</v>
      </c>
      <c r="E6" s="62" t="s">
        <v>25</v>
      </c>
      <c r="F6" s="63"/>
      <c r="G6" s="64"/>
      <c r="H6" s="64"/>
      <c r="I6" s="151"/>
      <c r="J6" s="64"/>
      <c r="K6" s="151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</row>
    <row r="7" spans="1:240" ht="16.5" customHeight="1" x14ac:dyDescent="0.2">
      <c r="A7" s="99" t="s">
        <v>81</v>
      </c>
      <c r="B7" s="225">
        <v>31377</v>
      </c>
      <c r="C7" s="214">
        <v>31503</v>
      </c>
      <c r="D7" s="218">
        <f>(B7-C7)</f>
        <v>-126</v>
      </c>
      <c r="E7" s="100">
        <f>(B7-C7)/C7</f>
        <v>-3.9996190838967717E-3</v>
      </c>
      <c r="F7" s="101"/>
      <c r="I7" s="152"/>
      <c r="K7" s="151"/>
    </row>
    <row r="8" spans="1:240" ht="16.5" customHeight="1" thickBot="1" x14ac:dyDescent="0.25">
      <c r="A8" s="65" t="s">
        <v>76</v>
      </c>
      <c r="B8" s="215">
        <v>61773</v>
      </c>
      <c r="C8" s="219">
        <v>61975</v>
      </c>
      <c r="D8" s="217">
        <f>(B8-C8)</f>
        <v>-202</v>
      </c>
      <c r="E8" s="66">
        <f>(B8-C8)/C8</f>
        <v>-3.2593787817668416E-3</v>
      </c>
      <c r="F8" s="67"/>
      <c r="I8" s="152"/>
      <c r="K8" s="151"/>
      <c r="U8" s="68"/>
    </row>
    <row r="9" spans="1:240" ht="12.75" customHeight="1" thickTop="1" x14ac:dyDescent="0.2">
      <c r="A9" s="69"/>
      <c r="B9" s="60"/>
      <c r="C9" s="60"/>
      <c r="D9" s="60"/>
      <c r="E9" s="70"/>
      <c r="F9" s="70"/>
      <c r="I9" s="152"/>
      <c r="K9" s="151"/>
    </row>
    <row r="10" spans="1:240" ht="12.75" customHeight="1" x14ac:dyDescent="0.2">
      <c r="A10" s="69"/>
      <c r="B10" s="60"/>
      <c r="C10" s="60"/>
      <c r="D10" s="60"/>
      <c r="E10" s="70"/>
      <c r="F10" s="70"/>
      <c r="K10" s="151"/>
    </row>
    <row r="11" spans="1:240" ht="24" customHeight="1" thickBot="1" x14ac:dyDescent="0.3">
      <c r="A11" s="51" t="s">
        <v>68</v>
      </c>
      <c r="B11" s="52"/>
      <c r="C11" s="52"/>
      <c r="D11" s="52"/>
      <c r="E11" s="53"/>
      <c r="F11" s="71"/>
      <c r="K11" s="151"/>
    </row>
    <row r="12" spans="1:240" ht="15" customHeight="1" thickTop="1" x14ac:dyDescent="0.2">
      <c r="A12" s="72"/>
      <c r="B12" s="73" t="s">
        <v>22</v>
      </c>
      <c r="C12" s="57"/>
      <c r="D12" s="74"/>
      <c r="E12" s="57"/>
      <c r="F12" s="59"/>
    </row>
    <row r="13" spans="1:240" ht="39.950000000000003" customHeight="1" x14ac:dyDescent="0.2">
      <c r="A13" s="61"/>
      <c r="B13" s="220" t="s">
        <v>96</v>
      </c>
      <c r="C13" s="220" t="s">
        <v>23</v>
      </c>
      <c r="D13" s="62" t="s">
        <v>24</v>
      </c>
      <c r="E13" s="62" t="s">
        <v>25</v>
      </c>
      <c r="F13" s="63"/>
    </row>
    <row r="14" spans="1:240" ht="16.5" customHeight="1" x14ac:dyDescent="0.2">
      <c r="A14" s="99" t="s">
        <v>81</v>
      </c>
      <c r="B14" s="222">
        <v>20660</v>
      </c>
      <c r="C14" s="214">
        <v>20629</v>
      </c>
      <c r="D14" s="216">
        <f>(B14-C14)</f>
        <v>31</v>
      </c>
      <c r="E14" s="102">
        <f>(B14-C14)/C14</f>
        <v>1.502738862766009E-3</v>
      </c>
      <c r="F14" s="103"/>
    </row>
    <row r="15" spans="1:240" ht="16.5" customHeight="1" thickBot="1" x14ac:dyDescent="0.25">
      <c r="A15" s="65" t="s">
        <v>76</v>
      </c>
      <c r="B15" s="223">
        <v>20807</v>
      </c>
      <c r="C15" s="215">
        <v>20772</v>
      </c>
      <c r="D15" s="217">
        <f>(B15-C15)</f>
        <v>35</v>
      </c>
      <c r="E15" s="66">
        <f>(B15-C15)/C15</f>
        <v>1.6849605237820142E-3</v>
      </c>
      <c r="F15" s="67"/>
    </row>
    <row r="16" spans="1:240" ht="12.75" customHeight="1" thickTop="1" x14ac:dyDescent="0.2">
      <c r="A16" s="69"/>
      <c r="B16" s="60"/>
      <c r="C16" s="60"/>
      <c r="D16" s="60"/>
      <c r="E16" s="70"/>
      <c r="F16" s="70"/>
    </row>
    <row r="17" spans="1:6" ht="12.75" customHeight="1" x14ac:dyDescent="0.2">
      <c r="A17" s="69"/>
      <c r="B17" s="60"/>
      <c r="C17" s="60"/>
      <c r="D17" s="60"/>
      <c r="E17" s="70"/>
      <c r="F17" s="70"/>
    </row>
    <row r="18" spans="1:6" ht="24" customHeight="1" thickBot="1" x14ac:dyDescent="0.3">
      <c r="A18" s="51" t="s">
        <v>70</v>
      </c>
      <c r="B18" s="52"/>
      <c r="C18" s="52"/>
      <c r="D18" s="52"/>
      <c r="E18" s="71"/>
      <c r="F18" s="71"/>
    </row>
    <row r="19" spans="1:6" ht="15" customHeight="1" thickTop="1" x14ac:dyDescent="0.2">
      <c r="A19" s="72"/>
      <c r="B19" s="73" t="s">
        <v>22</v>
      </c>
      <c r="C19" s="57"/>
      <c r="D19" s="74"/>
      <c r="E19" s="57"/>
      <c r="F19" s="59"/>
    </row>
    <row r="20" spans="1:6" ht="39.950000000000003" customHeight="1" x14ac:dyDescent="0.2">
      <c r="A20" s="61"/>
      <c r="B20" s="220" t="s">
        <v>91</v>
      </c>
      <c r="C20" s="220" t="s">
        <v>23</v>
      </c>
      <c r="D20" s="62" t="s">
        <v>24</v>
      </c>
      <c r="E20" s="62" t="s">
        <v>25</v>
      </c>
      <c r="F20" s="63"/>
    </row>
    <row r="21" spans="1:6" ht="16.5" customHeight="1" x14ac:dyDescent="0.2">
      <c r="A21" s="99" t="s">
        <v>81</v>
      </c>
      <c r="B21" s="222">
        <v>200751</v>
      </c>
      <c r="C21" s="214">
        <v>201485</v>
      </c>
      <c r="D21" s="216">
        <f>(B21-C21)</f>
        <v>-734</v>
      </c>
      <c r="E21" s="102">
        <f>(B21-C21)/C21</f>
        <v>-3.6429510881703354E-3</v>
      </c>
      <c r="F21" s="101"/>
    </row>
    <row r="22" spans="1:6" ht="16.5" customHeight="1" thickBot="1" x14ac:dyDescent="0.25">
      <c r="A22" s="65" t="s">
        <v>76</v>
      </c>
      <c r="B22" s="224">
        <v>200751</v>
      </c>
      <c r="C22" s="221">
        <v>201485</v>
      </c>
      <c r="D22" s="217">
        <f>(B22-C22)</f>
        <v>-734</v>
      </c>
      <c r="E22" s="66">
        <f>(B22-C22)/C22</f>
        <v>-3.6429510881703354E-3</v>
      </c>
      <c r="F22" s="67"/>
    </row>
    <row r="23" spans="1:6" ht="12.75" customHeight="1" thickTop="1" x14ac:dyDescent="0.2">
      <c r="A23" s="69"/>
      <c r="B23" s="60"/>
      <c r="C23" s="60"/>
      <c r="D23" s="60"/>
      <c r="E23" s="70"/>
      <c r="F23" s="70"/>
    </row>
    <row r="24" spans="1:6" ht="12.75" customHeight="1" x14ac:dyDescent="0.2">
      <c r="A24" s="69"/>
      <c r="B24" s="60"/>
      <c r="C24" s="60"/>
      <c r="D24" s="60"/>
      <c r="E24" s="70"/>
      <c r="F24" s="70"/>
    </row>
    <row r="25" spans="1:6" ht="24" customHeight="1" thickBot="1" x14ac:dyDescent="0.3">
      <c r="A25" s="51" t="s">
        <v>51</v>
      </c>
      <c r="B25" s="52"/>
      <c r="C25" s="52"/>
      <c r="D25" s="52"/>
      <c r="E25" s="71"/>
      <c r="F25" s="71"/>
    </row>
    <row r="26" spans="1:6" ht="15" customHeight="1" thickTop="1" x14ac:dyDescent="0.2">
      <c r="A26" s="75"/>
      <c r="B26" s="73" t="s">
        <v>22</v>
      </c>
      <c r="C26" s="57"/>
      <c r="D26" s="74"/>
      <c r="E26" s="57"/>
      <c r="F26" s="59"/>
    </row>
    <row r="27" spans="1:6" ht="39.950000000000003" customHeight="1" x14ac:dyDescent="0.2">
      <c r="A27" s="61"/>
      <c r="B27" s="220" t="s">
        <v>97</v>
      </c>
      <c r="C27" s="220" t="s">
        <v>23</v>
      </c>
      <c r="D27" s="62" t="s">
        <v>24</v>
      </c>
      <c r="E27" s="62" t="s">
        <v>25</v>
      </c>
      <c r="F27" s="63"/>
    </row>
    <row r="28" spans="1:6" ht="16.5" customHeight="1" x14ac:dyDescent="0.2">
      <c r="A28" s="104" t="s">
        <v>81</v>
      </c>
      <c r="B28" s="222">
        <v>447364</v>
      </c>
      <c r="C28" s="214">
        <v>446793</v>
      </c>
      <c r="D28" s="216">
        <f>(B28-C28)</f>
        <v>571</v>
      </c>
      <c r="E28" s="102">
        <f>(B28-C28)/C28</f>
        <v>1.2779967456965529E-3</v>
      </c>
      <c r="F28" s="101"/>
    </row>
    <row r="29" spans="1:6" ht="16.5" customHeight="1" thickBot="1" x14ac:dyDescent="0.25">
      <c r="A29" s="65" t="s">
        <v>76</v>
      </c>
      <c r="B29" s="223">
        <v>771512</v>
      </c>
      <c r="C29" s="221">
        <v>771436</v>
      </c>
      <c r="D29" s="217">
        <f>(B29-C29)</f>
        <v>76</v>
      </c>
      <c r="E29" s="66">
        <f>(B29-C29)/C29</f>
        <v>9.8517569830809036E-5</v>
      </c>
      <c r="F29" s="67"/>
    </row>
    <row r="30" spans="1:6" ht="12.75" customHeight="1" thickTop="1" x14ac:dyDescent="0.2">
      <c r="A30" s="69"/>
      <c r="B30" s="60"/>
      <c r="C30" s="60"/>
      <c r="D30" s="60"/>
      <c r="E30" s="70"/>
      <c r="F30" s="70"/>
    </row>
    <row r="31" spans="1:6" ht="12.75" customHeight="1" x14ac:dyDescent="0.2">
      <c r="A31" s="69"/>
      <c r="B31" s="60"/>
      <c r="C31" s="60"/>
      <c r="D31" s="60"/>
      <c r="E31" s="70"/>
      <c r="F31" s="70"/>
    </row>
    <row r="32" spans="1:6" s="136" customFormat="1" x14ac:dyDescent="0.2">
      <c r="A32" s="226" t="s">
        <v>61</v>
      </c>
      <c r="B32" s="226"/>
      <c r="C32" s="226"/>
      <c r="D32" s="226"/>
      <c r="E32" s="226"/>
      <c r="F32" s="226"/>
    </row>
    <row r="33" spans="1:6" s="136" customFormat="1" ht="36.75" customHeight="1" x14ac:dyDescent="0.2">
      <c r="A33" s="226" t="s">
        <v>69</v>
      </c>
      <c r="B33" s="226"/>
      <c r="C33" s="226"/>
      <c r="D33" s="226"/>
      <c r="E33" s="226"/>
      <c r="F33" s="226"/>
    </row>
    <row r="34" spans="1:6" x14ac:dyDescent="0.2">
      <c r="A34" s="76" t="s">
        <v>62</v>
      </c>
    </row>
    <row r="35" spans="1:6" x14ac:dyDescent="0.2">
      <c r="A35" s="139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January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opLeftCell="A31" zoomScale="115" zoomScaleNormal="115" workbookViewId="0">
      <selection activeCell="M50" sqref="M50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98" t="s">
        <v>4</v>
      </c>
      <c r="B1" s="50"/>
      <c r="C1" s="50"/>
      <c r="D1" s="50"/>
    </row>
    <row r="2" spans="1:8" ht="21" customHeight="1" thickBot="1" x14ac:dyDescent="0.3">
      <c r="A2" s="5" t="s">
        <v>5</v>
      </c>
      <c r="B2" s="163" t="s">
        <v>74</v>
      </c>
    </row>
    <row r="3" spans="1:8" ht="16.5" customHeight="1" thickTop="1" x14ac:dyDescent="0.2">
      <c r="A3" s="1"/>
      <c r="B3" s="239" t="s">
        <v>8</v>
      </c>
      <c r="C3" s="239"/>
      <c r="D3" s="239"/>
      <c r="E3" s="239" t="s">
        <v>9</v>
      </c>
      <c r="F3" s="239"/>
      <c r="G3" s="239"/>
      <c r="H3" s="106"/>
    </row>
    <row r="4" spans="1:8" ht="13.5" customHeight="1" x14ac:dyDescent="0.2">
      <c r="A4" s="2" t="s">
        <v>35</v>
      </c>
      <c r="B4" s="146" t="s">
        <v>6</v>
      </c>
      <c r="C4" s="13"/>
      <c r="D4" s="146" t="s">
        <v>7</v>
      </c>
      <c r="E4" s="146" t="s">
        <v>6</v>
      </c>
      <c r="F4" s="13"/>
      <c r="G4" s="148" t="s">
        <v>7</v>
      </c>
      <c r="H4" s="107"/>
    </row>
    <row r="5" spans="1:8" x14ac:dyDescent="0.2">
      <c r="A5" s="3" t="s">
        <v>0</v>
      </c>
      <c r="B5" s="6">
        <v>428</v>
      </c>
      <c r="C5" s="7"/>
      <c r="D5" s="6">
        <v>418</v>
      </c>
      <c r="E5" s="6">
        <v>792</v>
      </c>
      <c r="F5" s="7"/>
      <c r="G5" s="6">
        <v>773</v>
      </c>
      <c r="H5" s="108"/>
    </row>
    <row r="6" spans="1:8" x14ac:dyDescent="0.2">
      <c r="A6" s="4" t="s">
        <v>1</v>
      </c>
      <c r="B6" s="8">
        <v>531</v>
      </c>
      <c r="C6" s="9"/>
      <c r="D6" s="8">
        <v>518</v>
      </c>
      <c r="E6" s="8">
        <v>982</v>
      </c>
      <c r="F6" s="9"/>
      <c r="G6" s="8">
        <v>958</v>
      </c>
      <c r="H6" s="109"/>
    </row>
    <row r="7" spans="1:8" x14ac:dyDescent="0.2">
      <c r="A7" s="4" t="s">
        <v>2</v>
      </c>
      <c r="B7" s="8">
        <v>633</v>
      </c>
      <c r="C7" s="9"/>
      <c r="D7" s="8">
        <v>618</v>
      </c>
      <c r="E7" s="8">
        <v>1171</v>
      </c>
      <c r="F7" s="9"/>
      <c r="G7" s="8">
        <v>1143</v>
      </c>
      <c r="H7" s="109"/>
    </row>
    <row r="8" spans="1:8" x14ac:dyDescent="0.2">
      <c r="A8" s="4" t="s">
        <v>3</v>
      </c>
      <c r="B8" s="8">
        <v>731</v>
      </c>
      <c r="C8" s="9"/>
      <c r="D8" s="8">
        <v>713</v>
      </c>
      <c r="E8" s="8">
        <v>1352</v>
      </c>
      <c r="F8" s="9"/>
      <c r="G8" s="8">
        <v>1319</v>
      </c>
      <c r="H8" s="109"/>
    </row>
    <row r="9" spans="1:8" x14ac:dyDescent="0.2">
      <c r="A9" s="4" t="s">
        <v>42</v>
      </c>
      <c r="B9" s="8">
        <v>105</v>
      </c>
      <c r="C9" s="9"/>
      <c r="D9" s="8">
        <v>103</v>
      </c>
      <c r="E9" s="8">
        <v>194</v>
      </c>
      <c r="F9" s="9"/>
      <c r="G9" s="8">
        <v>191</v>
      </c>
      <c r="H9" s="108"/>
    </row>
    <row r="10" spans="1:8" ht="14.25" x14ac:dyDescent="0.2">
      <c r="A10" s="129" t="s">
        <v>84</v>
      </c>
      <c r="B10" s="8"/>
      <c r="C10" s="9"/>
      <c r="D10" s="115">
        <v>447</v>
      </c>
      <c r="E10" s="9"/>
      <c r="F10" s="9"/>
      <c r="G10" s="8"/>
      <c r="H10" s="108"/>
    </row>
    <row r="11" spans="1:8" ht="13.5" thickBot="1" x14ac:dyDescent="0.25">
      <c r="A11" s="18" t="s">
        <v>43</v>
      </c>
      <c r="B11" s="11"/>
      <c r="C11" s="11"/>
      <c r="D11" s="11"/>
      <c r="E11" s="11"/>
      <c r="F11" s="11"/>
      <c r="G11" s="11"/>
      <c r="H11" s="12"/>
    </row>
    <row r="12" spans="1:8" ht="12" customHeight="1" thickTop="1" x14ac:dyDescent="0.2">
      <c r="A12" s="125"/>
      <c r="B12" s="126"/>
    </row>
    <row r="13" spans="1:8" ht="21" customHeight="1" thickBot="1" x14ac:dyDescent="0.3">
      <c r="A13" s="5" t="s">
        <v>21</v>
      </c>
      <c r="B13" s="163" t="s">
        <v>73</v>
      </c>
      <c r="E13" s="5"/>
      <c r="F13" s="5"/>
      <c r="G13" s="5"/>
    </row>
    <row r="14" spans="1:8" ht="13.5" thickTop="1" x14ac:dyDescent="0.2">
      <c r="A14" s="19"/>
      <c r="B14" s="237" t="s">
        <v>11</v>
      </c>
      <c r="C14" s="238"/>
      <c r="D14" s="114"/>
    </row>
    <row r="15" spans="1:8" x14ac:dyDescent="0.2">
      <c r="A15" s="14" t="s">
        <v>35</v>
      </c>
      <c r="B15" s="235" t="s">
        <v>10</v>
      </c>
      <c r="C15" s="236"/>
      <c r="D15" s="114"/>
    </row>
    <row r="16" spans="1:8" x14ac:dyDescent="0.2">
      <c r="A16" s="15" t="s">
        <v>0</v>
      </c>
      <c r="B16" s="7"/>
      <c r="C16" s="117">
        <v>303.7</v>
      </c>
    </row>
    <row r="17" spans="1:10" x14ac:dyDescent="0.2">
      <c r="A17" s="16" t="s">
        <v>1</v>
      </c>
      <c r="B17" s="9"/>
      <c r="C17" s="118">
        <v>395.1</v>
      </c>
      <c r="D17" s="114"/>
    </row>
    <row r="18" spans="1:10" x14ac:dyDescent="0.2">
      <c r="A18" s="16" t="s">
        <v>2</v>
      </c>
      <c r="B18" s="9"/>
      <c r="C18" s="118">
        <v>486.6</v>
      </c>
      <c r="D18" s="114"/>
    </row>
    <row r="19" spans="1:10" x14ac:dyDescent="0.2">
      <c r="A19" s="16" t="s">
        <v>3</v>
      </c>
      <c r="B19" s="9"/>
      <c r="C19" s="118">
        <v>578.20000000000005</v>
      </c>
      <c r="D19" s="114"/>
    </row>
    <row r="20" spans="1:10" x14ac:dyDescent="0.2">
      <c r="A20" s="17" t="s">
        <v>42</v>
      </c>
      <c r="B20" s="9"/>
      <c r="C20" s="118">
        <v>91.6</v>
      </c>
      <c r="D20" s="114"/>
    </row>
    <row r="21" spans="1:10" ht="15.75" customHeight="1" thickBot="1" x14ac:dyDescent="0.25">
      <c r="A21" s="137" t="s">
        <v>85</v>
      </c>
      <c r="B21" s="119"/>
      <c r="C21" s="138">
        <v>308</v>
      </c>
      <c r="D21" s="116"/>
    </row>
    <row r="22" spans="1:10" s="133" customFormat="1" ht="12" customHeight="1" thickTop="1" x14ac:dyDescent="0.3">
      <c r="A22" s="132"/>
      <c r="B22" s="134"/>
      <c r="C22" s="135"/>
    </row>
    <row r="23" spans="1:10" ht="21" customHeight="1" thickBot="1" x14ac:dyDescent="0.3">
      <c r="A23" s="5" t="s">
        <v>12</v>
      </c>
      <c r="B23" s="20"/>
      <c r="C23" s="20"/>
      <c r="D23" s="20"/>
      <c r="E23" s="20"/>
    </row>
    <row r="24" spans="1:10" ht="18" customHeight="1" thickTop="1" x14ac:dyDescent="0.2">
      <c r="A24" s="21"/>
      <c r="B24" s="33"/>
      <c r="C24" s="33"/>
      <c r="D24" s="42" t="s">
        <v>13</v>
      </c>
      <c r="E24" s="42" t="s">
        <v>14</v>
      </c>
      <c r="F24" s="44"/>
      <c r="G24" s="42" t="s">
        <v>15</v>
      </c>
      <c r="H24" s="106"/>
    </row>
    <row r="25" spans="1:10" ht="14.25" customHeight="1" x14ac:dyDescent="0.2">
      <c r="A25" s="22" t="s">
        <v>36</v>
      </c>
      <c r="B25" s="45"/>
      <c r="C25" s="45"/>
      <c r="D25" s="23" t="s">
        <v>16</v>
      </c>
      <c r="E25" s="23" t="s">
        <v>17</v>
      </c>
      <c r="F25" s="45"/>
      <c r="G25" s="110" t="s">
        <v>18</v>
      </c>
      <c r="H25" s="107"/>
    </row>
    <row r="26" spans="1:10" ht="16.5" customHeight="1" x14ac:dyDescent="0.2">
      <c r="A26" s="34" t="s">
        <v>37</v>
      </c>
      <c r="B26" s="35"/>
      <c r="C26" s="35"/>
      <c r="D26" s="36">
        <v>864</v>
      </c>
      <c r="E26" s="36">
        <v>735</v>
      </c>
      <c r="F26" s="37"/>
      <c r="G26" s="36">
        <v>128.82</v>
      </c>
      <c r="H26" s="108"/>
      <c r="J26" s="150"/>
    </row>
    <row r="27" spans="1:10" x14ac:dyDescent="0.2">
      <c r="A27" s="38" t="s">
        <v>38</v>
      </c>
      <c r="B27" s="39"/>
      <c r="C27" s="39"/>
      <c r="D27" s="40">
        <v>774</v>
      </c>
      <c r="E27" s="40">
        <v>735</v>
      </c>
      <c r="F27" s="41"/>
      <c r="G27" s="40">
        <v>39.26</v>
      </c>
      <c r="H27" s="109"/>
      <c r="J27" s="150"/>
    </row>
    <row r="28" spans="1:10" x14ac:dyDescent="0.2">
      <c r="A28" s="38" t="s">
        <v>39</v>
      </c>
      <c r="B28" s="39"/>
      <c r="C28" s="39"/>
      <c r="D28" s="40">
        <v>594</v>
      </c>
      <c r="E28" s="40">
        <v>490</v>
      </c>
      <c r="F28" s="41"/>
      <c r="G28" s="40">
        <v>104.36</v>
      </c>
      <c r="H28" s="109"/>
      <c r="J28" s="150"/>
    </row>
    <row r="29" spans="1:10" ht="20.25" customHeight="1" x14ac:dyDescent="0.2">
      <c r="A29" s="22" t="s">
        <v>40</v>
      </c>
      <c r="B29" s="45"/>
      <c r="C29" s="45"/>
      <c r="D29" s="25"/>
      <c r="E29" s="25"/>
      <c r="F29" s="10"/>
      <c r="G29" s="25"/>
      <c r="H29" s="46"/>
    </row>
    <row r="30" spans="1:10" x14ac:dyDescent="0.2">
      <c r="A30" s="34" t="s">
        <v>37</v>
      </c>
      <c r="B30" s="35"/>
      <c r="C30" s="35"/>
      <c r="D30" s="36">
        <v>849</v>
      </c>
      <c r="E30" s="36">
        <v>735</v>
      </c>
      <c r="F30" s="37"/>
      <c r="G30" s="36">
        <v>114.39</v>
      </c>
      <c r="H30" s="108"/>
      <c r="J30" s="150"/>
    </row>
    <row r="31" spans="1:10" x14ac:dyDescent="0.2">
      <c r="A31" s="38" t="s">
        <v>41</v>
      </c>
      <c r="B31" s="39"/>
      <c r="C31" s="39"/>
      <c r="D31" s="40">
        <v>765</v>
      </c>
      <c r="E31" s="40">
        <v>735</v>
      </c>
      <c r="F31" s="41"/>
      <c r="G31" s="40">
        <v>30.4</v>
      </c>
      <c r="H31" s="109"/>
      <c r="J31" s="150"/>
    </row>
    <row r="32" spans="1:10" ht="13.5" thickBot="1" x14ac:dyDescent="0.25">
      <c r="A32" s="27" t="s">
        <v>39</v>
      </c>
      <c r="B32" s="47"/>
      <c r="C32" s="47"/>
      <c r="D32" s="28">
        <v>578</v>
      </c>
      <c r="E32" s="28">
        <v>490</v>
      </c>
      <c r="F32" s="11"/>
      <c r="G32" s="28">
        <v>87.58</v>
      </c>
      <c r="H32" s="12"/>
      <c r="J32" s="150"/>
    </row>
    <row r="33" spans="1:8" ht="12" customHeight="1" thickTop="1" x14ac:dyDescent="0.2">
      <c r="A33" s="26"/>
      <c r="B33" s="49"/>
      <c r="C33" s="49"/>
      <c r="D33" s="25"/>
      <c r="E33" s="25"/>
      <c r="F33" s="10"/>
      <c r="G33" s="25"/>
    </row>
    <row r="34" spans="1:8" ht="21" customHeight="1" thickBot="1" x14ac:dyDescent="0.25">
      <c r="A34" s="182" t="s">
        <v>51</v>
      </c>
      <c r="B34" s="29"/>
      <c r="C34" s="20"/>
      <c r="D34" s="30"/>
      <c r="E34" s="29"/>
      <c r="F34" s="163" t="s">
        <v>82</v>
      </c>
      <c r="G34" s="163"/>
    </row>
    <row r="35" spans="1:8" ht="16.5" customHeight="1" thickTop="1" x14ac:dyDescent="0.2">
      <c r="A35" s="176"/>
      <c r="B35" s="240" t="s">
        <v>80</v>
      </c>
      <c r="C35" s="241"/>
      <c r="D35" s="241"/>
      <c r="E35" s="244"/>
      <c r="F35" s="241"/>
      <c r="G35" s="241"/>
      <c r="H35" s="245"/>
    </row>
    <row r="36" spans="1:8" ht="15.95" customHeight="1" x14ac:dyDescent="0.2">
      <c r="A36" s="177"/>
      <c r="B36" s="242" t="s">
        <v>79</v>
      </c>
      <c r="C36" s="242"/>
      <c r="D36" s="243"/>
      <c r="E36" s="242" t="s">
        <v>58</v>
      </c>
      <c r="F36" s="243"/>
      <c r="G36" s="243"/>
      <c r="H36" s="246"/>
    </row>
    <row r="37" spans="1:8" ht="12.75" customHeight="1" x14ac:dyDescent="0.2">
      <c r="A37" s="178"/>
      <c r="B37" s="242"/>
      <c r="C37" s="242"/>
      <c r="D37" s="243"/>
      <c r="E37" s="243"/>
      <c r="F37" s="243"/>
      <c r="G37" s="243"/>
      <c r="H37" s="246"/>
    </row>
    <row r="38" spans="1:8" ht="12.75" customHeight="1" x14ac:dyDescent="0.2">
      <c r="A38" s="179" t="s">
        <v>35</v>
      </c>
      <c r="B38" s="242"/>
      <c r="C38" s="242"/>
      <c r="D38" s="243"/>
      <c r="E38" s="243"/>
      <c r="F38" s="243"/>
      <c r="G38" s="243"/>
      <c r="H38" s="246"/>
    </row>
    <row r="39" spans="1:8" ht="16.5" customHeight="1" x14ac:dyDescent="0.2">
      <c r="A39" s="180" t="s">
        <v>0</v>
      </c>
      <c r="B39" s="229">
        <v>1980</v>
      </c>
      <c r="C39" s="247"/>
      <c r="D39" s="230"/>
      <c r="E39" s="229">
        <v>194</v>
      </c>
      <c r="F39" s="230"/>
      <c r="G39" s="230"/>
      <c r="H39" s="231"/>
    </row>
    <row r="40" spans="1:8" ht="15" customHeight="1" x14ac:dyDescent="0.2">
      <c r="A40" s="180" t="s">
        <v>1</v>
      </c>
      <c r="B40" s="229">
        <v>2670</v>
      </c>
      <c r="C40" s="230"/>
      <c r="D40" s="230"/>
      <c r="E40" s="229">
        <v>357</v>
      </c>
      <c r="F40" s="230"/>
      <c r="G40" s="230"/>
      <c r="H40" s="231"/>
    </row>
    <row r="41" spans="1:8" x14ac:dyDescent="0.2">
      <c r="A41" s="180" t="s">
        <v>2</v>
      </c>
      <c r="B41" s="229">
        <v>3360</v>
      </c>
      <c r="C41" s="230"/>
      <c r="D41" s="230"/>
      <c r="E41" s="229">
        <v>511</v>
      </c>
      <c r="F41" s="230"/>
      <c r="G41" s="230"/>
      <c r="H41" s="231"/>
    </row>
    <row r="42" spans="1:8" x14ac:dyDescent="0.2">
      <c r="A42" s="180" t="s">
        <v>3</v>
      </c>
      <c r="B42" s="229">
        <v>4050</v>
      </c>
      <c r="C42" s="230"/>
      <c r="D42" s="230"/>
      <c r="E42" s="229">
        <v>649</v>
      </c>
      <c r="F42" s="230"/>
      <c r="G42" s="230"/>
      <c r="H42" s="231"/>
    </row>
    <row r="43" spans="1:8" x14ac:dyDescent="0.2">
      <c r="A43" s="180" t="s">
        <v>19</v>
      </c>
      <c r="B43" s="229">
        <v>4740</v>
      </c>
      <c r="C43" s="230"/>
      <c r="D43" s="230"/>
      <c r="E43" s="229">
        <v>771</v>
      </c>
      <c r="F43" s="230"/>
      <c r="G43" s="230"/>
      <c r="H43" s="231"/>
    </row>
    <row r="44" spans="1:8" x14ac:dyDescent="0.2">
      <c r="A44" s="180" t="s">
        <v>20</v>
      </c>
      <c r="B44" s="229">
        <v>5430</v>
      </c>
      <c r="C44" s="230"/>
      <c r="D44" s="230"/>
      <c r="E44" s="229">
        <v>925</v>
      </c>
      <c r="F44" s="230"/>
      <c r="G44" s="230"/>
      <c r="H44" s="231"/>
    </row>
    <row r="45" spans="1:8" x14ac:dyDescent="0.2">
      <c r="A45" s="180">
        <v>7</v>
      </c>
      <c r="B45" s="229">
        <v>6122</v>
      </c>
      <c r="C45" s="230"/>
      <c r="D45" s="230"/>
      <c r="E45" s="229">
        <v>1022</v>
      </c>
      <c r="F45" s="230"/>
      <c r="G45" s="230"/>
      <c r="H45" s="231"/>
    </row>
    <row r="46" spans="1:8" x14ac:dyDescent="0.2">
      <c r="A46" s="180">
        <v>8</v>
      </c>
      <c r="B46" s="229">
        <v>6815</v>
      </c>
      <c r="C46" s="230"/>
      <c r="D46" s="230"/>
      <c r="E46" s="229">
        <v>1169</v>
      </c>
      <c r="F46" s="230"/>
      <c r="G46" s="230"/>
      <c r="H46" s="231"/>
    </row>
    <row r="47" spans="1:8" ht="13.5" thickBot="1" x14ac:dyDescent="0.25">
      <c r="A47" s="181" t="s">
        <v>78</v>
      </c>
      <c r="B47" s="248">
        <v>693</v>
      </c>
      <c r="C47" s="249"/>
      <c r="D47" s="249"/>
      <c r="E47" s="232">
        <v>146</v>
      </c>
      <c r="F47" s="233"/>
      <c r="G47" s="233"/>
      <c r="H47" s="234"/>
    </row>
    <row r="48" spans="1:8" ht="11.25" customHeight="1" thickTop="1" x14ac:dyDescent="0.2">
      <c r="A48" s="140"/>
      <c r="B48" s="141"/>
      <c r="C48" s="142"/>
      <c r="D48" s="116"/>
    </row>
    <row r="49" spans="1:8" x14ac:dyDescent="0.2">
      <c r="A49" s="140" t="s">
        <v>63</v>
      </c>
      <c r="B49" s="141"/>
      <c r="C49" s="142"/>
      <c r="D49" s="116"/>
    </row>
    <row r="50" spans="1:8" s="133" customFormat="1" ht="30" customHeight="1" x14ac:dyDescent="0.3">
      <c r="A50" s="228" t="s">
        <v>87</v>
      </c>
      <c r="B50" s="228"/>
      <c r="C50" s="228"/>
      <c r="D50" s="228"/>
      <c r="E50" s="228"/>
      <c r="F50" s="228"/>
      <c r="G50" s="228"/>
      <c r="H50" s="228"/>
    </row>
    <row r="51" spans="1:8" s="133" customFormat="1" ht="30" customHeight="1" x14ac:dyDescent="0.3">
      <c r="A51" s="228" t="s">
        <v>77</v>
      </c>
      <c r="B51" s="228"/>
      <c r="C51" s="228"/>
      <c r="D51" s="228"/>
      <c r="E51" s="228"/>
      <c r="F51" s="228"/>
      <c r="G51" s="228"/>
      <c r="H51" s="228"/>
    </row>
    <row r="52" spans="1:8" ht="13.5" customHeight="1" x14ac:dyDescent="0.2">
      <c r="A52" s="227"/>
      <c r="B52" s="227"/>
      <c r="C52" s="227"/>
      <c r="D52" s="227"/>
      <c r="E52" s="227"/>
      <c r="F52" s="227"/>
      <c r="G52" s="227"/>
      <c r="H52" s="227"/>
    </row>
    <row r="53" spans="1:8" x14ac:dyDescent="0.2">
      <c r="A53" s="227"/>
      <c r="B53" s="227"/>
      <c r="C53" s="227"/>
      <c r="D53" s="227"/>
      <c r="E53" s="227"/>
      <c r="F53" s="227"/>
      <c r="G53" s="227"/>
      <c r="H53" s="227"/>
    </row>
    <row r="54" spans="1:8" x14ac:dyDescent="0.2">
      <c r="A54" s="125"/>
      <c r="B54" s="126"/>
    </row>
    <row r="55" spans="1:8" x14ac:dyDescent="0.2">
      <c r="A55" s="125"/>
      <c r="B55" s="126"/>
    </row>
  </sheetData>
  <mergeCells count="29">
    <mergeCell ref="B15:C15"/>
    <mergeCell ref="B14:C14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</mergeCells>
  <phoneticPr fontId="6" type="noConversion"/>
  <hyperlinks>
    <hyperlink ref="B4" r:id="rId1"/>
    <hyperlink ref="D4" r:id="rId2"/>
    <hyperlink ref="E4" r:id="rId3"/>
    <hyperlink ref="G4" r:id="rId4"/>
    <hyperlink ref="B36:C38" r:id="rId5" display="All Households Except Those With Elderly and/or Disabled Members."/>
    <hyperlink ref="G36:H38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January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48"/>
  <sheetViews>
    <sheetView showGridLines="0" showOutlineSymbols="0" zoomScaleNormal="100" workbookViewId="0">
      <selection activeCell="K19" sqref="K19"/>
    </sheetView>
  </sheetViews>
  <sheetFormatPr defaultColWidth="12.42578125" defaultRowHeight="15" x14ac:dyDescent="0.2"/>
  <cols>
    <col min="1" max="1" width="21.7109375" style="80" customWidth="1"/>
    <col min="2" max="2" width="25.85546875" style="80" customWidth="1"/>
    <col min="3" max="3" width="2.140625" style="80" customWidth="1"/>
    <col min="4" max="4" width="18.5703125" style="80" bestFit="1" customWidth="1"/>
    <col min="5" max="7" width="2.7109375" style="184" customWidth="1"/>
    <col min="8" max="8" width="15.42578125" style="156" bestFit="1" customWidth="1"/>
    <col min="9" max="9" width="19.28515625" style="80" bestFit="1" customWidth="1"/>
    <col min="10" max="16384" width="12.42578125" style="80"/>
  </cols>
  <sheetData>
    <row r="1" spans="1:9" ht="21" customHeight="1" thickBot="1" x14ac:dyDescent="0.3">
      <c r="A1" s="5" t="s">
        <v>86</v>
      </c>
    </row>
    <row r="2" spans="1:9" ht="15.75" thickTop="1" x14ac:dyDescent="0.2">
      <c r="A2" s="83"/>
      <c r="B2" s="43"/>
      <c r="C2" s="43"/>
      <c r="D2" s="31"/>
      <c r="E2" s="42"/>
      <c r="F2" s="42"/>
      <c r="G2" s="185"/>
    </row>
    <row r="3" spans="1:9" x14ac:dyDescent="0.2">
      <c r="A3" s="84"/>
      <c r="B3" s="24"/>
      <c r="C3" s="24"/>
      <c r="D3" s="24"/>
      <c r="E3" s="32"/>
      <c r="F3" s="32"/>
      <c r="G3" s="186"/>
    </row>
    <row r="4" spans="1:9" x14ac:dyDescent="0.2">
      <c r="A4" s="85"/>
      <c r="B4" s="24"/>
      <c r="C4" s="24"/>
      <c r="D4" s="94" t="s">
        <v>86</v>
      </c>
      <c r="E4" s="32"/>
      <c r="F4" s="105"/>
      <c r="G4" s="186"/>
    </row>
    <row r="5" spans="1:9" x14ac:dyDescent="0.2">
      <c r="A5" s="85" t="s">
        <v>30</v>
      </c>
      <c r="B5" s="26" t="s">
        <v>52</v>
      </c>
      <c r="C5" s="26"/>
      <c r="D5" s="86">
        <v>63690035</v>
      </c>
      <c r="E5" s="183" t="s">
        <v>94</v>
      </c>
      <c r="F5" s="183"/>
      <c r="G5" s="187"/>
      <c r="H5" s="157"/>
      <c r="I5" s="120"/>
    </row>
    <row r="6" spans="1:9" x14ac:dyDescent="0.2">
      <c r="A6" s="85"/>
      <c r="B6" s="26" t="s">
        <v>49</v>
      </c>
      <c r="C6" s="26"/>
      <c r="D6" s="87">
        <v>70771291</v>
      </c>
      <c r="E6" s="183" t="s">
        <v>94</v>
      </c>
      <c r="F6" s="183"/>
      <c r="G6" s="187"/>
      <c r="H6" s="158"/>
      <c r="I6" s="87"/>
    </row>
    <row r="7" spans="1:9" x14ac:dyDescent="0.2">
      <c r="A7" s="85"/>
      <c r="B7" s="26" t="s">
        <v>55</v>
      </c>
      <c r="C7" s="26"/>
      <c r="D7" s="87">
        <v>3026983</v>
      </c>
      <c r="E7" s="183"/>
      <c r="F7" s="183"/>
      <c r="G7" s="187"/>
      <c r="H7" s="158"/>
      <c r="I7" s="112"/>
    </row>
    <row r="8" spans="1:9" ht="15" customHeight="1" x14ac:dyDescent="0.2">
      <c r="A8" s="85"/>
      <c r="B8" s="26" t="s">
        <v>50</v>
      </c>
      <c r="C8" s="26"/>
      <c r="D8" s="88">
        <v>1369407</v>
      </c>
      <c r="E8" s="183"/>
      <c r="F8" s="188"/>
      <c r="G8" s="187"/>
      <c r="I8" s="112"/>
    </row>
    <row r="9" spans="1:9" x14ac:dyDescent="0.2">
      <c r="A9" s="85"/>
      <c r="B9" s="169" t="s">
        <v>27</v>
      </c>
      <c r="C9" s="172"/>
      <c r="D9" s="171">
        <f>SUM(D5:D8)</f>
        <v>138857716</v>
      </c>
      <c r="E9" s="183"/>
      <c r="F9" s="183"/>
      <c r="G9" s="187"/>
    </row>
    <row r="10" spans="1:9" x14ac:dyDescent="0.2">
      <c r="A10" s="85"/>
      <c r="B10" s="89"/>
      <c r="C10" s="26"/>
      <c r="D10" s="90"/>
      <c r="E10" s="183"/>
      <c r="F10" s="183"/>
      <c r="G10" s="187"/>
    </row>
    <row r="11" spans="1:9" x14ac:dyDescent="0.2">
      <c r="A11" s="85" t="s">
        <v>31</v>
      </c>
      <c r="B11" s="26" t="s">
        <v>5</v>
      </c>
      <c r="C11" s="26"/>
      <c r="D11" s="86">
        <v>191215716</v>
      </c>
      <c r="E11" s="183"/>
      <c r="F11" s="183"/>
      <c r="G11" s="187"/>
      <c r="H11" s="158"/>
      <c r="I11" s="112"/>
    </row>
    <row r="12" spans="1:9" x14ac:dyDescent="0.2">
      <c r="A12" s="85"/>
      <c r="B12" s="124" t="s">
        <v>57</v>
      </c>
      <c r="C12" s="26"/>
      <c r="D12" s="86">
        <v>700000</v>
      </c>
      <c r="E12" s="183" t="s">
        <v>94</v>
      </c>
      <c r="F12" s="183"/>
      <c r="G12" s="187"/>
      <c r="I12" s="112"/>
    </row>
    <row r="13" spans="1:9" x14ac:dyDescent="0.2">
      <c r="A13" s="85"/>
      <c r="B13" s="26" t="s">
        <v>72</v>
      </c>
      <c r="C13" s="26"/>
      <c r="D13" s="86">
        <v>10029832</v>
      </c>
      <c r="E13" s="183"/>
      <c r="F13" s="183"/>
      <c r="G13" s="187"/>
      <c r="H13" s="158"/>
      <c r="I13" s="112"/>
    </row>
    <row r="14" spans="1:9" x14ac:dyDescent="0.2">
      <c r="A14" s="85"/>
      <c r="B14" s="26" t="s">
        <v>53</v>
      </c>
      <c r="C14" s="26"/>
      <c r="D14" s="86">
        <v>223885904</v>
      </c>
      <c r="E14" s="183" t="s">
        <v>94</v>
      </c>
      <c r="F14" s="183"/>
      <c r="G14" s="187"/>
      <c r="H14" s="158"/>
      <c r="I14" s="112"/>
    </row>
    <row r="15" spans="1:9" x14ac:dyDescent="0.2">
      <c r="A15" s="85"/>
      <c r="B15" s="26" t="s">
        <v>21</v>
      </c>
      <c r="C15" s="26"/>
      <c r="D15" s="86">
        <v>79170972</v>
      </c>
      <c r="E15" s="183"/>
      <c r="F15" s="183"/>
      <c r="G15" s="187"/>
      <c r="H15" s="158"/>
      <c r="I15" s="86"/>
    </row>
    <row r="16" spans="1:9" x14ac:dyDescent="0.2">
      <c r="A16" s="85"/>
      <c r="B16" s="26" t="s">
        <v>54</v>
      </c>
      <c r="C16" s="26"/>
      <c r="D16" s="86">
        <v>12622060</v>
      </c>
      <c r="E16" s="183" t="s">
        <v>95</v>
      </c>
      <c r="F16" s="183"/>
      <c r="G16" s="187"/>
      <c r="H16" s="158"/>
      <c r="I16" s="112"/>
    </row>
    <row r="17" spans="1:9" x14ac:dyDescent="0.2">
      <c r="A17" s="85"/>
      <c r="B17" s="26" t="s">
        <v>71</v>
      </c>
      <c r="C17" s="26"/>
      <c r="D17" s="86">
        <v>1000000</v>
      </c>
      <c r="E17" s="183"/>
      <c r="F17" s="183"/>
      <c r="G17" s="187"/>
      <c r="H17" s="158"/>
    </row>
    <row r="18" spans="1:9" ht="17.25" x14ac:dyDescent="0.35">
      <c r="A18" s="85"/>
      <c r="B18" s="89" t="s">
        <v>28</v>
      </c>
      <c r="C18" s="26"/>
      <c r="D18" s="91">
        <f>SUM(D11:D17)</f>
        <v>518624484</v>
      </c>
      <c r="E18" s="183"/>
      <c r="F18" s="189"/>
      <c r="G18" s="187"/>
      <c r="I18" s="112"/>
    </row>
    <row r="19" spans="1:9" s="144" customFormat="1" ht="21" customHeight="1" x14ac:dyDescent="0.25">
      <c r="A19" s="143"/>
      <c r="B19" s="169" t="s">
        <v>29</v>
      </c>
      <c r="C19" s="170"/>
      <c r="D19" s="171">
        <f>+D18+D9</f>
        <v>657482200</v>
      </c>
      <c r="E19" s="183"/>
      <c r="F19" s="183"/>
      <c r="G19" s="187"/>
      <c r="H19" s="159"/>
      <c r="I19" s="145"/>
    </row>
    <row r="20" spans="1:9" ht="15.75" thickBot="1" x14ac:dyDescent="0.25">
      <c r="A20" s="111"/>
      <c r="B20" s="113"/>
      <c r="C20" s="81"/>
      <c r="D20" s="92"/>
      <c r="E20" s="190"/>
      <c r="F20" s="190"/>
      <c r="G20" s="191"/>
    </row>
    <row r="21" spans="1:9" ht="12" customHeight="1" thickTop="1" x14ac:dyDescent="0.2">
      <c r="A21" s="93" t="s">
        <v>63</v>
      </c>
      <c r="B21" s="149"/>
      <c r="C21" s="26"/>
      <c r="D21" s="86"/>
      <c r="E21" s="192"/>
      <c r="F21" s="25"/>
      <c r="G21" s="193"/>
    </row>
    <row r="22" spans="1:9" s="175" customFormat="1" ht="12" customHeight="1" x14ac:dyDescent="0.2">
      <c r="A22" s="163" t="s">
        <v>92</v>
      </c>
      <c r="B22" s="174"/>
      <c r="C22" s="20"/>
      <c r="D22" s="82"/>
      <c r="E22" s="82"/>
      <c r="F22" s="82"/>
      <c r="G22" s="194"/>
      <c r="H22" s="173"/>
    </row>
    <row r="23" spans="1:9" ht="12" customHeight="1" x14ac:dyDescent="0.2">
      <c r="A23" s="163" t="s">
        <v>93</v>
      </c>
      <c r="C23" s="20"/>
      <c r="D23" s="82"/>
      <c r="E23" s="82"/>
      <c r="F23" s="82"/>
      <c r="H23" s="160"/>
    </row>
    <row r="24" spans="1:9" ht="12" hidden="1" customHeight="1" x14ac:dyDescent="0.2">
      <c r="A24" s="163"/>
      <c r="B24" s="147"/>
      <c r="C24" s="20"/>
      <c r="D24" s="82"/>
      <c r="E24" s="82"/>
      <c r="F24" s="82"/>
      <c r="H24" s="160"/>
    </row>
    <row r="25" spans="1:9" ht="12" hidden="1" customHeight="1" x14ac:dyDescent="0.2">
      <c r="A25" s="163"/>
      <c r="B25" s="147"/>
      <c r="C25" s="20"/>
      <c r="D25" s="82"/>
      <c r="E25" s="82"/>
      <c r="F25" s="82"/>
      <c r="H25" s="160"/>
    </row>
    <row r="26" spans="1:9" ht="12" hidden="1" customHeight="1" x14ac:dyDescent="0.2">
      <c r="A26" s="163"/>
      <c r="B26" s="147"/>
      <c r="C26" s="20"/>
      <c r="D26" s="82"/>
      <c r="E26" s="82"/>
      <c r="F26" s="82"/>
      <c r="H26" s="160"/>
    </row>
    <row r="27" spans="1:9" ht="12" hidden="1" customHeight="1" x14ac:dyDescent="0.2">
      <c r="A27" s="163"/>
      <c r="B27" s="147"/>
      <c r="C27" s="20"/>
      <c r="D27" s="82"/>
      <c r="E27" s="82"/>
      <c r="F27" s="82"/>
      <c r="H27" s="160"/>
    </row>
    <row r="28" spans="1:9" ht="9.9499999999999993" customHeight="1" x14ac:dyDescent="0.25">
      <c r="A28" s="5"/>
      <c r="B28" s="147"/>
      <c r="C28" s="20"/>
      <c r="D28" s="82"/>
      <c r="E28" s="82"/>
      <c r="F28" s="82"/>
      <c r="H28" s="160"/>
    </row>
    <row r="29" spans="1:9" ht="16.5" customHeight="1" thickBot="1" x14ac:dyDescent="0.3">
      <c r="A29" s="121" t="s">
        <v>44</v>
      </c>
      <c r="B29" s="122"/>
      <c r="C29" s="122"/>
      <c r="D29" s="90"/>
      <c r="E29" s="195"/>
      <c r="F29" s="195"/>
      <c r="G29" s="195"/>
    </row>
    <row r="30" spans="1:9" ht="15.75" thickTop="1" x14ac:dyDescent="0.2">
      <c r="A30" s="83" t="s">
        <v>32</v>
      </c>
      <c r="B30" s="123"/>
      <c r="C30" s="250" t="s">
        <v>83</v>
      </c>
      <c r="D30" s="250"/>
      <c r="E30" s="250"/>
      <c r="F30" s="250"/>
      <c r="G30" s="251"/>
    </row>
    <row r="31" spans="1:9" x14ac:dyDescent="0.2">
      <c r="A31" s="85" t="s">
        <v>59</v>
      </c>
      <c r="B31" s="97"/>
      <c r="C31" s="128"/>
      <c r="D31" s="210">
        <v>361193299</v>
      </c>
      <c r="E31" s="196"/>
      <c r="F31" s="197"/>
      <c r="G31" s="198"/>
      <c r="H31" s="158"/>
      <c r="I31" s="112"/>
    </row>
    <row r="32" spans="1:9" x14ac:dyDescent="0.2">
      <c r="A32" s="85" t="s">
        <v>45</v>
      </c>
      <c r="B32" s="127"/>
      <c r="C32" s="128"/>
      <c r="D32" s="210">
        <v>8500000</v>
      </c>
      <c r="E32" s="196"/>
      <c r="F32" s="197"/>
      <c r="G32" s="198"/>
      <c r="H32" s="158"/>
    </row>
    <row r="33" spans="1:9" x14ac:dyDescent="0.2">
      <c r="A33" s="85" t="s">
        <v>56</v>
      </c>
      <c r="B33" s="97"/>
      <c r="C33" s="128"/>
      <c r="D33" s="210">
        <v>59711794</v>
      </c>
      <c r="E33" s="197"/>
      <c r="F33" s="197"/>
      <c r="G33" s="198"/>
      <c r="H33" s="158"/>
    </row>
    <row r="34" spans="1:9" x14ac:dyDescent="0.2">
      <c r="A34" s="85" t="s">
        <v>46</v>
      </c>
      <c r="B34" s="97"/>
      <c r="C34" s="128"/>
      <c r="D34" s="211">
        <v>9726384</v>
      </c>
      <c r="E34" s="197"/>
      <c r="F34" s="197"/>
      <c r="G34" s="198"/>
      <c r="H34" s="158"/>
    </row>
    <row r="35" spans="1:9" x14ac:dyDescent="0.2">
      <c r="A35" s="85" t="s">
        <v>47</v>
      </c>
      <c r="B35" s="97"/>
      <c r="C35" s="128"/>
      <c r="D35" s="210">
        <v>3515369</v>
      </c>
      <c r="E35" s="197"/>
      <c r="F35" s="197"/>
      <c r="G35" s="198"/>
      <c r="H35" s="158"/>
    </row>
    <row r="36" spans="1:9" ht="17.25" x14ac:dyDescent="0.35">
      <c r="A36" s="85" t="s">
        <v>48</v>
      </c>
      <c r="B36" s="97"/>
      <c r="C36" s="128"/>
      <c r="D36" s="212">
        <v>17000000</v>
      </c>
      <c r="E36" s="196"/>
      <c r="F36" s="199"/>
      <c r="G36" s="198"/>
    </row>
    <row r="37" spans="1:9" ht="18.75" customHeight="1" x14ac:dyDescent="0.2">
      <c r="A37" s="130" t="s">
        <v>33</v>
      </c>
      <c r="B37" s="97"/>
      <c r="C37" s="128"/>
      <c r="D37" s="167">
        <f>SUM(D31:D36)</f>
        <v>459646846</v>
      </c>
      <c r="E37" s="200"/>
      <c r="F37" s="200"/>
      <c r="G37" s="198"/>
      <c r="H37" s="158"/>
      <c r="I37" s="112"/>
    </row>
    <row r="38" spans="1:9" ht="19.5" customHeight="1" x14ac:dyDescent="0.2">
      <c r="A38" s="85" t="s">
        <v>60</v>
      </c>
      <c r="B38" s="97"/>
      <c r="C38" s="128"/>
      <c r="D38" s="213">
        <v>137811336</v>
      </c>
      <c r="E38" s="196"/>
      <c r="F38" s="199"/>
      <c r="G38" s="198"/>
      <c r="H38" s="161"/>
    </row>
    <row r="39" spans="1:9" ht="20.25" customHeight="1" x14ac:dyDescent="0.2">
      <c r="A39" s="131" t="s">
        <v>34</v>
      </c>
      <c r="B39" s="97"/>
      <c r="C39" s="97"/>
      <c r="D39" s="167">
        <f>+D38+D37</f>
        <v>597458182</v>
      </c>
      <c r="E39" s="200"/>
      <c r="F39" s="200"/>
      <c r="G39" s="198"/>
      <c r="H39" s="158"/>
    </row>
    <row r="40" spans="1:9" ht="6" customHeight="1" thickBot="1" x14ac:dyDescent="0.25">
      <c r="A40" s="95"/>
      <c r="B40" s="96"/>
      <c r="C40" s="96"/>
      <c r="D40" s="168"/>
      <c r="E40" s="201"/>
      <c r="F40" s="201"/>
      <c r="G40" s="202"/>
    </row>
    <row r="41" spans="1:9" ht="9.9499999999999993" customHeight="1" thickTop="1" x14ac:dyDescent="0.2"/>
    <row r="42" spans="1:9" ht="19.5" customHeight="1" thickBot="1" x14ac:dyDescent="0.3">
      <c r="A42" s="5" t="s">
        <v>66</v>
      </c>
      <c r="B42" s="20"/>
      <c r="C42" s="20"/>
      <c r="D42" s="82"/>
      <c r="E42" s="82"/>
      <c r="F42" s="82"/>
      <c r="G42" s="195"/>
    </row>
    <row r="43" spans="1:9" ht="19.5" customHeight="1" thickTop="1" x14ac:dyDescent="0.2">
      <c r="A43" s="83" t="s">
        <v>64</v>
      </c>
      <c r="B43" s="43" t="s">
        <v>88</v>
      </c>
      <c r="C43" s="43"/>
      <c r="D43" s="43"/>
      <c r="E43" s="42"/>
      <c r="F43" s="42"/>
      <c r="G43" s="203"/>
      <c r="H43" s="162"/>
    </row>
    <row r="44" spans="1:9" x14ac:dyDescent="0.2">
      <c r="A44" s="85"/>
      <c r="B44" s="24" t="s">
        <v>90</v>
      </c>
      <c r="C44" s="24"/>
      <c r="D44" s="48"/>
      <c r="E44" s="32"/>
      <c r="F44" s="105"/>
      <c r="G44" s="204"/>
      <c r="H44" s="162"/>
    </row>
    <row r="45" spans="1:9" ht="15.75" thickBot="1" x14ac:dyDescent="0.25">
      <c r="A45" s="153" t="s">
        <v>65</v>
      </c>
      <c r="B45" s="154" t="s">
        <v>89</v>
      </c>
      <c r="C45" s="155"/>
      <c r="D45" s="155"/>
      <c r="E45" s="205"/>
      <c r="F45" s="205"/>
      <c r="G45" s="206"/>
      <c r="H45" s="162"/>
    </row>
    <row r="46" spans="1:9" s="166" customFormat="1" ht="12" thickTop="1" x14ac:dyDescent="0.2">
      <c r="A46" s="163" t="s">
        <v>75</v>
      </c>
      <c r="B46" s="164"/>
      <c r="C46" s="164"/>
      <c r="D46" s="165"/>
      <c r="E46" s="207"/>
      <c r="F46" s="208"/>
      <c r="G46" s="209"/>
    </row>
    <row r="47" spans="1:9" x14ac:dyDescent="0.2">
      <c r="A47" s="140"/>
    </row>
    <row r="48" spans="1:9" ht="69" customHeight="1" x14ac:dyDescent="0.2">
      <c r="A48" s="252"/>
      <c r="B48" s="252"/>
      <c r="C48" s="252"/>
      <c r="D48" s="252"/>
      <c r="E48" s="252"/>
      <c r="F48" s="252"/>
    </row>
  </sheetData>
  <mergeCells count="2">
    <mergeCell ref="C30:G30"/>
    <mergeCell ref="A48:F48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January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Administrator</cp:lastModifiedBy>
  <cp:lastPrinted>2017-02-10T17:28:46Z</cp:lastPrinted>
  <dcterms:created xsi:type="dcterms:W3CDTF">2005-06-29T14:11:05Z</dcterms:created>
  <dcterms:modified xsi:type="dcterms:W3CDTF">2017-02-10T18:11:57Z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