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B22" i="4" l="1"/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<sst xmlns="http://schemas.openxmlformats.org/spreadsheetml/2006/main" count="135" uniqueCount="99">
  <si>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</si>
  <si>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</si>
  <si>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</si>
  <si>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</si>
  <si>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</si>
  <si>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</si>
  <si>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</si>
  <si>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</si>
  <si>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</si>
  <si>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</si>
  <si>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</si>
  <si>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</si>
  <si>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</si>
  <si>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</si>
  <si>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</si>
  <si>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</si>
  <si>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</si>
  <si>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</si>
  <si>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</si>
  <si>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</si>
  <si>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</si>
  <si>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</si>
  <si>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</si>
  <si>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</si>
  <si>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</si>
  <si>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</si>
  <si>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</si>
  <si>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</si>
  <si>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</si>
  <si>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</si>
  <si>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</si>
  <si>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</si>
  <si>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</si>
  <si>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</si>
  <si>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</si>
  <si>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</si>
  <si>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</si>
  <si>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</si>
  <si>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</si>
  <si>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</si>
  <si>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</si>
  <si>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</si>
  <si>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</si>
  <si>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</si>
  <si>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</si>
  <si>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</si>
  <si>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</si>
  <si>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</si>
  <si>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</si>
  <si>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</si>
  <si>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</si>
  <si>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</si>
  <si>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</si>
  <si>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</si>
  <si>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</si>
  <si>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</si>
  <si>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</si>
  <si>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</si>
  <si>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</si>
  <si>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</si>
  <si>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</si>
  <si>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</si>
  <si>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</si>
  <si>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</si>
  <si>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</si>
  <si>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</si>
  <si>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</si>
  <si>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</si>
  <si>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</si>
  <si>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</si>
  <si>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</si>
  <si>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</si>
  <si>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</si>
  <si>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</si>
  <si>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</si>
  <si>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 xml:space="preserve"> Monthly Grant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</si>
  <si>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</si>
  <si>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</si>
  <si>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</si>
  <si>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</si>
  <si>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</si>
  <si>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</si>
  <si>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</si>
  <si>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</si>
  <si>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</si>
  <si>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$   192</t>
  </si>
  <si>
    <t>$   352</t>
  </si>
  <si>
    <t>$   504</t>
  </si>
  <si>
    <t>$   640</t>
  </si>
  <si>
    <t>$   760</t>
  </si>
  <si>
    <t>$   913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</si>
  <si>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</si>
  <si>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</si>
  <si>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</si>
  <si>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</si>
  <si>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</si>
  <si>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As of January 2018</t>
  </si>
  <si>
    <t>As of February 2018</t>
  </si>
  <si>
    <t>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</si>
</sst>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1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164" fontId="6" fillId="4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15" fillId="4" borderId="0" xfId="3" applyNumberFormat="1" applyFont="1" applyFill="1" applyBorder="1" applyAlignment="1">
      <alignment horizontal="right"/>
    </xf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0" fontId="13" fillId="4" borderId="26" xfId="2" applyNumberFormat="1" applyFont="1" applyFill="1" applyBorder="1" applyAlignment="1">
      <alignment horizontal="center"/>
    </xf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65" fontId="11" fillId="3" borderId="16" xfId="2" applyNumberFormat="1" applyFont="1" applyFill="1" applyBorder="1" applyAlignment="1"/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6" fillId="3" borderId="2" xfId="3" applyNumberFormat="1" applyFont="1" applyFill="1" applyBorder="1" applyAlignment="1"/>
    <xf numFmtId="0" fontId="26" fillId="0" borderId="0" xfId="3" applyNumberFormat="1" applyFont="1" applyAlignment="1" applyProtection="1">
      <protection locked="0"/>
    </xf>
    <xf numFmtId="8" fontId="26" fillId="0" borderId="0" xfId="3" applyNumberFormat="1" applyFont="1" applyAlignment="1" applyProtection="1">
      <protection locked="0"/>
    </xf>
    <xf numFmtId="0" fontId="27" fillId="4" borderId="0" xfId="3" applyNumberFormat="1" applyFont="1" applyFill="1" applyBorder="1" applyAlignment="1">
      <alignment horizontal="left"/>
    </xf>
    <xf numFmtId="0" fontId="28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6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9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30" fillId="4" borderId="0" xfId="3" applyNumberFormat="1" applyFont="1" applyFill="1" applyBorder="1" applyAlignment="1"/>
    <xf numFmtId="164" fontId="11" fillId="4" borderId="0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9" fillId="4" borderId="0" xfId="3" applyNumberFormat="1" applyFont="1" applyFill="1" applyBorder="1" applyAlignment="1">
      <alignment horizontal="center"/>
    </xf>
    <xf numFmtId="49" fontId="32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" fontId="4" fillId="4" borderId="26" xfId="2" applyNumberFormat="1" applyFont="1" applyFill="1" applyBorder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7" fontId="13" fillId="4" borderId="26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10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2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7" borderId="38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4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7" fillId="0" borderId="0" xfId="3" applyNumberFormat="1" applyFont="1" applyFill="1" applyAlignment="1">
      <alignment horizontal="lef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3" fontId="4" fillId="4" borderId="14" xfId="2" applyNumberFormat="1" applyFont="1" applyFill="1" applyBorder="1" applyAlignment="1">
      <alignment horizontal="center"/>
    </xf>
    <xf numFmtId="3" fontId="2" fillId="4" borderId="26" xfId="2" applyNumberFormat="1" applyFont="1" applyFill="1" applyBorder="1" applyAlignment="1">
      <alignment horizontal="center"/>
    </xf>
    <xf numFmtId="3" fontId="2" fillId="4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0" fontId="20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3" borderId="9" xfId="3" applyNumberFormat="1" applyFont="1" applyFill="1" applyBorder="1" applyAlignment="1">
      <alignment horizontal="center"/>
    </xf>
    <xf numFmtId="0" fontId="6" fillId="3" borderId="29" xfId="3" applyNumberFormat="1" applyFont="1" applyFill="1" applyBorder="1" applyAlignment="1">
      <alignment horizontal="center"/>
    </xf>
    <xf numFmtId="0" fontId="20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topLeftCell="A12" zoomScale="115" zoomScaleNormal="115" workbookViewId="0">
      <selection activeCell="E34" sqref="E34"/>
    </sheetView>
  </sheetViews>
  <sheetFormatPr defaultColWidth="10.7109375" defaultRowHeight="12.75" x14ac:dyDescent="0.2"/>
  <cols>
    <col min="1" max="1" width="26.28515625" style="61" customWidth="1"/>
    <col min="2" max="2" width="11" style="40" customWidth="1"/>
    <col min="3" max="3" width="8.7109375" style="40" customWidth="1"/>
    <col min="4" max="4" width="9.7109375" style="62" customWidth="1"/>
    <col min="5" max="5" width="9.7109375" style="63" customWidth="1"/>
    <col min="6" max="6" width="6.140625" style="63" customWidth="1"/>
    <col min="7" max="16384" width="10.7109375" style="40"/>
  </cols>
  <sheetData>
    <row r="1" spans="1:240" ht="18" x14ac:dyDescent="0.25">
      <c r="A1" s="64" t="s">
        <v>23</v>
      </c>
    </row>
    <row r="2" spans="1:240" ht="12.75" customHeight="1" x14ac:dyDescent="0.2">
      <c r="A2" s="54"/>
      <c r="B2" s="45"/>
      <c r="C2" s="45"/>
      <c r="D2" s="45"/>
      <c r="E2" s="55"/>
      <c r="F2" s="55"/>
    </row>
    <row r="3" spans="1:240" ht="12.75" customHeight="1" x14ac:dyDescent="0.2">
      <c r="A3" s="54"/>
      <c r="B3" s="45"/>
      <c r="C3" s="45"/>
      <c r="D3" s="45"/>
      <c r="E3" s="55"/>
      <c r="F3" s="55"/>
    </row>
    <row r="4" spans="1:240" ht="24" customHeight="1" thickBot="1" x14ac:dyDescent="0.3">
      <c r="A4" s="37" t="s">
        <v>62</v>
      </c>
      <c r="B4" s="38"/>
      <c r="C4" s="38"/>
      <c r="D4" s="38"/>
      <c r="E4" s="39"/>
      <c r="F4" s="39"/>
    </row>
    <row r="5" spans="1:240" ht="15" customHeight="1" thickTop="1" x14ac:dyDescent="0.2">
      <c r="A5" s="41"/>
      <c r="B5" s="209" t="s">
        <v>19</v>
      </c>
      <c r="C5" s="42"/>
      <c r="D5" s="43"/>
      <c r="E5" s="42"/>
      <c r="F5" s="44"/>
    </row>
    <row r="6" spans="1:240" ht="39.950000000000003" customHeight="1" x14ac:dyDescent="0.2">
      <c r="A6" s="46"/>
      <c r="B6" s="187" t="s">
        <v>97</v>
      </c>
      <c r="C6" s="187" t="s">
        <v>20</v>
      </c>
      <c r="D6" s="47" t="s">
        <v>21</v>
      </c>
      <c r="E6" s="47" t="s">
        <v>22</v>
      </c>
      <c r="F6" s="48"/>
      <c r="G6" s="49"/>
      <c r="H6" s="49"/>
      <c r="I6" s="126"/>
      <c r="J6" s="49"/>
      <c r="K6" s="126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</row>
    <row r="7" spans="1:240" ht="16.5" customHeight="1" x14ac:dyDescent="0.2">
      <c r="A7" s="84" t="s">
        <v>71</v>
      </c>
      <c r="B7" s="243">
        <v>29791</v>
      </c>
      <c r="C7" s="241">
        <v>30211</v>
      </c>
      <c r="D7" s="186">
        <f>(B7-C7)</f>
        <v>-420</v>
      </c>
      <c r="E7" s="85">
        <f>(B7-C7)/C7</f>
        <v>-1.3902221045314621E-2</v>
      </c>
      <c r="F7" s="86"/>
      <c r="I7" s="127"/>
      <c r="K7" s="126"/>
    </row>
    <row r="8" spans="1:240" ht="16.5" customHeight="1" thickBot="1" x14ac:dyDescent="0.25">
      <c r="A8" s="50" t="s">
        <v>68</v>
      </c>
      <c r="B8" s="244">
        <v>59550</v>
      </c>
      <c r="C8" s="242">
        <v>60838</v>
      </c>
      <c r="D8" s="185">
        <f>(B8-C8)</f>
        <v>-1288</v>
      </c>
      <c r="E8" s="51">
        <f>(B8-C8)/C8</f>
        <v>-2.1170978664650383E-2</v>
      </c>
      <c r="F8" s="52"/>
      <c r="I8" s="127"/>
      <c r="K8" s="126"/>
      <c r="U8" s="53"/>
    </row>
    <row r="9" spans="1:240" ht="12.75" customHeight="1" thickTop="1" x14ac:dyDescent="0.2">
      <c r="A9" s="54"/>
      <c r="B9" s="45"/>
      <c r="C9" s="45"/>
      <c r="D9" s="45"/>
      <c r="E9" s="55"/>
      <c r="F9" s="55"/>
      <c r="I9" s="127"/>
      <c r="K9" s="126"/>
    </row>
    <row r="10" spans="1:240" ht="12.75" customHeight="1" x14ac:dyDescent="0.2">
      <c r="A10" s="54"/>
      <c r="B10" s="45"/>
      <c r="C10" s="45"/>
      <c r="D10" s="45"/>
      <c r="E10" s="55"/>
      <c r="F10" s="55"/>
      <c r="K10" s="126"/>
    </row>
    <row r="11" spans="1:240" ht="24" customHeight="1" thickBot="1" x14ac:dyDescent="0.3">
      <c r="A11" s="37" t="s">
        <v>63</v>
      </c>
      <c r="B11" s="38"/>
      <c r="C11" s="38"/>
      <c r="D11" s="38"/>
      <c r="E11" s="39"/>
      <c r="F11" s="56"/>
      <c r="K11" s="126"/>
    </row>
    <row r="12" spans="1:240" ht="15" customHeight="1" thickTop="1" x14ac:dyDescent="0.2">
      <c r="A12" s="57"/>
      <c r="B12" s="58" t="s">
        <v>19</v>
      </c>
      <c r="C12" s="42"/>
      <c r="D12" s="59"/>
      <c r="E12" s="42"/>
      <c r="F12" s="44"/>
    </row>
    <row r="13" spans="1:240" ht="39.950000000000003" customHeight="1" x14ac:dyDescent="0.2">
      <c r="A13" s="46"/>
      <c r="B13" s="187" t="s">
        <v>97</v>
      </c>
      <c r="C13" s="187" t="s">
        <v>20</v>
      </c>
      <c r="D13" s="47" t="s">
        <v>21</v>
      </c>
      <c r="E13" s="47" t="s">
        <v>22</v>
      </c>
      <c r="F13" s="48"/>
    </row>
    <row r="14" spans="1:240" ht="16.5" customHeight="1" x14ac:dyDescent="0.2">
      <c r="A14" s="84" t="s">
        <v>71</v>
      </c>
      <c r="B14" s="243">
        <v>19498</v>
      </c>
      <c r="C14" s="183">
        <v>19597</v>
      </c>
      <c r="D14" s="184">
        <f>(B14-C14)</f>
        <v>-99</v>
      </c>
      <c r="E14" s="87">
        <f>(B14-C14)/C14</f>
        <v>-5.0517936418839615E-3</v>
      </c>
      <c r="F14" s="88"/>
    </row>
    <row r="15" spans="1:240" ht="16.5" customHeight="1" thickBot="1" x14ac:dyDescent="0.25">
      <c r="A15" s="50" t="s">
        <v>68</v>
      </c>
      <c r="B15" s="244">
        <v>19630</v>
      </c>
      <c r="C15" s="240">
        <v>19747</v>
      </c>
      <c r="D15" s="185">
        <f>(B15-C15)</f>
        <v>-117</v>
      </c>
      <c r="E15" s="51">
        <f>(B15-C15)/C15</f>
        <v>-5.9249506254114553E-3</v>
      </c>
      <c r="F15" s="52"/>
    </row>
    <row r="16" spans="1:240" ht="12.75" customHeight="1" thickTop="1" x14ac:dyDescent="0.2">
      <c r="A16" s="54"/>
      <c r="B16" s="45"/>
      <c r="C16" s="45"/>
      <c r="D16" s="45"/>
      <c r="E16" s="55"/>
      <c r="F16" s="55"/>
    </row>
    <row r="17" spans="1:6" ht="12.75" customHeight="1" x14ac:dyDescent="0.2">
      <c r="A17" s="54"/>
      <c r="B17" s="45"/>
      <c r="C17" s="45"/>
      <c r="D17" s="45"/>
      <c r="E17" s="55"/>
      <c r="F17" s="55"/>
    </row>
    <row r="18" spans="1:6" ht="24" customHeight="1" thickBot="1" x14ac:dyDescent="0.3">
      <c r="A18" s="37" t="s">
        <v>65</v>
      </c>
      <c r="B18" s="38"/>
      <c r="C18" s="38"/>
      <c r="D18" s="38"/>
      <c r="E18" s="56"/>
      <c r="F18" s="56"/>
    </row>
    <row r="19" spans="1:6" ht="15" customHeight="1" thickTop="1" x14ac:dyDescent="0.2">
      <c r="A19" s="57"/>
      <c r="B19" s="58" t="s">
        <v>19</v>
      </c>
      <c r="C19" s="42"/>
      <c r="D19" s="59"/>
      <c r="E19" s="42"/>
      <c r="F19" s="44"/>
    </row>
    <row r="20" spans="1:6" ht="39.950000000000003" customHeight="1" x14ac:dyDescent="0.2">
      <c r="A20" s="46"/>
      <c r="B20" s="187" t="s">
        <v>96</v>
      </c>
      <c r="C20" s="187" t="s">
        <v>20</v>
      </c>
      <c r="D20" s="47" t="s">
        <v>21</v>
      </c>
      <c r="E20" s="47" t="s">
        <v>22</v>
      </c>
      <c r="F20" s="48"/>
    </row>
    <row r="21" spans="1:6" ht="16.5" customHeight="1" x14ac:dyDescent="0.2">
      <c r="A21" s="84" t="s">
        <v>71</v>
      </c>
      <c r="B21" s="243">
        <v>195495</v>
      </c>
      <c r="C21" s="183">
        <v>196297</v>
      </c>
      <c r="D21" s="184">
        <f>(B21-C21)</f>
        <v>-802</v>
      </c>
      <c r="E21" s="87">
        <f>(B21-C21)/C21</f>
        <v>-4.085645730703984E-3</v>
      </c>
      <c r="F21" s="86"/>
    </row>
    <row r="22" spans="1:6" ht="16.5" customHeight="1" thickBot="1" x14ac:dyDescent="0.25">
      <c r="A22" s="50" t="s">
        <v>68</v>
      </c>
      <c r="B22" s="244">
        <f>B21</f>
        <v>195495</v>
      </c>
      <c r="C22" s="240">
        <v>196297</v>
      </c>
      <c r="D22" s="185">
        <f>(B22-C22)</f>
        <v>-802</v>
      </c>
      <c r="E22" s="51">
        <f>(B22-C22)/C22</f>
        <v>-4.085645730703984E-3</v>
      </c>
      <c r="F22" s="52"/>
    </row>
    <row r="23" spans="1:6" ht="12.75" customHeight="1" thickTop="1" x14ac:dyDescent="0.2">
      <c r="A23" s="54"/>
      <c r="B23" s="45"/>
      <c r="C23" s="45"/>
      <c r="D23" s="45"/>
      <c r="E23" s="55"/>
      <c r="F23" s="55"/>
    </row>
    <row r="24" spans="1:6" ht="12.75" customHeight="1" x14ac:dyDescent="0.2">
      <c r="A24" s="54"/>
      <c r="B24" s="45"/>
      <c r="C24" s="45"/>
      <c r="D24" s="45"/>
      <c r="E24" s="55"/>
      <c r="F24" s="55"/>
    </row>
    <row r="25" spans="1:6" ht="24" customHeight="1" thickBot="1" x14ac:dyDescent="0.3">
      <c r="A25" s="37" t="s">
        <v>47</v>
      </c>
      <c r="B25" s="38"/>
      <c r="C25" s="38"/>
      <c r="D25" s="38"/>
      <c r="E25" s="56"/>
      <c r="F25" s="56"/>
    </row>
    <row r="26" spans="1:6" ht="15" customHeight="1" thickTop="1" x14ac:dyDescent="0.2">
      <c r="A26" s="60"/>
      <c r="B26" s="58" t="s">
        <v>19</v>
      </c>
      <c r="C26" s="42"/>
      <c r="D26" s="59"/>
      <c r="E26" s="42"/>
      <c r="F26" s="44"/>
    </row>
    <row r="27" spans="1:6" ht="39.950000000000003" customHeight="1" x14ac:dyDescent="0.2">
      <c r="A27" s="46"/>
      <c r="B27" s="187" t="s">
        <v>98</v>
      </c>
      <c r="C27" s="187" t="s">
        <v>76</v>
      </c>
      <c r="D27" s="47" t="s">
        <v>21</v>
      </c>
      <c r="E27" s="47" t="s">
        <v>22</v>
      </c>
      <c r="F27" s="48"/>
    </row>
    <row r="28" spans="1:6" ht="16.5" customHeight="1" x14ac:dyDescent="0.2">
      <c r="A28" s="89" t="s">
        <v>71</v>
      </c>
      <c r="B28" s="243">
        <v>450172</v>
      </c>
      <c r="C28" s="183">
        <v>450517</v>
      </c>
      <c r="D28" s="184">
        <f>(B28-C28)</f>
        <v>-345</v>
      </c>
      <c r="E28" s="87">
        <f>(B28-C28)/C28</f>
        <v>-7.6578686264891223E-4</v>
      </c>
      <c r="F28" s="86"/>
    </row>
    <row r="29" spans="1:6" ht="16.5" customHeight="1" thickBot="1" x14ac:dyDescent="0.25">
      <c r="A29" s="50" t="s">
        <v>68</v>
      </c>
      <c r="B29" s="244">
        <v>772002</v>
      </c>
      <c r="C29" s="240">
        <v>772997</v>
      </c>
      <c r="D29" s="185">
        <f>(B29-C29)</f>
        <v>-995</v>
      </c>
      <c r="E29" s="51">
        <f>(B29-C29)/C29</f>
        <v>-1.2871977510908838E-3</v>
      </c>
      <c r="F29" s="52"/>
    </row>
    <row r="30" spans="1:6" ht="12.75" customHeight="1" thickTop="1" x14ac:dyDescent="0.2">
      <c r="A30" s="54"/>
      <c r="B30" s="45"/>
      <c r="C30" s="45"/>
      <c r="D30" s="45"/>
      <c r="E30" s="55"/>
      <c r="F30" s="55"/>
    </row>
    <row r="31" spans="1:6" ht="12.75" customHeight="1" x14ac:dyDescent="0.2">
      <c r="A31" s="54"/>
      <c r="B31" s="45"/>
      <c r="C31" s="45"/>
      <c r="D31" s="45"/>
      <c r="E31" s="55"/>
      <c r="F31" s="55"/>
    </row>
    <row r="32" spans="1:6" s="115" customFormat="1" x14ac:dyDescent="0.2">
      <c r="A32" s="245" t="s">
        <v>57</v>
      </c>
      <c r="B32" s="245"/>
      <c r="C32" s="245"/>
      <c r="D32" s="245"/>
      <c r="E32" s="245"/>
      <c r="F32" s="245"/>
    </row>
    <row r="33" spans="1:6" s="115" customFormat="1" ht="36.75" customHeight="1" x14ac:dyDescent="0.2">
      <c r="A33" s="245" t="s">
        <v>64</v>
      </c>
      <c r="B33" s="245"/>
      <c r="C33" s="245"/>
      <c r="D33" s="245"/>
      <c r="E33" s="245"/>
      <c r="F33" s="245"/>
    </row>
    <row r="34" spans="1:6" x14ac:dyDescent="0.2">
      <c r="A34" s="210" t="s">
        <v>77</v>
      </c>
    </row>
    <row r="35" spans="1:6" x14ac:dyDescent="0.2">
      <c r="A35" s="116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March
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topLeftCell="A16" zoomScale="115" zoomScaleNormal="115" workbookViewId="0">
      <selection activeCell="G14" sqref="G14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3" t="s">
        <v>4</v>
      </c>
      <c r="B1" s="36"/>
      <c r="C1" s="36"/>
      <c r="D1" s="36"/>
    </row>
    <row r="2" spans="1:8" ht="21" customHeight="1" thickBot="1" x14ac:dyDescent="0.3">
      <c r="A2" s="3" t="s">
        <v>5</v>
      </c>
      <c r="B2" s="138"/>
    </row>
    <row r="3" spans="1:8" ht="16.5" customHeight="1" thickTop="1" x14ac:dyDescent="0.2">
      <c r="A3" s="192"/>
      <c r="B3" s="266" t="s">
        <v>8</v>
      </c>
      <c r="C3" s="266"/>
      <c r="D3" s="267"/>
      <c r="E3" s="265"/>
      <c r="F3" s="265"/>
      <c r="G3" s="265"/>
      <c r="H3" s="188"/>
    </row>
    <row r="4" spans="1:8" ht="13.5" customHeight="1" x14ac:dyDescent="0.2">
      <c r="A4" s="193" t="s">
        <v>32</v>
      </c>
      <c r="B4" s="194" t="s">
        <v>6</v>
      </c>
      <c r="C4" s="10"/>
      <c r="D4" s="195" t="s">
        <v>7</v>
      </c>
      <c r="E4" s="189"/>
      <c r="F4" s="188"/>
      <c r="G4" s="190"/>
      <c r="H4" s="188"/>
    </row>
    <row r="5" spans="1:8" x14ac:dyDescent="0.2">
      <c r="A5" s="1" t="s">
        <v>0</v>
      </c>
      <c r="B5" s="4">
        <v>428</v>
      </c>
      <c r="C5" s="5"/>
      <c r="D5" s="196">
        <v>418</v>
      </c>
      <c r="E5" s="191"/>
      <c r="F5" s="188"/>
      <c r="G5" s="191"/>
      <c r="H5" s="188"/>
    </row>
    <row r="6" spans="1:8" x14ac:dyDescent="0.2">
      <c r="A6" s="2" t="s">
        <v>1</v>
      </c>
      <c r="B6" s="6">
        <v>531</v>
      </c>
      <c r="C6" s="7"/>
      <c r="D6" s="197">
        <v>518</v>
      </c>
      <c r="E6" s="191"/>
      <c r="F6" s="188"/>
      <c r="G6" s="191"/>
      <c r="H6" s="188"/>
    </row>
    <row r="7" spans="1:8" x14ac:dyDescent="0.2">
      <c r="A7" s="2" t="s">
        <v>2</v>
      </c>
      <c r="B7" s="6">
        <v>633</v>
      </c>
      <c r="C7" s="7"/>
      <c r="D7" s="197">
        <v>618</v>
      </c>
      <c r="E7" s="191"/>
      <c r="F7" s="188"/>
      <c r="G7" s="191"/>
      <c r="H7" s="188"/>
    </row>
    <row r="8" spans="1:8" x14ac:dyDescent="0.2">
      <c r="A8" s="2" t="s">
        <v>3</v>
      </c>
      <c r="B8" s="6">
        <v>731</v>
      </c>
      <c r="C8" s="7"/>
      <c r="D8" s="197">
        <v>713</v>
      </c>
      <c r="E8" s="191"/>
      <c r="F8" s="188"/>
      <c r="G8" s="191"/>
      <c r="H8" s="188"/>
    </row>
    <row r="9" spans="1:8" x14ac:dyDescent="0.2">
      <c r="A9" s="2" t="s">
        <v>70</v>
      </c>
      <c r="B9" s="6">
        <v>105</v>
      </c>
      <c r="C9" s="7"/>
      <c r="D9" s="197">
        <v>103</v>
      </c>
      <c r="E9" s="191"/>
      <c r="F9" s="188"/>
      <c r="G9" s="191"/>
      <c r="H9" s="188"/>
    </row>
    <row r="10" spans="1:8" ht="15" thickBot="1" x14ac:dyDescent="0.25">
      <c r="A10" s="198" t="s">
        <v>78</v>
      </c>
      <c r="B10" s="199"/>
      <c r="C10" s="200"/>
      <c r="D10" s="201">
        <v>449</v>
      </c>
      <c r="E10" s="188"/>
      <c r="F10" s="188"/>
      <c r="G10" s="191"/>
      <c r="H10" s="188"/>
    </row>
    <row r="11" spans="1:8" ht="13.5" customHeight="1" thickTop="1" x14ac:dyDescent="0.2">
      <c r="A11" s="203" t="s">
        <v>39</v>
      </c>
      <c r="B11" s="202"/>
      <c r="C11" s="202"/>
      <c r="D11" s="202"/>
      <c r="E11" s="188"/>
      <c r="F11" s="188"/>
      <c r="G11" s="188"/>
      <c r="H11" s="188"/>
    </row>
    <row r="12" spans="1:8" ht="12" customHeight="1" x14ac:dyDescent="0.2">
      <c r="A12" s="105"/>
      <c r="B12" s="106"/>
    </row>
    <row r="13" spans="1:8" ht="21" customHeight="1" thickBot="1" x14ac:dyDescent="0.3">
      <c r="A13" s="3" t="s">
        <v>18</v>
      </c>
      <c r="B13" s="138"/>
      <c r="E13" s="3"/>
      <c r="F13" s="3"/>
      <c r="G13" s="3"/>
    </row>
    <row r="14" spans="1:8" ht="13.5" thickTop="1" x14ac:dyDescent="0.2">
      <c r="A14" s="204"/>
      <c r="B14" s="261"/>
      <c r="C14" s="262"/>
      <c r="D14" s="263"/>
    </row>
    <row r="15" spans="1:8" x14ac:dyDescent="0.2">
      <c r="A15" s="193" t="s">
        <v>32</v>
      </c>
      <c r="B15" s="264" t="s">
        <v>75</v>
      </c>
      <c r="C15" s="249"/>
      <c r="D15" s="249"/>
    </row>
    <row r="16" spans="1:8" x14ac:dyDescent="0.2">
      <c r="A16" s="1" t="s">
        <v>0</v>
      </c>
      <c r="B16" s="254">
        <v>303.7</v>
      </c>
      <c r="C16" s="255"/>
      <c r="D16" s="249"/>
    </row>
    <row r="17" spans="1:10" x14ac:dyDescent="0.2">
      <c r="A17" s="205" t="s">
        <v>1</v>
      </c>
      <c r="B17" s="254">
        <v>395.1</v>
      </c>
      <c r="C17" s="255"/>
      <c r="D17" s="249"/>
    </row>
    <row r="18" spans="1:10" x14ac:dyDescent="0.2">
      <c r="A18" s="205" t="s">
        <v>2</v>
      </c>
      <c r="B18" s="254">
        <v>486.6</v>
      </c>
      <c r="C18" s="255"/>
      <c r="D18" s="249"/>
    </row>
    <row r="19" spans="1:10" x14ac:dyDescent="0.2">
      <c r="A19" s="205" t="s">
        <v>3</v>
      </c>
      <c r="B19" s="254">
        <v>578.20000000000005</v>
      </c>
      <c r="C19" s="255"/>
      <c r="D19" s="249"/>
    </row>
    <row r="20" spans="1:10" x14ac:dyDescent="0.2">
      <c r="A20" s="206" t="s">
        <v>70</v>
      </c>
      <c r="B20" s="254">
        <v>91.6</v>
      </c>
      <c r="C20" s="255"/>
      <c r="D20" s="249"/>
    </row>
    <row r="21" spans="1:10" ht="15.75" customHeight="1" thickBot="1" x14ac:dyDescent="0.25">
      <c r="A21" s="207" t="s">
        <v>79</v>
      </c>
      <c r="B21" s="208"/>
      <c r="C21" s="252" t="s">
        <v>80</v>
      </c>
      <c r="D21" s="253"/>
    </row>
    <row r="22" spans="1:10" s="112" customFormat="1" ht="12" customHeight="1" thickTop="1" x14ac:dyDescent="0.3">
      <c r="A22" s="111"/>
      <c r="B22" s="113"/>
      <c r="C22" s="114"/>
    </row>
    <row r="23" spans="1:10" ht="21" customHeight="1" thickBot="1" x14ac:dyDescent="0.3">
      <c r="A23" s="3" t="s">
        <v>9</v>
      </c>
      <c r="B23" s="11"/>
      <c r="C23" s="11"/>
      <c r="D23" s="11"/>
      <c r="E23" s="139"/>
    </row>
    <row r="24" spans="1:10" ht="18" customHeight="1" thickTop="1" x14ac:dyDescent="0.2">
      <c r="A24" s="12"/>
      <c r="B24" s="23"/>
      <c r="C24" s="23"/>
      <c r="D24" s="28" t="s">
        <v>10</v>
      </c>
      <c r="E24" s="28" t="s">
        <v>11</v>
      </c>
      <c r="F24" s="30"/>
      <c r="G24" s="28" t="s">
        <v>12</v>
      </c>
      <c r="H24" s="91"/>
    </row>
    <row r="25" spans="1:10" ht="14.25" customHeight="1" x14ac:dyDescent="0.2">
      <c r="A25" s="13" t="s">
        <v>33</v>
      </c>
      <c r="B25" s="31"/>
      <c r="C25" s="31"/>
      <c r="D25" s="14" t="s">
        <v>13</v>
      </c>
      <c r="E25" s="14" t="s">
        <v>14</v>
      </c>
      <c r="F25" s="31"/>
      <c r="G25" s="95" t="s">
        <v>15</v>
      </c>
      <c r="H25" s="92"/>
    </row>
    <row r="26" spans="1:10" ht="16.5" customHeight="1" x14ac:dyDescent="0.2">
      <c r="A26" s="24" t="s">
        <v>34</v>
      </c>
      <c r="B26" s="25"/>
      <c r="C26" s="25"/>
      <c r="D26" s="222">
        <v>878.82</v>
      </c>
      <c r="E26" s="222">
        <v>750</v>
      </c>
      <c r="F26" s="223"/>
      <c r="G26" s="222">
        <v>128.82</v>
      </c>
      <c r="H26" s="93"/>
      <c r="J26" s="125"/>
    </row>
    <row r="27" spans="1:10" x14ac:dyDescent="0.2">
      <c r="A27" s="26" t="s">
        <v>35</v>
      </c>
      <c r="B27" s="27"/>
      <c r="C27" s="27"/>
      <c r="D27" s="224">
        <v>789.26</v>
      </c>
      <c r="E27" s="224">
        <v>750</v>
      </c>
      <c r="F27" s="225"/>
      <c r="G27" s="224">
        <v>39.26</v>
      </c>
      <c r="H27" s="94"/>
      <c r="J27" s="125"/>
    </row>
    <row r="28" spans="1:10" x14ac:dyDescent="0.2">
      <c r="A28" s="26" t="s">
        <v>36</v>
      </c>
      <c r="B28" s="27"/>
      <c r="C28" s="27"/>
      <c r="D28" s="224">
        <v>604.36</v>
      </c>
      <c r="E28" s="224">
        <v>500</v>
      </c>
      <c r="F28" s="225"/>
      <c r="G28" s="224">
        <v>104.36</v>
      </c>
      <c r="H28" s="94"/>
      <c r="J28" s="125"/>
    </row>
    <row r="29" spans="1:10" ht="20.25" customHeight="1" x14ac:dyDescent="0.2">
      <c r="A29" s="13" t="s">
        <v>37</v>
      </c>
      <c r="B29" s="31"/>
      <c r="C29" s="31"/>
      <c r="D29" s="226"/>
      <c r="E29" s="226"/>
      <c r="F29" s="227"/>
      <c r="G29" s="226"/>
      <c r="H29" s="32"/>
    </row>
    <row r="30" spans="1:10" x14ac:dyDescent="0.2">
      <c r="A30" s="24" t="s">
        <v>34</v>
      </c>
      <c r="B30" s="25"/>
      <c r="C30" s="25"/>
      <c r="D30" s="222">
        <v>864.39</v>
      </c>
      <c r="E30" s="222">
        <v>750</v>
      </c>
      <c r="F30" s="223"/>
      <c r="G30" s="222">
        <v>114.39</v>
      </c>
      <c r="H30" s="93"/>
      <c r="J30" s="125"/>
    </row>
    <row r="31" spans="1:10" x14ac:dyDescent="0.2">
      <c r="A31" s="26" t="s">
        <v>38</v>
      </c>
      <c r="B31" s="27"/>
      <c r="C31" s="27"/>
      <c r="D31" s="224">
        <v>780.4</v>
      </c>
      <c r="E31" s="224">
        <v>750</v>
      </c>
      <c r="F31" s="225"/>
      <c r="G31" s="224">
        <v>30.4</v>
      </c>
      <c r="H31" s="94"/>
      <c r="J31" s="125"/>
    </row>
    <row r="32" spans="1:10" ht="13.5" thickBot="1" x14ac:dyDescent="0.25">
      <c r="A32" s="18" t="s">
        <v>36</v>
      </c>
      <c r="B32" s="33"/>
      <c r="C32" s="33"/>
      <c r="D32" s="228">
        <v>587.58000000000004</v>
      </c>
      <c r="E32" s="228">
        <v>500</v>
      </c>
      <c r="F32" s="229"/>
      <c r="G32" s="228">
        <v>87.58</v>
      </c>
      <c r="H32" s="9"/>
      <c r="J32" s="125"/>
    </row>
    <row r="33" spans="1:13" ht="12" customHeight="1" thickTop="1" x14ac:dyDescent="0.2">
      <c r="A33" s="17"/>
      <c r="B33" s="35"/>
      <c r="C33" s="35"/>
      <c r="D33" s="16"/>
      <c r="E33" s="16"/>
      <c r="F33" s="8"/>
      <c r="G33" s="16"/>
    </row>
    <row r="34" spans="1:13" ht="21" customHeight="1" thickBot="1" x14ac:dyDescent="0.25">
      <c r="A34" s="155" t="s">
        <v>47</v>
      </c>
      <c r="B34" s="19"/>
      <c r="C34" s="11"/>
      <c r="D34" s="20"/>
      <c r="E34" s="19"/>
      <c r="F34" s="138"/>
      <c r="G34" s="138"/>
    </row>
    <row r="35" spans="1:13" ht="16.5" customHeight="1" thickTop="1" x14ac:dyDescent="0.2">
      <c r="A35" s="150"/>
      <c r="B35" s="230" t="s">
        <v>94</v>
      </c>
      <c r="C35" s="237"/>
      <c r="D35" s="237"/>
      <c r="E35" s="256"/>
      <c r="F35" s="257"/>
      <c r="G35" s="257"/>
      <c r="H35" s="258"/>
    </row>
    <row r="36" spans="1:13" ht="26.25" customHeight="1" x14ac:dyDescent="0.2">
      <c r="A36" s="151"/>
      <c r="B36" s="219" t="s">
        <v>93</v>
      </c>
      <c r="C36" s="238"/>
      <c r="D36" s="239" t="s">
        <v>95</v>
      </c>
      <c r="E36" s="259" t="s">
        <v>54</v>
      </c>
      <c r="F36" s="259"/>
      <c r="G36" s="259"/>
      <c r="H36" s="260"/>
      <c r="M36" s="221"/>
    </row>
    <row r="37" spans="1:13" ht="21.75" customHeight="1" x14ac:dyDescent="0.2">
      <c r="A37" s="152" t="s">
        <v>32</v>
      </c>
      <c r="B37" s="236" t="s">
        <v>91</v>
      </c>
      <c r="C37" s="238"/>
      <c r="D37" s="236" t="s">
        <v>92</v>
      </c>
      <c r="E37" s="259"/>
      <c r="F37" s="259"/>
      <c r="G37" s="259"/>
      <c r="H37" s="260"/>
    </row>
    <row r="38" spans="1:13" ht="16.5" customHeight="1" x14ac:dyDescent="0.2">
      <c r="A38" s="153" t="s">
        <v>0</v>
      </c>
      <c r="B38" s="231">
        <v>1307</v>
      </c>
      <c r="C38" s="232"/>
      <c r="D38" s="220">
        <v>1005</v>
      </c>
      <c r="E38" s="248" t="s">
        <v>85</v>
      </c>
      <c r="F38" s="248"/>
      <c r="G38" s="248"/>
      <c r="H38" s="249"/>
    </row>
    <row r="39" spans="1:13" ht="15" customHeight="1" x14ac:dyDescent="0.2">
      <c r="A39" s="153" t="s">
        <v>1</v>
      </c>
      <c r="B39" s="231">
        <v>1760</v>
      </c>
      <c r="C39" s="233"/>
      <c r="D39" s="220">
        <v>1354</v>
      </c>
      <c r="E39" s="248" t="s">
        <v>86</v>
      </c>
      <c r="F39" s="248"/>
      <c r="G39" s="248"/>
      <c r="H39" s="249"/>
    </row>
    <row r="40" spans="1:13" x14ac:dyDescent="0.2">
      <c r="A40" s="153" t="s">
        <v>2</v>
      </c>
      <c r="B40" s="231">
        <v>2213</v>
      </c>
      <c r="C40" s="233"/>
      <c r="D40" s="220">
        <v>1702</v>
      </c>
      <c r="E40" s="248" t="s">
        <v>87</v>
      </c>
      <c r="F40" s="248"/>
      <c r="G40" s="248"/>
      <c r="H40" s="249"/>
    </row>
    <row r="41" spans="1:13" x14ac:dyDescent="0.2">
      <c r="A41" s="153" t="s">
        <v>3</v>
      </c>
      <c r="B41" s="231">
        <v>2665</v>
      </c>
      <c r="C41" s="233"/>
      <c r="D41" s="220">
        <v>2050</v>
      </c>
      <c r="E41" s="248" t="s">
        <v>88</v>
      </c>
      <c r="F41" s="248"/>
      <c r="G41" s="248"/>
      <c r="H41" s="249"/>
    </row>
    <row r="42" spans="1:13" x14ac:dyDescent="0.2">
      <c r="A42" s="153" t="s">
        <v>16</v>
      </c>
      <c r="B42" s="231">
        <v>3118</v>
      </c>
      <c r="C42" s="233"/>
      <c r="D42" s="220">
        <v>2399</v>
      </c>
      <c r="E42" s="248" t="s">
        <v>89</v>
      </c>
      <c r="F42" s="248"/>
      <c r="G42" s="248"/>
      <c r="H42" s="249"/>
    </row>
    <row r="43" spans="1:13" x14ac:dyDescent="0.2">
      <c r="A43" s="153" t="s">
        <v>17</v>
      </c>
      <c r="B43" s="231">
        <v>3571</v>
      </c>
      <c r="C43" s="233"/>
      <c r="D43" s="220">
        <v>2747</v>
      </c>
      <c r="E43" s="248" t="s">
        <v>90</v>
      </c>
      <c r="F43" s="248"/>
      <c r="G43" s="248"/>
      <c r="H43" s="249"/>
    </row>
    <row r="44" spans="1:13" x14ac:dyDescent="0.2">
      <c r="A44" s="153">
        <v>7</v>
      </c>
      <c r="B44" s="231">
        <v>4024</v>
      </c>
      <c r="C44" s="233"/>
      <c r="D44" s="220">
        <v>3095</v>
      </c>
      <c r="E44" s="250">
        <v>1009</v>
      </c>
      <c r="F44" s="250"/>
      <c r="G44" s="250"/>
      <c r="H44" s="251"/>
      <c r="M44" s="220"/>
    </row>
    <row r="45" spans="1:13" x14ac:dyDescent="0.2">
      <c r="A45" s="153">
        <v>8</v>
      </c>
      <c r="B45" s="231">
        <v>4477</v>
      </c>
      <c r="C45" s="233"/>
      <c r="D45" s="220">
        <v>3444</v>
      </c>
      <c r="E45" s="250">
        <v>1153</v>
      </c>
      <c r="F45" s="250"/>
      <c r="G45" s="250"/>
      <c r="H45" s="251"/>
      <c r="M45" s="220"/>
    </row>
    <row r="46" spans="1:13" ht="13.5" thickBot="1" x14ac:dyDescent="0.25">
      <c r="A46" s="154" t="s">
        <v>70</v>
      </c>
      <c r="B46" s="234">
        <v>453</v>
      </c>
      <c r="C46" s="234"/>
      <c r="D46" s="234">
        <v>349</v>
      </c>
      <c r="E46" s="234"/>
      <c r="F46" s="234">
        <v>144</v>
      </c>
      <c r="G46" s="234"/>
      <c r="H46" s="9"/>
      <c r="M46" s="220"/>
    </row>
    <row r="47" spans="1:13" ht="11.25" customHeight="1" thickTop="1" x14ac:dyDescent="0.2">
      <c r="A47" s="117"/>
      <c r="B47" s="118"/>
      <c r="C47" s="119"/>
      <c r="D47" s="99"/>
    </row>
    <row r="48" spans="1:13" x14ac:dyDescent="0.2">
      <c r="A48" s="117" t="s">
        <v>58</v>
      </c>
      <c r="B48" s="118"/>
      <c r="C48" s="119"/>
      <c r="D48" s="99"/>
    </row>
    <row r="49" spans="1:13" s="112" customFormat="1" ht="30" customHeight="1" x14ac:dyDescent="0.3">
      <c r="A49" s="247" t="s">
        <v>81</v>
      </c>
      <c r="B49" s="247"/>
      <c r="C49" s="247"/>
      <c r="D49" s="247"/>
      <c r="E49" s="247"/>
      <c r="F49" s="247"/>
      <c r="G49" s="247"/>
      <c r="H49" s="247"/>
    </row>
    <row r="50" spans="1:13" s="112" customFormat="1" ht="30" customHeight="1" x14ac:dyDescent="0.3">
      <c r="A50" s="247" t="s">
        <v>69</v>
      </c>
      <c r="B50" s="247"/>
      <c r="C50" s="247"/>
      <c r="D50" s="247"/>
      <c r="E50" s="247"/>
      <c r="F50" s="247"/>
      <c r="G50" s="247"/>
      <c r="H50" s="247"/>
    </row>
    <row r="51" spans="1:13" ht="13.5" customHeight="1" x14ac:dyDescent="0.2">
      <c r="A51" s="246"/>
      <c r="B51" s="246"/>
      <c r="C51" s="246"/>
      <c r="D51" s="246"/>
      <c r="E51" s="246"/>
      <c r="F51" s="246"/>
      <c r="G51" s="246"/>
      <c r="H51" s="246"/>
    </row>
    <row r="52" spans="1:13" x14ac:dyDescent="0.2">
      <c r="A52" s="246"/>
      <c r="B52" s="246"/>
      <c r="C52" s="246"/>
      <c r="D52" s="246"/>
      <c r="E52" s="246"/>
      <c r="F52" s="246"/>
      <c r="G52" s="246"/>
      <c r="H52" s="246"/>
    </row>
    <row r="53" spans="1:13" x14ac:dyDescent="0.2">
      <c r="A53" s="105"/>
      <c r="B53" s="106"/>
      <c r="L53" s="220"/>
      <c r="M53" s="220"/>
    </row>
    <row r="54" spans="1:13" x14ac:dyDescent="0.2">
      <c r="A54" s="105"/>
      <c r="B54" s="106"/>
      <c r="L54" s="220"/>
      <c r="M54" s="220"/>
    </row>
    <row r="55" spans="1:13" x14ac:dyDescent="0.2">
      <c r="L55" s="220"/>
      <c r="M55" s="220"/>
    </row>
    <row r="56" spans="1:13" x14ac:dyDescent="0.2">
      <c r="L56" s="220"/>
      <c r="M56" s="220"/>
    </row>
    <row r="57" spans="1:13" x14ac:dyDescent="0.2">
      <c r="L57" s="220"/>
      <c r="M57" s="220"/>
    </row>
    <row r="58" spans="1:13" x14ac:dyDescent="0.2">
      <c r="L58" s="220"/>
      <c r="M58" s="220"/>
    </row>
    <row r="59" spans="1:13" x14ac:dyDescent="0.2">
      <c r="L59" s="220"/>
      <c r="M59" s="220"/>
    </row>
    <row r="60" spans="1:13" x14ac:dyDescent="0.2">
      <c r="L60" s="220"/>
      <c r="M60" s="220"/>
    </row>
    <row r="61" spans="1:13" x14ac:dyDescent="0.2">
      <c r="L61" s="220"/>
      <c r="M61" s="220"/>
    </row>
    <row r="66" spans="11:11" x14ac:dyDescent="0.2">
      <c r="K66" s="235"/>
    </row>
  </sheetData>
  <mergeCells count="23">
    <mergeCell ref="B14:D14"/>
    <mergeCell ref="B15:D15"/>
    <mergeCell ref="E3:G3"/>
    <mergeCell ref="B3:D3"/>
    <mergeCell ref="E35:H35"/>
    <mergeCell ref="E38:H38"/>
    <mergeCell ref="E39:H39"/>
    <mergeCell ref="E40:H40"/>
    <mergeCell ref="E41:H41"/>
    <mergeCell ref="E36:H37"/>
    <mergeCell ref="C21:D21"/>
    <mergeCell ref="B16:D16"/>
    <mergeCell ref="B17:D17"/>
    <mergeCell ref="B18:D18"/>
    <mergeCell ref="B19:D19"/>
    <mergeCell ref="B20:D20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November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zoomScaleNormal="100" workbookViewId="0">
      <selection activeCell="B46" sqref="B46"/>
    </sheetView>
  </sheetViews>
  <sheetFormatPr defaultColWidth="12.42578125" defaultRowHeight="15" x14ac:dyDescent="0.2"/>
  <cols>
    <col min="1" max="1" width="21.7109375" style="65" customWidth="1"/>
    <col min="2" max="2" width="25.85546875" style="65" customWidth="1"/>
    <col min="3" max="3" width="2.140625" style="65" customWidth="1"/>
    <col min="4" max="4" width="18.5703125" style="65" bestFit="1" customWidth="1"/>
    <col min="5" max="7" width="2.7109375" style="157" customWidth="1"/>
    <col min="8" max="8" width="15.42578125" style="131" bestFit="1" customWidth="1"/>
    <col min="9" max="9" width="19.28515625" style="65" bestFit="1" customWidth="1"/>
    <col min="10" max="16384" width="12.42578125" style="65"/>
  </cols>
  <sheetData>
    <row r="1" spans="1:9" ht="21" customHeight="1" thickBot="1" x14ac:dyDescent="0.3">
      <c r="A1" s="3" t="s">
        <v>82</v>
      </c>
    </row>
    <row r="2" spans="1:9" ht="15.75" thickTop="1" x14ac:dyDescent="0.2">
      <c r="A2" s="68"/>
      <c r="B2" s="29"/>
      <c r="C2" s="29"/>
      <c r="D2" s="21"/>
      <c r="E2" s="28"/>
      <c r="F2" s="28"/>
      <c r="G2" s="158"/>
    </row>
    <row r="3" spans="1:9" x14ac:dyDescent="0.2">
      <c r="A3" s="69"/>
      <c r="B3" s="15"/>
      <c r="C3" s="15"/>
      <c r="D3" s="15"/>
      <c r="E3" s="22"/>
      <c r="F3" s="22"/>
      <c r="G3" s="159"/>
    </row>
    <row r="4" spans="1:9" x14ac:dyDescent="0.2">
      <c r="A4" s="70"/>
      <c r="B4" s="15"/>
      <c r="C4" s="15"/>
      <c r="D4" s="79" t="s">
        <v>82</v>
      </c>
      <c r="E4" s="22"/>
      <c r="F4" s="90"/>
      <c r="G4" s="159"/>
    </row>
    <row r="5" spans="1:9" x14ac:dyDescent="0.2">
      <c r="A5" s="70" t="s">
        <v>27</v>
      </c>
      <c r="B5" s="17" t="s">
        <v>48</v>
      </c>
      <c r="C5" s="17"/>
      <c r="D5" s="71">
        <v>62335765</v>
      </c>
      <c r="E5" s="156"/>
      <c r="F5" s="156"/>
      <c r="G5" s="160"/>
      <c r="H5" s="132"/>
      <c r="I5" s="100"/>
    </row>
    <row r="6" spans="1:9" x14ac:dyDescent="0.2">
      <c r="A6" s="70"/>
      <c r="B6" s="17" t="s">
        <v>45</v>
      </c>
      <c r="C6" s="17"/>
      <c r="D6" s="72">
        <v>70791291</v>
      </c>
      <c r="E6" s="156"/>
      <c r="F6" s="156"/>
      <c r="G6" s="160"/>
      <c r="H6" s="133"/>
      <c r="I6" s="72"/>
    </row>
    <row r="7" spans="1:9" x14ac:dyDescent="0.2">
      <c r="A7" s="70"/>
      <c r="B7" s="17" t="s">
        <v>51</v>
      </c>
      <c r="C7" s="17"/>
      <c r="D7" s="72">
        <v>4376983</v>
      </c>
      <c r="E7" s="156"/>
      <c r="F7" s="156"/>
      <c r="G7" s="160"/>
      <c r="H7" s="133"/>
      <c r="I7" s="97"/>
    </row>
    <row r="8" spans="1:9" ht="15" customHeight="1" x14ac:dyDescent="0.2">
      <c r="A8" s="70"/>
      <c r="B8" s="17" t="s">
        <v>46</v>
      </c>
      <c r="C8" s="17"/>
      <c r="D8" s="73">
        <v>1556590</v>
      </c>
      <c r="E8" s="156"/>
      <c r="F8" s="161"/>
      <c r="G8" s="160"/>
      <c r="I8" s="97"/>
    </row>
    <row r="9" spans="1:9" x14ac:dyDescent="0.2">
      <c r="A9" s="70"/>
      <c r="B9" s="143" t="s">
        <v>24</v>
      </c>
      <c r="C9" s="146"/>
      <c r="D9" s="145">
        <f>SUM(D5:D8)</f>
        <v>139060629</v>
      </c>
      <c r="E9" s="156"/>
      <c r="F9" s="156"/>
      <c r="G9" s="160"/>
    </row>
    <row r="10" spans="1:9" x14ac:dyDescent="0.2">
      <c r="A10" s="70"/>
      <c r="B10" s="74"/>
      <c r="C10" s="17"/>
      <c r="D10" s="75"/>
      <c r="E10" s="156"/>
      <c r="F10" s="156"/>
      <c r="G10" s="160"/>
    </row>
    <row r="11" spans="1:9" x14ac:dyDescent="0.2">
      <c r="A11" s="70" t="s">
        <v>28</v>
      </c>
      <c r="B11" s="17" t="s">
        <v>5</v>
      </c>
      <c r="C11" s="17"/>
      <c r="D11" s="71">
        <v>162851212</v>
      </c>
      <c r="E11" s="156"/>
      <c r="F11" s="156"/>
      <c r="G11" s="160"/>
      <c r="H11" s="133"/>
      <c r="I11" s="97"/>
    </row>
    <row r="12" spans="1:9" x14ac:dyDescent="0.2">
      <c r="A12" s="70"/>
      <c r="B12" s="104" t="s">
        <v>53</v>
      </c>
      <c r="C12" s="17"/>
      <c r="D12" s="71">
        <v>600000</v>
      </c>
      <c r="E12" s="156"/>
      <c r="F12" s="156"/>
      <c r="G12" s="160"/>
      <c r="I12" s="97"/>
    </row>
    <row r="13" spans="1:9" x14ac:dyDescent="0.2">
      <c r="A13" s="70"/>
      <c r="B13" s="17" t="s">
        <v>67</v>
      </c>
      <c r="C13" s="17"/>
      <c r="D13" s="71">
        <v>10029832</v>
      </c>
      <c r="E13" s="156"/>
      <c r="F13" s="156"/>
      <c r="G13" s="160"/>
      <c r="H13" s="133"/>
      <c r="I13" s="97"/>
    </row>
    <row r="14" spans="1:9" x14ac:dyDescent="0.2">
      <c r="A14" s="70"/>
      <c r="B14" s="17" t="s">
        <v>49</v>
      </c>
      <c r="C14" s="17"/>
      <c r="D14" s="71">
        <v>220233607</v>
      </c>
      <c r="E14" s="156"/>
      <c r="F14" s="156"/>
      <c r="G14" s="160"/>
      <c r="H14" s="133"/>
      <c r="I14" s="97"/>
    </row>
    <row r="15" spans="1:9" x14ac:dyDescent="0.2">
      <c r="A15" s="70"/>
      <c r="B15" s="17" t="s">
        <v>18</v>
      </c>
      <c r="C15" s="17"/>
      <c r="D15" s="71">
        <v>77905505</v>
      </c>
      <c r="E15" s="156"/>
      <c r="F15" s="156"/>
      <c r="G15" s="160"/>
      <c r="H15" s="133"/>
      <c r="I15" s="71"/>
    </row>
    <row r="16" spans="1:9" x14ac:dyDescent="0.2">
      <c r="A16" s="70"/>
      <c r="B16" s="17" t="s">
        <v>50</v>
      </c>
      <c r="C16" s="17"/>
      <c r="D16" s="71">
        <v>14185888</v>
      </c>
      <c r="E16" s="156"/>
      <c r="F16" s="156"/>
      <c r="G16" s="160"/>
      <c r="H16" s="133"/>
      <c r="I16" s="97"/>
    </row>
    <row r="17" spans="1:9" x14ac:dyDescent="0.2">
      <c r="A17" s="70"/>
      <c r="B17" s="17" t="s">
        <v>66</v>
      </c>
      <c r="C17" s="17"/>
      <c r="D17" s="71">
        <v>1000000</v>
      </c>
      <c r="E17" s="156"/>
      <c r="F17" s="156"/>
      <c r="G17" s="160"/>
      <c r="H17" s="133"/>
    </row>
    <row r="18" spans="1:9" x14ac:dyDescent="0.2">
      <c r="A18" s="211"/>
      <c r="B18" s="17" t="s">
        <v>83</v>
      </c>
      <c r="C18" s="17"/>
      <c r="D18" s="71">
        <v>650000</v>
      </c>
      <c r="E18" s="156"/>
      <c r="F18" s="156"/>
      <c r="G18" s="212"/>
      <c r="H18" s="133"/>
    </row>
    <row r="19" spans="1:9" ht="17.25" x14ac:dyDescent="0.35">
      <c r="A19" s="70"/>
      <c r="B19" s="74" t="s">
        <v>25</v>
      </c>
      <c r="C19" s="17"/>
      <c r="D19" s="76">
        <f>SUM(D11:D18)</f>
        <v>487456044</v>
      </c>
      <c r="E19" s="156"/>
      <c r="F19" s="162"/>
      <c r="G19" s="160"/>
      <c r="I19" s="97"/>
    </row>
    <row r="20" spans="1:9" s="121" customFormat="1" ht="21" customHeight="1" x14ac:dyDescent="0.25">
      <c r="A20" s="120"/>
      <c r="B20" s="143" t="s">
        <v>26</v>
      </c>
      <c r="C20" s="144"/>
      <c r="D20" s="145">
        <f>+D19+D9</f>
        <v>626516673</v>
      </c>
      <c r="E20" s="156"/>
      <c r="F20" s="156"/>
      <c r="G20" s="160"/>
      <c r="H20" s="134"/>
      <c r="I20" s="122"/>
    </row>
    <row r="21" spans="1:9" ht="15.75" thickBot="1" x14ac:dyDescent="0.25">
      <c r="A21" s="96"/>
      <c r="B21" s="98"/>
      <c r="C21" s="66"/>
      <c r="D21" s="77"/>
      <c r="E21" s="163"/>
      <c r="F21" s="163"/>
      <c r="G21" s="164"/>
    </row>
    <row r="22" spans="1:9" ht="12" customHeight="1" thickTop="1" x14ac:dyDescent="0.2">
      <c r="A22" s="78"/>
      <c r="B22" s="124"/>
      <c r="C22" s="17"/>
      <c r="D22" s="71"/>
      <c r="E22" s="165"/>
      <c r="F22" s="16"/>
      <c r="G22" s="166"/>
    </row>
    <row r="23" spans="1:9" s="149" customFormat="1" ht="12" hidden="1" customHeight="1" x14ac:dyDescent="0.2">
      <c r="A23" s="138"/>
      <c r="B23" s="148"/>
      <c r="C23" s="11"/>
      <c r="D23" s="67"/>
      <c r="E23" s="67"/>
      <c r="F23" s="67"/>
      <c r="G23" s="167"/>
      <c r="H23" s="147"/>
    </row>
    <row r="24" spans="1:9" ht="12" hidden="1" customHeight="1" x14ac:dyDescent="0.2">
      <c r="A24" s="138"/>
      <c r="C24" s="11"/>
      <c r="D24" s="67"/>
      <c r="E24" s="67"/>
      <c r="F24" s="67"/>
      <c r="H24" s="135"/>
    </row>
    <row r="25" spans="1:9" ht="12" hidden="1" customHeight="1" x14ac:dyDescent="0.2">
      <c r="A25" s="138"/>
      <c r="B25" s="123"/>
      <c r="C25" s="11"/>
      <c r="D25" s="67"/>
      <c r="E25" s="67"/>
      <c r="F25" s="67"/>
      <c r="H25" s="135"/>
    </row>
    <row r="26" spans="1:9" ht="12" hidden="1" customHeight="1" x14ac:dyDescent="0.2">
      <c r="A26" s="138"/>
      <c r="B26" s="123"/>
      <c r="C26" s="11"/>
      <c r="D26" s="67"/>
      <c r="E26" s="67"/>
      <c r="F26" s="67"/>
      <c r="H26" s="135"/>
    </row>
    <row r="27" spans="1:9" ht="12" hidden="1" customHeight="1" x14ac:dyDescent="0.2">
      <c r="A27" s="138"/>
      <c r="B27" s="123"/>
      <c r="C27" s="11"/>
      <c r="D27" s="67"/>
      <c r="E27" s="67"/>
      <c r="F27" s="67"/>
      <c r="H27" s="135"/>
    </row>
    <row r="28" spans="1:9" ht="12" hidden="1" customHeight="1" x14ac:dyDescent="0.2">
      <c r="A28" s="138"/>
      <c r="B28" s="123"/>
      <c r="C28" s="11"/>
      <c r="D28" s="67"/>
      <c r="E28" s="67"/>
      <c r="F28" s="67"/>
      <c r="H28" s="135"/>
    </row>
    <row r="29" spans="1:9" ht="12" hidden="1" customHeight="1" x14ac:dyDescent="0.2">
      <c r="A29" s="138"/>
      <c r="B29" s="123"/>
      <c r="C29" s="11"/>
      <c r="D29" s="67"/>
      <c r="E29" s="67"/>
      <c r="F29" s="67"/>
      <c r="H29" s="135"/>
    </row>
    <row r="30" spans="1:9" ht="9.9499999999999993" customHeight="1" x14ac:dyDescent="0.25">
      <c r="A30" s="3"/>
      <c r="B30" s="123"/>
      <c r="C30" s="11"/>
      <c r="D30" s="67"/>
      <c r="E30" s="67"/>
      <c r="F30" s="67"/>
      <c r="H30" s="135"/>
    </row>
    <row r="31" spans="1:9" ht="16.5" customHeight="1" thickBot="1" x14ac:dyDescent="0.3">
      <c r="A31" s="101" t="s">
        <v>40</v>
      </c>
      <c r="B31" s="102"/>
      <c r="C31" s="102"/>
      <c r="D31" s="75"/>
      <c r="E31" s="168"/>
      <c r="F31" s="168"/>
      <c r="G31" s="168"/>
    </row>
    <row r="32" spans="1:9" ht="15.75" thickTop="1" x14ac:dyDescent="0.2">
      <c r="A32" s="68" t="s">
        <v>29</v>
      </c>
      <c r="B32" s="103"/>
      <c r="C32" s="268" t="s">
        <v>84</v>
      </c>
      <c r="D32" s="268"/>
      <c r="E32" s="268"/>
      <c r="F32" s="268"/>
      <c r="G32" s="269"/>
    </row>
    <row r="33" spans="1:9" x14ac:dyDescent="0.2">
      <c r="A33" s="70" t="s">
        <v>55</v>
      </c>
      <c r="B33" s="82"/>
      <c r="C33" s="108"/>
      <c r="D33" s="213">
        <v>366193299</v>
      </c>
      <c r="E33" s="169"/>
      <c r="F33" s="170"/>
      <c r="G33" s="171"/>
      <c r="H33" s="133"/>
      <c r="I33" s="97"/>
    </row>
    <row r="34" spans="1:9" x14ac:dyDescent="0.2">
      <c r="A34" s="70" t="s">
        <v>41</v>
      </c>
      <c r="B34" s="107"/>
      <c r="C34" s="108"/>
      <c r="D34" s="213">
        <v>8100000</v>
      </c>
      <c r="E34" s="169"/>
      <c r="F34" s="170"/>
      <c r="G34" s="171"/>
      <c r="H34" s="133"/>
    </row>
    <row r="35" spans="1:9" x14ac:dyDescent="0.2">
      <c r="A35" s="70" t="s">
        <v>52</v>
      </c>
      <c r="B35" s="82"/>
      <c r="C35" s="108"/>
      <c r="D35" s="213">
        <v>61365150</v>
      </c>
      <c r="E35" s="170"/>
      <c r="F35" s="170"/>
      <c r="G35" s="171"/>
      <c r="H35" s="133"/>
    </row>
    <row r="36" spans="1:9" x14ac:dyDescent="0.2">
      <c r="A36" s="70" t="s">
        <v>42</v>
      </c>
      <c r="B36" s="82"/>
      <c r="C36" s="108"/>
      <c r="D36" s="214">
        <v>9890490</v>
      </c>
      <c r="E36" s="170"/>
      <c r="F36" s="170"/>
      <c r="G36" s="171"/>
      <c r="H36" s="133"/>
    </row>
    <row r="37" spans="1:9" x14ac:dyDescent="0.2">
      <c r="A37" s="70" t="s">
        <v>43</v>
      </c>
      <c r="B37" s="82"/>
      <c r="C37" s="108"/>
      <c r="D37" s="213">
        <v>4218368</v>
      </c>
      <c r="E37" s="170"/>
      <c r="F37" s="170"/>
      <c r="G37" s="171"/>
      <c r="H37" s="133"/>
    </row>
    <row r="38" spans="1:9" ht="17.25" x14ac:dyDescent="0.35">
      <c r="A38" s="70" t="s">
        <v>44</v>
      </c>
      <c r="B38" s="82"/>
      <c r="C38" s="108"/>
      <c r="D38" s="215">
        <v>15600000</v>
      </c>
      <c r="E38" s="169"/>
      <c r="F38" s="172"/>
      <c r="G38" s="171"/>
    </row>
    <row r="39" spans="1:9" ht="18.75" customHeight="1" x14ac:dyDescent="0.2">
      <c r="A39" s="109" t="s">
        <v>30</v>
      </c>
      <c r="B39" s="82"/>
      <c r="C39" s="108"/>
      <c r="D39" s="216">
        <f>SUM(D33:D38)</f>
        <v>465367307</v>
      </c>
      <c r="E39" s="173"/>
      <c r="F39" s="173"/>
      <c r="G39" s="171"/>
      <c r="H39" s="133"/>
      <c r="I39" s="97"/>
    </row>
    <row r="40" spans="1:9" ht="19.5" customHeight="1" x14ac:dyDescent="0.2">
      <c r="A40" s="70" t="s">
        <v>56</v>
      </c>
      <c r="B40" s="82"/>
      <c r="C40" s="108"/>
      <c r="D40" s="217">
        <v>137356557</v>
      </c>
      <c r="E40" s="169"/>
      <c r="F40" s="172"/>
      <c r="G40" s="171"/>
      <c r="H40" s="136"/>
    </row>
    <row r="41" spans="1:9" ht="20.25" customHeight="1" x14ac:dyDescent="0.2">
      <c r="A41" s="110" t="s">
        <v>31</v>
      </c>
      <c r="B41" s="82"/>
      <c r="C41" s="82"/>
      <c r="D41" s="216">
        <f>+D40+D39</f>
        <v>602723864</v>
      </c>
      <c r="E41" s="173"/>
      <c r="F41" s="173"/>
      <c r="G41" s="171"/>
      <c r="H41" s="133"/>
    </row>
    <row r="42" spans="1:9" ht="6" customHeight="1" thickBot="1" x14ac:dyDescent="0.25">
      <c r="A42" s="80"/>
      <c r="B42" s="81"/>
      <c r="C42" s="81"/>
      <c r="D42" s="142"/>
      <c r="E42" s="174"/>
      <c r="F42" s="174"/>
      <c r="G42" s="175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18" t="s">
        <v>61</v>
      </c>
      <c r="B45" s="11"/>
      <c r="C45" s="11"/>
      <c r="D45" s="67"/>
      <c r="E45" s="67"/>
      <c r="F45" s="67"/>
      <c r="G45" s="168"/>
    </row>
    <row r="46" spans="1:9" ht="19.5" customHeight="1" thickTop="1" x14ac:dyDescent="0.2">
      <c r="A46" s="68" t="s">
        <v>59</v>
      </c>
      <c r="B46" s="29" t="s">
        <v>72</v>
      </c>
      <c r="C46" s="29"/>
      <c r="D46" s="29"/>
      <c r="E46" s="28"/>
      <c r="F46" s="28"/>
      <c r="G46" s="176"/>
      <c r="H46" s="137"/>
    </row>
    <row r="47" spans="1:9" x14ac:dyDescent="0.2">
      <c r="A47" s="70"/>
      <c r="B47" s="15" t="s">
        <v>74</v>
      </c>
      <c r="C47" s="15"/>
      <c r="D47" s="34"/>
      <c r="E47" s="22"/>
      <c r="F47" s="90"/>
      <c r="G47" s="177"/>
      <c r="H47" s="137"/>
    </row>
    <row r="48" spans="1:9" ht="15.75" thickBot="1" x14ac:dyDescent="0.25">
      <c r="A48" s="128" t="s">
        <v>60</v>
      </c>
      <c r="B48" s="129" t="s">
        <v>73</v>
      </c>
      <c r="C48" s="130"/>
      <c r="D48" s="130"/>
      <c r="E48" s="178"/>
      <c r="F48" s="178"/>
      <c r="G48" s="179"/>
      <c r="H48" s="137"/>
    </row>
    <row r="49" spans="1:7" s="141" customFormat="1" ht="12" thickTop="1" x14ac:dyDescent="0.2">
      <c r="A49" s="138"/>
      <c r="B49" s="139"/>
      <c r="C49" s="139"/>
      <c r="D49" s="140"/>
      <c r="E49" s="180"/>
      <c r="F49" s="181"/>
      <c r="G49" s="182"/>
    </row>
    <row r="50" spans="1:7" x14ac:dyDescent="0.2">
      <c r="A50" s="117"/>
    </row>
    <row r="51" spans="1:7" ht="69" customHeight="1" x14ac:dyDescent="0.2">
      <c r="A51" s="270"/>
      <c r="B51" s="270"/>
      <c r="C51" s="270"/>
      <c r="D51" s="270"/>
      <c r="E51" s="270"/>
      <c r="F51" s="270"/>
    </row>
  </sheetData>
  <mergeCells count="2">
    <mergeCell ref="C32:G32"/>
    <mergeCell ref="A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November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2018-03-02T19:15:48Z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