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 activeTab="2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9" i="6" l="1"/>
  <c r="D37" i="6" l="1"/>
  <c r="D39" i="6" s="1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 l="1"/>
</calcChain>
</file>

<file path=xl/sharedStrings.xml><?xml version="1.0" encoding="utf-8"?>
<sst xmlns="http://schemas.openxmlformats.org/spreadsheetml/2006/main" count="138" uniqueCount="97">
  <si>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</si>
  <si>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</si>
  <si>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</si>
  <si>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</si>
  <si>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</si>
  <si>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</si>
  <si>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</si>
  <si>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</si>
  <si>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</si>
  <si>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</si>
  <si>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</si>
  <si>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</si>
  <si>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</si>
  <si>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</si>
  <si>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</si>
  <si>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</si>
  <si>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</si>
  <si>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</si>
  <si>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</si>
  <si>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</si>
  <si>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</si>
  <si>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</si>
  <si>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</si>
  <si>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</si>
  <si>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</si>
  <si>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</si>
  <si>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</si>
  <si>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</si>
  <si>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</si>
  <si>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</si>
  <si>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</si>
  <si>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</si>
  <si>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</si>
  <si>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</si>
  <si>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</si>
  <si>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</si>
  <si>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</si>
  <si>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</si>
  <si>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</si>
  <si>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</si>
  <si>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</si>
  <si>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</si>
  <si>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</si>
  <si>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</si>
  <si>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</si>
  <si>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</si>
  <si>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</si>
  <si>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</si>
  <si>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</si>
  <si>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</si>
  <si>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</si>
  <si>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</si>
  <si>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</si>
  <si>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</si>
  <si>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</si>
  <si>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</si>
  <si>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</si>
  <si>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</si>
  <si>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</si>
  <si>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</si>
  <si>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</si>
  <si>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</si>
  <si>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</si>
  <si>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</si>
  <si>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</si>
  <si>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</si>
  <si>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</si>
  <si>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</si>
  <si>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</si>
  <si>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</si>
  <si>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</si>
  <si>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</si>
  <si>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</si>
  <si>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</si>
  <si>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</si>
  <si>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</si>
  <si>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</si>
  <si>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</si>
  <si>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</si>
  <si>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</si>
  <si>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</si>
  <si>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</si>
  <si>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</si>
  <si>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</si>
  <si>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</si>
  <si>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</si>
  <si>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** Includes MORI Salary Reserve.</t>
  </si>
  <si>
    <t>*</t>
  </si>
  <si>
    <t>* **</t>
  </si>
  <si>
    <t>As of January 2017</t>
  </si>
  <si>
    <t>Updated February 1, 2017</t>
  </si>
  <si>
    <t>As of February 2017</t>
  </si>
  <si>
    <t>As of  December 2016</t>
  </si>
  <si>
    <t>Updated March 8,2017</t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</si>
  <si>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</si>
  <si>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 xml:space="preserve"> Monthly Grant</t>
  </si>
  <si>
    <t>Effective January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</si>
</sst>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showOutlineSymbols="0" zoomScale="115" zoomScaleNormal="115" workbookViewId="0">
      <selection activeCell="H24" sqref="H24"/>
    </sheetView>
  </sheetViews>
  <sheetFormatPr defaultColWidth="10.7109375" defaultRowHeight="12.75" x14ac:dyDescent="0.2"/>
  <cols>
    <col min="1" max="1" width="26.28515625" style="68" customWidth="1"/>
    <col min="2" max="2" width="11" style="46" customWidth="1"/>
    <col min="3" max="3" width="8.7109375" style="46" customWidth="1"/>
    <col min="4" max="4" width="9.7109375" style="69" customWidth="1"/>
    <col min="5" max="5" width="9.7109375" style="70" customWidth="1"/>
    <col min="6" max="6" width="6.140625" style="70" customWidth="1"/>
    <col min="7" max="16384" width="10.7109375" style="46"/>
  </cols>
  <sheetData>
    <row r="1" spans="1:240" ht="18" x14ac:dyDescent="0.25">
      <c r="A1" s="71" t="s">
        <v>23</v>
      </c>
    </row>
    <row r="2" spans="1:240" ht="12.75" customHeight="1" x14ac:dyDescent="0.2">
      <c r="A2" s="61"/>
      <c r="B2" s="52"/>
      <c r="C2" s="52"/>
      <c r="D2" s="52"/>
      <c r="E2" s="62"/>
      <c r="F2" s="62"/>
    </row>
    <row r="3" spans="1:240" ht="12.75" customHeight="1" x14ac:dyDescent="0.2">
      <c r="A3" s="61"/>
      <c r="B3" s="52"/>
      <c r="C3" s="52"/>
      <c r="D3" s="52"/>
      <c r="E3" s="62"/>
      <c r="F3" s="62"/>
    </row>
    <row r="4" spans="1:240" ht="24" customHeight="1" thickBot="1" x14ac:dyDescent="0.3">
      <c r="A4" s="43" t="s">
        <v>63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48" t="s">
        <v>19</v>
      </c>
      <c r="C5" s="49"/>
      <c r="D5" s="50"/>
      <c r="E5" s="49"/>
      <c r="F5" s="51"/>
    </row>
    <row r="6" spans="1:240" ht="39.950000000000003" customHeight="1" x14ac:dyDescent="0.2">
      <c r="A6" s="53"/>
      <c r="B6" s="202" t="s">
        <v>91</v>
      </c>
      <c r="C6" s="202" t="s">
        <v>20</v>
      </c>
      <c r="D6" s="54" t="s">
        <v>21</v>
      </c>
      <c r="E6" s="54" t="s">
        <v>22</v>
      </c>
      <c r="F6" s="55"/>
      <c r="G6" s="56"/>
      <c r="H6" s="56"/>
      <c r="I6" s="133"/>
      <c r="J6" s="56"/>
      <c r="K6" s="13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ht="16.5" customHeight="1" x14ac:dyDescent="0.2">
      <c r="A7" s="91" t="s">
        <v>76</v>
      </c>
      <c r="B7" s="207">
        <v>30327</v>
      </c>
      <c r="C7" s="196">
        <v>30995</v>
      </c>
      <c r="D7" s="200">
        <f>(B7-C7)</f>
        <v>-668</v>
      </c>
      <c r="E7" s="92">
        <f>(B7-C7)/C7</f>
        <v>-2.1551863203742538E-2</v>
      </c>
      <c r="F7" s="93"/>
      <c r="I7" s="134"/>
      <c r="K7" s="133"/>
    </row>
    <row r="8" spans="1:240" ht="16.5" customHeight="1" thickBot="1" x14ac:dyDescent="0.25">
      <c r="A8" s="57" t="s">
        <v>71</v>
      </c>
      <c r="B8" s="197">
        <v>59406</v>
      </c>
      <c r="C8" s="201">
        <v>61073</v>
      </c>
      <c r="D8" s="199">
        <f>(B8-C8)</f>
        <v>-1667</v>
      </c>
      <c r="E8" s="58">
        <f>(B8-C8)/C8</f>
        <v>-2.7295204100011461E-2</v>
      </c>
      <c r="F8" s="59"/>
      <c r="I8" s="134"/>
      <c r="K8" s="133"/>
      <c r="U8" s="60"/>
    </row>
    <row r="9" spans="1:240" ht="12.75" customHeight="1" thickTop="1" x14ac:dyDescent="0.2">
      <c r="A9" s="61"/>
      <c r="B9" s="52"/>
      <c r="C9" s="52"/>
      <c r="D9" s="52"/>
      <c r="E9" s="62"/>
      <c r="F9" s="62"/>
      <c r="I9" s="134"/>
      <c r="K9" s="133"/>
    </row>
    <row r="10" spans="1:240" ht="12.75" customHeight="1" x14ac:dyDescent="0.2">
      <c r="A10" s="61"/>
      <c r="B10" s="52"/>
      <c r="C10" s="52"/>
      <c r="D10" s="52"/>
      <c r="E10" s="62"/>
      <c r="F10" s="62"/>
      <c r="K10" s="133"/>
    </row>
    <row r="11" spans="1:240" ht="24" customHeight="1" thickBot="1" x14ac:dyDescent="0.3">
      <c r="A11" s="43" t="s">
        <v>64</v>
      </c>
      <c r="B11" s="44"/>
      <c r="C11" s="44"/>
      <c r="D11" s="44"/>
      <c r="E11" s="45"/>
      <c r="F11" s="63"/>
      <c r="K11" s="133"/>
    </row>
    <row r="12" spans="1:240" ht="15" customHeight="1" thickTop="1" x14ac:dyDescent="0.2">
      <c r="A12" s="64"/>
      <c r="B12" s="65" t="s">
        <v>19</v>
      </c>
      <c r="C12" s="49"/>
      <c r="D12" s="66"/>
      <c r="E12" s="49"/>
      <c r="F12" s="51"/>
    </row>
    <row r="13" spans="1:240" ht="39.950000000000003" customHeight="1" x14ac:dyDescent="0.2">
      <c r="A13" s="53"/>
      <c r="B13" s="202" t="s">
        <v>91</v>
      </c>
      <c r="C13" s="202" t="s">
        <v>20</v>
      </c>
      <c r="D13" s="54" t="s">
        <v>21</v>
      </c>
      <c r="E13" s="54" t="s">
        <v>22</v>
      </c>
      <c r="F13" s="55"/>
    </row>
    <row r="14" spans="1:240" ht="16.5" customHeight="1" x14ac:dyDescent="0.2">
      <c r="A14" s="91" t="s">
        <v>76</v>
      </c>
      <c r="B14" s="204">
        <v>20281</v>
      </c>
      <c r="C14" s="196">
        <v>20502</v>
      </c>
      <c r="D14" s="198">
        <f>(B14-C14)</f>
        <v>-221</v>
      </c>
      <c r="E14" s="94">
        <f>(B14-C14)/C14</f>
        <v>-1.077943615257048E-2</v>
      </c>
      <c r="F14" s="95"/>
    </row>
    <row r="15" spans="1:240" ht="16.5" customHeight="1" thickBot="1" x14ac:dyDescent="0.25">
      <c r="A15" s="57" t="s">
        <v>71</v>
      </c>
      <c r="B15" s="205">
        <v>20418</v>
      </c>
      <c r="C15" s="197">
        <v>20642</v>
      </c>
      <c r="D15" s="199">
        <f>(B15-C15)</f>
        <v>-224</v>
      </c>
      <c r="E15" s="58">
        <f>(B15-C15)/C15</f>
        <v>-1.0851661660691793E-2</v>
      </c>
      <c r="F15" s="59"/>
    </row>
    <row r="16" spans="1:240" ht="12.75" customHeight="1" thickTop="1" x14ac:dyDescent="0.2">
      <c r="A16" s="61"/>
      <c r="B16" s="52"/>
      <c r="C16" s="52"/>
      <c r="D16" s="52"/>
      <c r="E16" s="62"/>
      <c r="F16" s="62"/>
    </row>
    <row r="17" spans="1:6" ht="12.75" customHeight="1" x14ac:dyDescent="0.2">
      <c r="A17" s="61"/>
      <c r="B17" s="52"/>
      <c r="C17" s="52"/>
      <c r="D17" s="52"/>
      <c r="E17" s="62"/>
      <c r="F17" s="62"/>
    </row>
    <row r="18" spans="1:6" ht="24" customHeight="1" thickBot="1" x14ac:dyDescent="0.3">
      <c r="A18" s="43" t="s">
        <v>66</v>
      </c>
      <c r="B18" s="44"/>
      <c r="C18" s="44"/>
      <c r="D18" s="44"/>
      <c r="E18" s="63"/>
      <c r="F18" s="63"/>
    </row>
    <row r="19" spans="1:6" ht="15" customHeight="1" thickTop="1" x14ac:dyDescent="0.2">
      <c r="A19" s="64"/>
      <c r="B19" s="65" t="s">
        <v>19</v>
      </c>
      <c r="C19" s="49"/>
      <c r="D19" s="66"/>
      <c r="E19" s="49"/>
      <c r="F19" s="51"/>
    </row>
    <row r="20" spans="1:6" ht="39.950000000000003" customHeight="1" x14ac:dyDescent="0.2">
      <c r="A20" s="53"/>
      <c r="B20" s="202" t="s">
        <v>89</v>
      </c>
      <c r="C20" s="202" t="s">
        <v>20</v>
      </c>
      <c r="D20" s="54" t="s">
        <v>21</v>
      </c>
      <c r="E20" s="54" t="s">
        <v>22</v>
      </c>
      <c r="F20" s="55"/>
    </row>
    <row r="21" spans="1:6" ht="16.5" customHeight="1" x14ac:dyDescent="0.2">
      <c r="A21" s="91" t="s">
        <v>76</v>
      </c>
      <c r="B21" s="204">
        <v>199305</v>
      </c>
      <c r="C21" s="196">
        <v>199608</v>
      </c>
      <c r="D21" s="198">
        <f>(B21-C21)</f>
        <v>-303</v>
      </c>
      <c r="E21" s="94">
        <f>(B21-C21)/C21</f>
        <v>-1.5179752314536492E-3</v>
      </c>
      <c r="F21" s="93"/>
    </row>
    <row r="22" spans="1:6" ht="16.5" customHeight="1" thickBot="1" x14ac:dyDescent="0.25">
      <c r="A22" s="57" t="s">
        <v>71</v>
      </c>
      <c r="B22" s="206">
        <v>199305</v>
      </c>
      <c r="C22" s="203">
        <v>199608</v>
      </c>
      <c r="D22" s="199">
        <f>(B22-C22)</f>
        <v>-303</v>
      </c>
      <c r="E22" s="58">
        <f>(B22-C22)/C22</f>
        <v>-1.5179752314536492E-3</v>
      </c>
      <c r="F22" s="59"/>
    </row>
    <row r="23" spans="1:6" ht="12.75" customHeight="1" thickTop="1" x14ac:dyDescent="0.2">
      <c r="A23" s="61"/>
      <c r="B23" s="52"/>
      <c r="C23" s="52"/>
      <c r="D23" s="52"/>
      <c r="E23" s="62"/>
      <c r="F23" s="62"/>
    </row>
    <row r="24" spans="1:6" ht="12.75" customHeight="1" x14ac:dyDescent="0.2">
      <c r="A24" s="61"/>
      <c r="B24" s="52"/>
      <c r="C24" s="52"/>
      <c r="D24" s="52"/>
      <c r="E24" s="62"/>
      <c r="F24" s="62"/>
    </row>
    <row r="25" spans="1:6" ht="24" customHeight="1" thickBot="1" x14ac:dyDescent="0.3">
      <c r="A25" s="43" t="s">
        <v>47</v>
      </c>
      <c r="B25" s="44"/>
      <c r="C25" s="44"/>
      <c r="D25" s="44"/>
      <c r="E25" s="63"/>
      <c r="F25" s="63"/>
    </row>
    <row r="26" spans="1:6" ht="15" customHeight="1" thickTop="1" x14ac:dyDescent="0.2">
      <c r="A26" s="67"/>
      <c r="B26" s="65" t="s">
        <v>19</v>
      </c>
      <c r="C26" s="49"/>
      <c r="D26" s="66"/>
      <c r="E26" s="49"/>
      <c r="F26" s="51"/>
    </row>
    <row r="27" spans="1:6" ht="39.950000000000003" customHeight="1" x14ac:dyDescent="0.2">
      <c r="A27" s="53"/>
      <c r="B27" s="202" t="s">
        <v>92</v>
      </c>
      <c r="C27" s="202" t="s">
        <v>20</v>
      </c>
      <c r="D27" s="54" t="s">
        <v>21</v>
      </c>
      <c r="E27" s="54" t="s">
        <v>22</v>
      </c>
      <c r="F27" s="55"/>
    </row>
    <row r="28" spans="1:6" ht="16.5" customHeight="1" x14ac:dyDescent="0.2">
      <c r="A28" s="96" t="s">
        <v>76</v>
      </c>
      <c r="B28" s="204">
        <v>445325</v>
      </c>
      <c r="C28" s="196">
        <v>446118</v>
      </c>
      <c r="D28" s="198">
        <f>(B28-C28)</f>
        <v>-793</v>
      </c>
      <c r="E28" s="94">
        <f>(B28-C28)/C28</f>
        <v>-1.7775566105828504E-3</v>
      </c>
      <c r="F28" s="93"/>
    </row>
    <row r="29" spans="1:6" ht="16.5" customHeight="1" thickBot="1" x14ac:dyDescent="0.25">
      <c r="A29" s="57" t="s">
        <v>71</v>
      </c>
      <c r="B29" s="205">
        <v>766876</v>
      </c>
      <c r="C29" s="203">
        <v>768910</v>
      </c>
      <c r="D29" s="199">
        <f>(B29-C29)</f>
        <v>-2034</v>
      </c>
      <c r="E29" s="58">
        <f>(B29-C29)/C29</f>
        <v>-2.6453030913891093E-3</v>
      </c>
      <c r="F29" s="59"/>
    </row>
    <row r="30" spans="1:6" ht="12.75" customHeight="1" thickTop="1" x14ac:dyDescent="0.2">
      <c r="A30" s="61"/>
      <c r="B30" s="52"/>
      <c r="C30" s="52"/>
      <c r="D30" s="52"/>
      <c r="E30" s="62"/>
      <c r="F30" s="62"/>
    </row>
    <row r="31" spans="1:6" ht="12.75" customHeight="1" x14ac:dyDescent="0.2">
      <c r="A31" s="61"/>
      <c r="B31" s="52"/>
      <c r="C31" s="52"/>
      <c r="D31" s="52"/>
      <c r="E31" s="62"/>
      <c r="F31" s="62"/>
    </row>
    <row r="32" spans="1:6" s="122" customFormat="1" x14ac:dyDescent="0.2">
      <c r="A32" s="229" t="s">
        <v>57</v>
      </c>
      <c r="B32" s="229"/>
      <c r="C32" s="229"/>
      <c r="D32" s="229"/>
      <c r="E32" s="229"/>
      <c r="F32" s="229"/>
    </row>
    <row r="33" spans="1:6" s="122" customFormat="1" ht="36.75" customHeight="1" x14ac:dyDescent="0.2">
      <c r="A33" s="229" t="s">
        <v>65</v>
      </c>
      <c r="B33" s="229"/>
      <c r="C33" s="229"/>
      <c r="D33" s="229"/>
      <c r="E33" s="229"/>
      <c r="F33" s="229"/>
    </row>
    <row r="34" spans="1:6" x14ac:dyDescent="0.2">
      <c r="A34" s="68" t="s">
        <v>58</v>
      </c>
    </row>
    <row r="35" spans="1:6" x14ac:dyDescent="0.2">
      <c r="A35" s="123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G14" sqref="G14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0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5" t="s">
        <v>93</v>
      </c>
    </row>
    <row r="3" spans="1:8" ht="16.5" customHeight="1" thickTop="1" x14ac:dyDescent="0.2">
      <c r="A3" s="212"/>
      <c r="B3" s="240" t="s">
        <v>8</v>
      </c>
      <c r="C3" s="240"/>
      <c r="D3" s="241"/>
      <c r="E3" s="239"/>
      <c r="F3" s="239"/>
      <c r="G3" s="239"/>
      <c r="H3" s="208"/>
    </row>
    <row r="4" spans="1:8" ht="13.5" customHeight="1" x14ac:dyDescent="0.2">
      <c r="A4" s="213" t="s">
        <v>32</v>
      </c>
      <c r="B4" s="214" t="s">
        <v>6</v>
      </c>
      <c r="C4" s="11"/>
      <c r="D4" s="215" t="s">
        <v>7</v>
      </c>
      <c r="E4" s="209"/>
      <c r="F4" s="208"/>
      <c r="G4" s="210"/>
      <c r="H4" s="208"/>
    </row>
    <row r="5" spans="1:8" x14ac:dyDescent="0.2">
      <c r="A5" s="1" t="s">
        <v>0</v>
      </c>
      <c r="B5" s="4">
        <v>428</v>
      </c>
      <c r="C5" s="5"/>
      <c r="D5" s="216">
        <v>418</v>
      </c>
      <c r="E5" s="211"/>
      <c r="F5" s="208"/>
      <c r="G5" s="211"/>
      <c r="H5" s="208"/>
    </row>
    <row r="6" spans="1:8" x14ac:dyDescent="0.2">
      <c r="A6" s="2" t="s">
        <v>1</v>
      </c>
      <c r="B6" s="6">
        <v>531</v>
      </c>
      <c r="C6" s="7"/>
      <c r="D6" s="217">
        <v>518</v>
      </c>
      <c r="E6" s="211"/>
      <c r="F6" s="208"/>
      <c r="G6" s="211"/>
      <c r="H6" s="208"/>
    </row>
    <row r="7" spans="1:8" x14ac:dyDescent="0.2">
      <c r="A7" s="2" t="s">
        <v>2</v>
      </c>
      <c r="B7" s="6">
        <v>633</v>
      </c>
      <c r="C7" s="7"/>
      <c r="D7" s="217">
        <v>618</v>
      </c>
      <c r="E7" s="211"/>
      <c r="F7" s="208"/>
      <c r="G7" s="211"/>
      <c r="H7" s="208"/>
    </row>
    <row r="8" spans="1:8" x14ac:dyDescent="0.2">
      <c r="A8" s="2" t="s">
        <v>3</v>
      </c>
      <c r="B8" s="6">
        <v>731</v>
      </c>
      <c r="C8" s="7"/>
      <c r="D8" s="217">
        <v>713</v>
      </c>
      <c r="E8" s="211"/>
      <c r="F8" s="208"/>
      <c r="G8" s="211"/>
      <c r="H8" s="208"/>
    </row>
    <row r="9" spans="1:8" x14ac:dyDescent="0.2">
      <c r="A9" s="2" t="s">
        <v>73</v>
      </c>
      <c r="B9" s="6">
        <v>105</v>
      </c>
      <c r="C9" s="7"/>
      <c r="D9" s="217">
        <v>103</v>
      </c>
      <c r="E9" s="211"/>
      <c r="F9" s="208"/>
      <c r="G9" s="211"/>
      <c r="H9" s="208"/>
    </row>
    <row r="10" spans="1:8" ht="15" thickBot="1" x14ac:dyDescent="0.25">
      <c r="A10" s="218" t="s">
        <v>78</v>
      </c>
      <c r="B10" s="219"/>
      <c r="C10" s="220"/>
      <c r="D10" s="221">
        <v>447</v>
      </c>
      <c r="E10" s="208"/>
      <c r="F10" s="208"/>
      <c r="G10" s="211"/>
      <c r="H10" s="208"/>
    </row>
    <row r="11" spans="1:8" ht="13.5" customHeight="1" thickTop="1" x14ac:dyDescent="0.2">
      <c r="A11" s="223" t="s">
        <v>39</v>
      </c>
      <c r="B11" s="222"/>
      <c r="C11" s="222"/>
      <c r="D11" s="222"/>
      <c r="E11" s="208"/>
      <c r="F11" s="208"/>
      <c r="G11" s="208"/>
      <c r="H11" s="208"/>
    </row>
    <row r="12" spans="1:8" ht="12" customHeight="1" x14ac:dyDescent="0.2">
      <c r="A12" s="112"/>
      <c r="B12" s="113"/>
    </row>
    <row r="13" spans="1:8" ht="21" customHeight="1" thickBot="1" x14ac:dyDescent="0.3">
      <c r="A13" s="3" t="s">
        <v>18</v>
      </c>
      <c r="B13" s="145" t="s">
        <v>69</v>
      </c>
      <c r="E13" s="3"/>
      <c r="F13" s="3"/>
      <c r="G13" s="3"/>
    </row>
    <row r="14" spans="1:8" ht="13.5" thickTop="1" x14ac:dyDescent="0.2">
      <c r="A14" s="224"/>
      <c r="B14" s="235"/>
      <c r="C14" s="236"/>
      <c r="D14" s="237"/>
    </row>
    <row r="15" spans="1:8" x14ac:dyDescent="0.2">
      <c r="A15" s="213" t="s">
        <v>32</v>
      </c>
      <c r="B15" s="238" t="s">
        <v>95</v>
      </c>
      <c r="C15" s="234"/>
      <c r="D15" s="234"/>
    </row>
    <row r="16" spans="1:8" x14ac:dyDescent="0.2">
      <c r="A16" s="1" t="s">
        <v>0</v>
      </c>
      <c r="B16" s="232">
        <v>303.7</v>
      </c>
      <c r="C16" s="233"/>
      <c r="D16" s="234"/>
    </row>
    <row r="17" spans="1:10" x14ac:dyDescent="0.2">
      <c r="A17" s="225" t="s">
        <v>1</v>
      </c>
      <c r="B17" s="232">
        <v>395.1</v>
      </c>
      <c r="C17" s="233"/>
      <c r="D17" s="234"/>
    </row>
    <row r="18" spans="1:10" x14ac:dyDescent="0.2">
      <c r="A18" s="225" t="s">
        <v>2</v>
      </c>
      <c r="B18" s="232">
        <v>486.6</v>
      </c>
      <c r="C18" s="233"/>
      <c r="D18" s="234"/>
    </row>
    <row r="19" spans="1:10" x14ac:dyDescent="0.2">
      <c r="A19" s="225" t="s">
        <v>3</v>
      </c>
      <c r="B19" s="232">
        <v>578.20000000000005</v>
      </c>
      <c r="C19" s="233"/>
      <c r="D19" s="234"/>
    </row>
    <row r="20" spans="1:10" x14ac:dyDescent="0.2">
      <c r="A20" s="226" t="s">
        <v>73</v>
      </c>
      <c r="B20" s="232">
        <v>91.6</v>
      </c>
      <c r="C20" s="233"/>
      <c r="D20" s="234"/>
    </row>
    <row r="21" spans="1:10" ht="15.75" customHeight="1" thickBot="1" x14ac:dyDescent="0.25">
      <c r="A21" s="227" t="s">
        <v>79</v>
      </c>
      <c r="B21" s="228"/>
      <c r="C21" s="230" t="s">
        <v>94</v>
      </c>
      <c r="D21" s="231"/>
    </row>
    <row r="22" spans="1:10" s="119" customFormat="1" ht="12" customHeight="1" thickTop="1" x14ac:dyDescent="0.3">
      <c r="A22" s="118"/>
      <c r="B22" s="120"/>
      <c r="C22" s="121"/>
    </row>
    <row r="23" spans="1:10" ht="21" customHeight="1" thickBot="1" x14ac:dyDescent="0.3">
      <c r="A23" s="3" t="s">
        <v>9</v>
      </c>
      <c r="B23" s="12"/>
      <c r="C23" s="12"/>
      <c r="D23" s="12"/>
      <c r="E23" s="146" t="s">
        <v>96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8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2" t="s">
        <v>15</v>
      </c>
      <c r="H25" s="99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100"/>
      <c r="J26" s="132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1"/>
      <c r="J27" s="132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1"/>
      <c r="J28" s="132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100"/>
      <c r="J30" s="132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1"/>
      <c r="J31" s="132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2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4" t="s">
        <v>47</v>
      </c>
      <c r="B34" s="21"/>
      <c r="C34" s="12"/>
      <c r="D34" s="22"/>
      <c r="E34" s="21"/>
      <c r="F34" s="145" t="s">
        <v>90</v>
      </c>
      <c r="G34" s="145"/>
    </row>
    <row r="35" spans="1:8" ht="16.5" customHeight="1" thickTop="1" x14ac:dyDescent="0.2">
      <c r="A35" s="158"/>
      <c r="B35" s="243" t="s">
        <v>75</v>
      </c>
      <c r="C35" s="236"/>
      <c r="D35" s="236"/>
      <c r="E35" s="246"/>
      <c r="F35" s="236"/>
      <c r="G35" s="236"/>
      <c r="H35" s="237"/>
    </row>
    <row r="36" spans="1:8" ht="15.95" customHeight="1" x14ac:dyDescent="0.2">
      <c r="A36" s="159"/>
      <c r="B36" s="244" t="s">
        <v>74</v>
      </c>
      <c r="C36" s="244"/>
      <c r="D36" s="245"/>
      <c r="E36" s="244" t="s">
        <v>54</v>
      </c>
      <c r="F36" s="245"/>
      <c r="G36" s="245"/>
      <c r="H36" s="247"/>
    </row>
    <row r="37" spans="1:8" ht="12.75" customHeight="1" x14ac:dyDescent="0.2">
      <c r="A37" s="160"/>
      <c r="B37" s="244"/>
      <c r="C37" s="244"/>
      <c r="D37" s="245"/>
      <c r="E37" s="245"/>
      <c r="F37" s="245"/>
      <c r="G37" s="245"/>
      <c r="H37" s="247"/>
    </row>
    <row r="38" spans="1:8" ht="12.75" customHeight="1" x14ac:dyDescent="0.2">
      <c r="A38" s="161" t="s">
        <v>32</v>
      </c>
      <c r="B38" s="244"/>
      <c r="C38" s="244"/>
      <c r="D38" s="245"/>
      <c r="E38" s="245"/>
      <c r="F38" s="245"/>
      <c r="G38" s="245"/>
      <c r="H38" s="247"/>
    </row>
    <row r="39" spans="1:8" ht="16.5" customHeight="1" x14ac:dyDescent="0.2">
      <c r="A39" s="162" t="s">
        <v>0</v>
      </c>
      <c r="B39" s="248">
        <v>2010</v>
      </c>
      <c r="C39" s="249"/>
      <c r="D39" s="233"/>
      <c r="E39" s="248">
        <v>194</v>
      </c>
      <c r="F39" s="233"/>
      <c r="G39" s="233"/>
      <c r="H39" s="234"/>
    </row>
    <row r="40" spans="1:8" ht="15" customHeight="1" x14ac:dyDescent="0.2">
      <c r="A40" s="162" t="s">
        <v>1</v>
      </c>
      <c r="B40" s="248">
        <v>2707</v>
      </c>
      <c r="C40" s="233"/>
      <c r="D40" s="233"/>
      <c r="E40" s="248">
        <v>357</v>
      </c>
      <c r="F40" s="233"/>
      <c r="G40" s="233"/>
      <c r="H40" s="234"/>
    </row>
    <row r="41" spans="1:8" x14ac:dyDescent="0.2">
      <c r="A41" s="162" t="s">
        <v>2</v>
      </c>
      <c r="B41" s="248">
        <v>3403</v>
      </c>
      <c r="C41" s="233"/>
      <c r="D41" s="233"/>
      <c r="E41" s="248">
        <v>511</v>
      </c>
      <c r="F41" s="233"/>
      <c r="G41" s="233"/>
      <c r="H41" s="234"/>
    </row>
    <row r="42" spans="1:8" x14ac:dyDescent="0.2">
      <c r="A42" s="162" t="s">
        <v>3</v>
      </c>
      <c r="B42" s="248">
        <v>4100</v>
      </c>
      <c r="C42" s="233"/>
      <c r="D42" s="233"/>
      <c r="E42" s="248">
        <v>649</v>
      </c>
      <c r="F42" s="233"/>
      <c r="G42" s="233"/>
      <c r="H42" s="234"/>
    </row>
    <row r="43" spans="1:8" x14ac:dyDescent="0.2">
      <c r="A43" s="162" t="s">
        <v>16</v>
      </c>
      <c r="B43" s="248">
        <v>4797</v>
      </c>
      <c r="C43" s="233"/>
      <c r="D43" s="233"/>
      <c r="E43" s="248">
        <v>771</v>
      </c>
      <c r="F43" s="233"/>
      <c r="G43" s="233"/>
      <c r="H43" s="234"/>
    </row>
    <row r="44" spans="1:8" x14ac:dyDescent="0.2">
      <c r="A44" s="162" t="s">
        <v>17</v>
      </c>
      <c r="B44" s="248">
        <v>5493</v>
      </c>
      <c r="C44" s="233"/>
      <c r="D44" s="233"/>
      <c r="E44" s="248">
        <v>925</v>
      </c>
      <c r="F44" s="233"/>
      <c r="G44" s="233"/>
      <c r="H44" s="234"/>
    </row>
    <row r="45" spans="1:8" x14ac:dyDescent="0.2">
      <c r="A45" s="162">
        <v>7</v>
      </c>
      <c r="B45" s="248">
        <v>6190</v>
      </c>
      <c r="C45" s="233"/>
      <c r="D45" s="233"/>
      <c r="E45" s="248">
        <v>1022</v>
      </c>
      <c r="F45" s="233"/>
      <c r="G45" s="233"/>
      <c r="H45" s="234"/>
    </row>
    <row r="46" spans="1:8" x14ac:dyDescent="0.2">
      <c r="A46" s="162">
        <v>8</v>
      </c>
      <c r="B46" s="248">
        <v>6887</v>
      </c>
      <c r="C46" s="233"/>
      <c r="D46" s="233"/>
      <c r="E46" s="248">
        <v>1169</v>
      </c>
      <c r="F46" s="233"/>
      <c r="G46" s="233"/>
      <c r="H46" s="234"/>
    </row>
    <row r="47" spans="1:8" ht="13.5" thickBot="1" x14ac:dyDescent="0.25">
      <c r="A47" s="163" t="s">
        <v>73</v>
      </c>
      <c r="B47" s="250">
        <v>697</v>
      </c>
      <c r="C47" s="251"/>
      <c r="D47" s="251"/>
      <c r="E47" s="253">
        <v>146</v>
      </c>
      <c r="F47" s="254"/>
      <c r="G47" s="254"/>
      <c r="H47" s="255"/>
    </row>
    <row r="48" spans="1:8" ht="11.25" customHeight="1" thickTop="1" x14ac:dyDescent="0.2">
      <c r="A48" s="124"/>
      <c r="B48" s="125"/>
      <c r="C48" s="126"/>
      <c r="D48" s="106"/>
    </row>
    <row r="49" spans="1:8" x14ac:dyDescent="0.2">
      <c r="A49" s="124" t="s">
        <v>59</v>
      </c>
      <c r="B49" s="125"/>
      <c r="C49" s="126"/>
      <c r="D49" s="106"/>
    </row>
    <row r="50" spans="1:8" s="119" customFormat="1" ht="30" customHeight="1" x14ac:dyDescent="0.3">
      <c r="A50" s="242" t="s">
        <v>81</v>
      </c>
      <c r="B50" s="242"/>
      <c r="C50" s="242"/>
      <c r="D50" s="242"/>
      <c r="E50" s="242"/>
      <c r="F50" s="242"/>
      <c r="G50" s="242"/>
      <c r="H50" s="242"/>
    </row>
    <row r="51" spans="1:8" s="119" customFormat="1" ht="30" customHeight="1" x14ac:dyDescent="0.3">
      <c r="A51" s="242" t="s">
        <v>72</v>
      </c>
      <c r="B51" s="242"/>
      <c r="C51" s="242"/>
      <c r="D51" s="242"/>
      <c r="E51" s="242"/>
      <c r="F51" s="242"/>
      <c r="G51" s="242"/>
      <c r="H51" s="242"/>
    </row>
    <row r="52" spans="1:8" ht="13.5" customHeight="1" x14ac:dyDescent="0.2">
      <c r="A52" s="252"/>
      <c r="B52" s="252"/>
      <c r="C52" s="252"/>
      <c r="D52" s="252"/>
      <c r="E52" s="252"/>
      <c r="F52" s="252"/>
      <c r="G52" s="252"/>
      <c r="H52" s="252"/>
    </row>
    <row r="53" spans="1:8" x14ac:dyDescent="0.2">
      <c r="A53" s="252"/>
      <c r="B53" s="252"/>
      <c r="C53" s="252"/>
      <c r="D53" s="252"/>
      <c r="E53" s="252"/>
      <c r="F53" s="252"/>
      <c r="G53" s="252"/>
      <c r="H53" s="252"/>
    </row>
    <row r="54" spans="1:8" x14ac:dyDescent="0.2">
      <c r="A54" s="112"/>
      <c r="B54" s="113"/>
    </row>
    <row r="55" spans="1:8" x14ac:dyDescent="0.2">
      <c r="A55" s="112"/>
      <c r="B55" s="113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March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tabSelected="1" showOutlineSymbols="0" topLeftCell="A16" zoomScaleNormal="100" workbookViewId="0">
      <selection activeCell="B23" sqref="B23"/>
    </sheetView>
  </sheetViews>
  <sheetFormatPr defaultColWidth="12.42578125" defaultRowHeight="15" x14ac:dyDescent="0.2"/>
  <cols>
    <col min="1" max="1" width="21.7109375" style="72" customWidth="1"/>
    <col min="2" max="2" width="25.85546875" style="72" customWidth="1"/>
    <col min="3" max="3" width="2.140625" style="72" customWidth="1"/>
    <col min="4" max="4" width="18.5703125" style="72" bestFit="1" customWidth="1"/>
    <col min="5" max="7" width="2.7109375" style="166" customWidth="1"/>
    <col min="8" max="8" width="15.42578125" style="138" bestFit="1" customWidth="1"/>
    <col min="9" max="9" width="19.28515625" style="72" bestFit="1" customWidth="1"/>
    <col min="10" max="16384" width="12.42578125" style="72"/>
  </cols>
  <sheetData>
    <row r="1" spans="1:9" ht="21" customHeight="1" thickBot="1" x14ac:dyDescent="0.3">
      <c r="A1" s="3" t="s">
        <v>80</v>
      </c>
    </row>
    <row r="2" spans="1:9" ht="15.75" thickTop="1" x14ac:dyDescent="0.2">
      <c r="A2" s="75"/>
      <c r="B2" s="35"/>
      <c r="C2" s="35"/>
      <c r="D2" s="23"/>
      <c r="E2" s="34"/>
      <c r="F2" s="34"/>
      <c r="G2" s="167"/>
    </row>
    <row r="3" spans="1:9" x14ac:dyDescent="0.2">
      <c r="A3" s="76"/>
      <c r="B3" s="16"/>
      <c r="C3" s="16"/>
      <c r="D3" s="16"/>
      <c r="E3" s="24"/>
      <c r="F3" s="24"/>
      <c r="G3" s="168"/>
    </row>
    <row r="4" spans="1:9" x14ac:dyDescent="0.2">
      <c r="A4" s="77"/>
      <c r="B4" s="16"/>
      <c r="C4" s="16"/>
      <c r="D4" s="86" t="s">
        <v>80</v>
      </c>
      <c r="E4" s="24"/>
      <c r="F4" s="97"/>
      <c r="G4" s="168"/>
    </row>
    <row r="5" spans="1:9" x14ac:dyDescent="0.2">
      <c r="A5" s="77" t="s">
        <v>27</v>
      </c>
      <c r="B5" s="18" t="s">
        <v>48</v>
      </c>
      <c r="C5" s="18"/>
      <c r="D5" s="78">
        <v>63690035</v>
      </c>
      <c r="E5" s="165" t="s">
        <v>87</v>
      </c>
      <c r="F5" s="165"/>
      <c r="G5" s="169"/>
      <c r="H5" s="139"/>
      <c r="I5" s="107"/>
    </row>
    <row r="6" spans="1:9" x14ac:dyDescent="0.2">
      <c r="A6" s="77"/>
      <c r="B6" s="18" t="s">
        <v>45</v>
      </c>
      <c r="C6" s="18"/>
      <c r="D6" s="79">
        <v>70771291</v>
      </c>
      <c r="E6" s="165" t="s">
        <v>87</v>
      </c>
      <c r="F6" s="165"/>
      <c r="G6" s="169"/>
      <c r="H6" s="140"/>
      <c r="I6" s="79"/>
    </row>
    <row r="7" spans="1:9" x14ac:dyDescent="0.2">
      <c r="A7" s="77"/>
      <c r="B7" s="18" t="s">
        <v>51</v>
      </c>
      <c r="C7" s="18"/>
      <c r="D7" s="79">
        <v>3026983</v>
      </c>
      <c r="E7" s="165"/>
      <c r="F7" s="165"/>
      <c r="G7" s="169"/>
      <c r="H7" s="140"/>
      <c r="I7" s="104"/>
    </row>
    <row r="8" spans="1:9" ht="15" customHeight="1" x14ac:dyDescent="0.2">
      <c r="A8" s="77"/>
      <c r="B8" s="18" t="s">
        <v>46</v>
      </c>
      <c r="C8" s="18"/>
      <c r="D8" s="80">
        <v>1369407</v>
      </c>
      <c r="E8" s="165"/>
      <c r="F8" s="170"/>
      <c r="G8" s="169"/>
      <c r="I8" s="104"/>
    </row>
    <row r="9" spans="1:9" x14ac:dyDescent="0.2">
      <c r="A9" s="77"/>
      <c r="B9" s="151" t="s">
        <v>24</v>
      </c>
      <c r="C9" s="154"/>
      <c r="D9" s="153">
        <f>SUM(D5:D8)</f>
        <v>138857716</v>
      </c>
      <c r="E9" s="165"/>
      <c r="F9" s="165"/>
      <c r="G9" s="169"/>
    </row>
    <row r="10" spans="1:9" x14ac:dyDescent="0.2">
      <c r="A10" s="77"/>
      <c r="B10" s="81"/>
      <c r="C10" s="18"/>
      <c r="D10" s="82"/>
      <c r="E10" s="165"/>
      <c r="F10" s="165"/>
      <c r="G10" s="169"/>
    </row>
    <row r="11" spans="1:9" x14ac:dyDescent="0.2">
      <c r="A11" s="77" t="s">
        <v>28</v>
      </c>
      <c r="B11" s="18" t="s">
        <v>5</v>
      </c>
      <c r="C11" s="18"/>
      <c r="D11" s="78">
        <v>191215716</v>
      </c>
      <c r="E11" s="165"/>
      <c r="F11" s="165"/>
      <c r="G11" s="169"/>
      <c r="H11" s="140"/>
      <c r="I11" s="104"/>
    </row>
    <row r="12" spans="1:9" x14ac:dyDescent="0.2">
      <c r="A12" s="77"/>
      <c r="B12" s="111" t="s">
        <v>53</v>
      </c>
      <c r="C12" s="18"/>
      <c r="D12" s="78">
        <v>700000</v>
      </c>
      <c r="E12" s="165" t="s">
        <v>87</v>
      </c>
      <c r="F12" s="165"/>
      <c r="G12" s="169"/>
      <c r="I12" s="104"/>
    </row>
    <row r="13" spans="1:9" x14ac:dyDescent="0.2">
      <c r="A13" s="77"/>
      <c r="B13" s="18" t="s">
        <v>68</v>
      </c>
      <c r="C13" s="18"/>
      <c r="D13" s="78">
        <v>10029832</v>
      </c>
      <c r="E13" s="165"/>
      <c r="F13" s="165"/>
      <c r="G13" s="169"/>
      <c r="H13" s="140"/>
      <c r="I13" s="104"/>
    </row>
    <row r="14" spans="1:9" x14ac:dyDescent="0.2">
      <c r="A14" s="77"/>
      <c r="B14" s="18" t="s">
        <v>49</v>
      </c>
      <c r="C14" s="18"/>
      <c r="D14" s="78">
        <v>223885904</v>
      </c>
      <c r="E14" s="165" t="s">
        <v>87</v>
      </c>
      <c r="F14" s="165"/>
      <c r="G14" s="169"/>
      <c r="H14" s="140"/>
      <c r="I14" s="104"/>
    </row>
    <row r="15" spans="1:9" x14ac:dyDescent="0.2">
      <c r="A15" s="77"/>
      <c r="B15" s="18" t="s">
        <v>18</v>
      </c>
      <c r="C15" s="18"/>
      <c r="D15" s="78">
        <v>79170972</v>
      </c>
      <c r="E15" s="165"/>
      <c r="F15" s="165"/>
      <c r="G15" s="169"/>
      <c r="H15" s="140"/>
      <c r="I15" s="78"/>
    </row>
    <row r="16" spans="1:9" x14ac:dyDescent="0.2">
      <c r="A16" s="77"/>
      <c r="B16" s="18" t="s">
        <v>50</v>
      </c>
      <c r="C16" s="18"/>
      <c r="D16" s="78">
        <v>12622060</v>
      </c>
      <c r="E16" s="165" t="s">
        <v>88</v>
      </c>
      <c r="F16" s="165"/>
      <c r="G16" s="169"/>
      <c r="H16" s="140"/>
      <c r="I16" s="104"/>
    </row>
    <row r="17" spans="1:9" x14ac:dyDescent="0.2">
      <c r="A17" s="77"/>
      <c r="B17" s="18" t="s">
        <v>67</v>
      </c>
      <c r="C17" s="18"/>
      <c r="D17" s="78">
        <v>1000000</v>
      </c>
      <c r="E17" s="165"/>
      <c r="F17" s="165"/>
      <c r="G17" s="169"/>
      <c r="H17" s="140"/>
    </row>
    <row r="18" spans="1:9" ht="17.25" x14ac:dyDescent="0.35">
      <c r="A18" s="77"/>
      <c r="B18" s="81" t="s">
        <v>25</v>
      </c>
      <c r="C18" s="18"/>
      <c r="D18" s="83">
        <f>SUM(D11:D17)</f>
        <v>518624484</v>
      </c>
      <c r="E18" s="165"/>
      <c r="F18" s="171"/>
      <c r="G18" s="169"/>
      <c r="I18" s="104"/>
    </row>
    <row r="19" spans="1:9" s="128" customFormat="1" ht="21" customHeight="1" x14ac:dyDescent="0.25">
      <c r="A19" s="127"/>
      <c r="B19" s="151" t="s">
        <v>26</v>
      </c>
      <c r="C19" s="152"/>
      <c r="D19" s="153">
        <f>+D18+D9</f>
        <v>657482200</v>
      </c>
      <c r="E19" s="165"/>
      <c r="F19" s="165"/>
      <c r="G19" s="169"/>
      <c r="H19" s="141"/>
      <c r="I19" s="129"/>
    </row>
    <row r="20" spans="1:9" ht="15.75" thickBot="1" x14ac:dyDescent="0.25">
      <c r="A20" s="103"/>
      <c r="B20" s="105"/>
      <c r="C20" s="73"/>
      <c r="D20" s="84"/>
      <c r="E20" s="172"/>
      <c r="F20" s="172"/>
      <c r="G20" s="173"/>
    </row>
    <row r="21" spans="1:9" ht="12" customHeight="1" thickTop="1" x14ac:dyDescent="0.2">
      <c r="A21" s="85" t="s">
        <v>59</v>
      </c>
      <c r="B21" s="131"/>
      <c r="C21" s="18"/>
      <c r="D21" s="78"/>
      <c r="E21" s="174"/>
      <c r="F21" s="17"/>
      <c r="G21" s="175"/>
    </row>
    <row r="22" spans="1:9" s="157" customFormat="1" ht="12" customHeight="1" x14ac:dyDescent="0.2">
      <c r="A22" s="145" t="s">
        <v>85</v>
      </c>
      <c r="B22" s="156"/>
      <c r="C22" s="12"/>
      <c r="D22" s="74"/>
      <c r="E22" s="74"/>
      <c r="F22" s="74"/>
      <c r="G22" s="176"/>
      <c r="H22" s="155"/>
    </row>
    <row r="23" spans="1:9" ht="12" customHeight="1" x14ac:dyDescent="0.2">
      <c r="A23" s="145" t="s">
        <v>86</v>
      </c>
      <c r="C23" s="12"/>
      <c r="D23" s="74"/>
      <c r="E23" s="74"/>
      <c r="F23" s="74"/>
      <c r="H23" s="142"/>
    </row>
    <row r="24" spans="1:9" ht="12" hidden="1" customHeight="1" x14ac:dyDescent="0.2">
      <c r="A24" s="145"/>
      <c r="B24" s="130"/>
      <c r="C24" s="12"/>
      <c r="D24" s="74"/>
      <c r="E24" s="74"/>
      <c r="F24" s="74"/>
      <c r="H24" s="142"/>
    </row>
    <row r="25" spans="1:9" ht="12" hidden="1" customHeight="1" x14ac:dyDescent="0.2">
      <c r="A25" s="145"/>
      <c r="B25" s="130"/>
      <c r="C25" s="12"/>
      <c r="D25" s="74"/>
      <c r="E25" s="74"/>
      <c r="F25" s="74"/>
      <c r="H25" s="142"/>
    </row>
    <row r="26" spans="1:9" ht="12" hidden="1" customHeight="1" x14ac:dyDescent="0.2">
      <c r="A26" s="145"/>
      <c r="B26" s="130"/>
      <c r="C26" s="12"/>
      <c r="D26" s="74"/>
      <c r="E26" s="74"/>
      <c r="F26" s="74"/>
      <c r="H26" s="142"/>
    </row>
    <row r="27" spans="1:9" ht="12" hidden="1" customHeight="1" x14ac:dyDescent="0.2">
      <c r="A27" s="145"/>
      <c r="B27" s="130"/>
      <c r="C27" s="12"/>
      <c r="D27" s="74"/>
      <c r="E27" s="74"/>
      <c r="F27" s="74"/>
      <c r="H27" s="142"/>
    </row>
    <row r="28" spans="1:9" ht="9.9499999999999993" customHeight="1" x14ac:dyDescent="0.25">
      <c r="A28" s="3"/>
      <c r="B28" s="130"/>
      <c r="C28" s="12"/>
      <c r="D28" s="74"/>
      <c r="E28" s="74"/>
      <c r="F28" s="74"/>
      <c r="H28" s="142"/>
    </row>
    <row r="29" spans="1:9" ht="16.5" customHeight="1" thickBot="1" x14ac:dyDescent="0.3">
      <c r="A29" s="108" t="s">
        <v>40</v>
      </c>
      <c r="B29" s="109"/>
      <c r="C29" s="109"/>
      <c r="D29" s="82"/>
      <c r="E29" s="177"/>
      <c r="F29" s="177"/>
      <c r="G29" s="177"/>
    </row>
    <row r="30" spans="1:9" ht="15.75" thickTop="1" x14ac:dyDescent="0.2">
      <c r="A30" s="75" t="s">
        <v>29</v>
      </c>
      <c r="B30" s="110"/>
      <c r="C30" s="256" t="s">
        <v>77</v>
      </c>
      <c r="D30" s="256"/>
      <c r="E30" s="256"/>
      <c r="F30" s="256"/>
      <c r="G30" s="257"/>
    </row>
    <row r="31" spans="1:9" x14ac:dyDescent="0.2">
      <c r="A31" s="77" t="s">
        <v>55</v>
      </c>
      <c r="B31" s="89"/>
      <c r="C31" s="115"/>
      <c r="D31" s="192">
        <v>361193299</v>
      </c>
      <c r="E31" s="178"/>
      <c r="F31" s="179"/>
      <c r="G31" s="180"/>
      <c r="H31" s="140"/>
      <c r="I31" s="104"/>
    </row>
    <row r="32" spans="1:9" x14ac:dyDescent="0.2">
      <c r="A32" s="77" t="s">
        <v>41</v>
      </c>
      <c r="B32" s="114"/>
      <c r="C32" s="115"/>
      <c r="D32" s="192">
        <v>8500000</v>
      </c>
      <c r="E32" s="178"/>
      <c r="F32" s="179"/>
      <c r="G32" s="180"/>
      <c r="H32" s="140"/>
    </row>
    <row r="33" spans="1:9" x14ac:dyDescent="0.2">
      <c r="A33" s="77" t="s">
        <v>52</v>
      </c>
      <c r="B33" s="89"/>
      <c r="C33" s="115"/>
      <c r="D33" s="192">
        <v>59711794</v>
      </c>
      <c r="E33" s="179"/>
      <c r="F33" s="179"/>
      <c r="G33" s="180"/>
      <c r="H33" s="140"/>
    </row>
    <row r="34" spans="1:9" x14ac:dyDescent="0.2">
      <c r="A34" s="77" t="s">
        <v>42</v>
      </c>
      <c r="B34" s="89"/>
      <c r="C34" s="115"/>
      <c r="D34" s="193">
        <v>9726384</v>
      </c>
      <c r="E34" s="179"/>
      <c r="F34" s="179"/>
      <c r="G34" s="180"/>
      <c r="H34" s="140"/>
    </row>
    <row r="35" spans="1:9" x14ac:dyDescent="0.2">
      <c r="A35" s="77" t="s">
        <v>43</v>
      </c>
      <c r="B35" s="89"/>
      <c r="C35" s="115"/>
      <c r="D35" s="192">
        <v>3515369</v>
      </c>
      <c r="E35" s="179"/>
      <c r="F35" s="179"/>
      <c r="G35" s="180"/>
      <c r="H35" s="140"/>
    </row>
    <row r="36" spans="1:9" ht="17.25" x14ac:dyDescent="0.35">
      <c r="A36" s="77" t="s">
        <v>44</v>
      </c>
      <c r="B36" s="89"/>
      <c r="C36" s="115"/>
      <c r="D36" s="194">
        <v>17000000</v>
      </c>
      <c r="E36" s="178"/>
      <c r="F36" s="181"/>
      <c r="G36" s="180"/>
    </row>
    <row r="37" spans="1:9" ht="18.75" customHeight="1" x14ac:dyDescent="0.2">
      <c r="A37" s="116" t="s">
        <v>30</v>
      </c>
      <c r="B37" s="89"/>
      <c r="C37" s="115"/>
      <c r="D37" s="149">
        <f>SUM(D31:D36)</f>
        <v>459646846</v>
      </c>
      <c r="E37" s="182"/>
      <c r="F37" s="182"/>
      <c r="G37" s="180"/>
      <c r="H37" s="140"/>
      <c r="I37" s="104"/>
    </row>
    <row r="38" spans="1:9" ht="19.5" customHeight="1" x14ac:dyDescent="0.2">
      <c r="A38" s="77" t="s">
        <v>56</v>
      </c>
      <c r="B38" s="89"/>
      <c r="C38" s="115"/>
      <c r="D38" s="195">
        <v>137811336</v>
      </c>
      <c r="E38" s="178"/>
      <c r="F38" s="181"/>
      <c r="G38" s="180"/>
      <c r="H38" s="143"/>
    </row>
    <row r="39" spans="1:9" ht="20.25" customHeight="1" x14ac:dyDescent="0.2">
      <c r="A39" s="117" t="s">
        <v>31</v>
      </c>
      <c r="B39" s="89"/>
      <c r="C39" s="89"/>
      <c r="D39" s="149">
        <f>+D38+D37</f>
        <v>597458182</v>
      </c>
      <c r="E39" s="182"/>
      <c r="F39" s="182"/>
      <c r="G39" s="180"/>
      <c r="H39" s="140"/>
    </row>
    <row r="40" spans="1:9" ht="6" customHeight="1" thickBot="1" x14ac:dyDescent="0.25">
      <c r="A40" s="87"/>
      <c r="B40" s="88"/>
      <c r="C40" s="88"/>
      <c r="D40" s="150"/>
      <c r="E40" s="183"/>
      <c r="F40" s="183"/>
      <c r="G40" s="184"/>
    </row>
    <row r="41" spans="1:9" ht="9.9499999999999993" customHeight="1" thickTop="1" x14ac:dyDescent="0.2"/>
    <row r="42" spans="1:9" ht="19.5" customHeight="1" thickBot="1" x14ac:dyDescent="0.3">
      <c r="A42" s="3" t="s">
        <v>62</v>
      </c>
      <c r="B42" s="12"/>
      <c r="C42" s="12"/>
      <c r="D42" s="74"/>
      <c r="E42" s="74"/>
      <c r="F42" s="74"/>
      <c r="G42" s="177"/>
    </row>
    <row r="43" spans="1:9" ht="19.5" customHeight="1" thickTop="1" x14ac:dyDescent="0.2">
      <c r="A43" s="75" t="s">
        <v>60</v>
      </c>
      <c r="B43" s="35" t="s">
        <v>82</v>
      </c>
      <c r="C43" s="35"/>
      <c r="D43" s="35"/>
      <c r="E43" s="34"/>
      <c r="F43" s="34"/>
      <c r="G43" s="185"/>
      <c r="H43" s="144"/>
    </row>
    <row r="44" spans="1:9" x14ac:dyDescent="0.2">
      <c r="A44" s="77"/>
      <c r="B44" s="16" t="s">
        <v>84</v>
      </c>
      <c r="C44" s="16"/>
      <c r="D44" s="40"/>
      <c r="E44" s="24"/>
      <c r="F44" s="97"/>
      <c r="G44" s="186"/>
      <c r="H44" s="144"/>
    </row>
    <row r="45" spans="1:9" ht="15.75" thickBot="1" x14ac:dyDescent="0.25">
      <c r="A45" s="135" t="s">
        <v>61</v>
      </c>
      <c r="B45" s="136" t="s">
        <v>83</v>
      </c>
      <c r="C45" s="137"/>
      <c r="D45" s="137"/>
      <c r="E45" s="187"/>
      <c r="F45" s="187"/>
      <c r="G45" s="188"/>
      <c r="H45" s="144"/>
    </row>
    <row r="46" spans="1:9" s="148" customFormat="1" ht="12" thickTop="1" x14ac:dyDescent="0.2">
      <c r="A46" s="145" t="s">
        <v>70</v>
      </c>
      <c r="B46" s="146"/>
      <c r="C46" s="146"/>
      <c r="D46" s="147"/>
      <c r="E46" s="189"/>
      <c r="F46" s="190"/>
      <c r="G46" s="191"/>
    </row>
    <row r="47" spans="1:9" x14ac:dyDescent="0.2">
      <c r="A47" s="124"/>
    </row>
    <row r="48" spans="1:9" ht="69" customHeight="1" x14ac:dyDescent="0.2">
      <c r="A48" s="258"/>
      <c r="B48" s="258"/>
      <c r="C48" s="258"/>
      <c r="D48" s="258"/>
      <c r="E48" s="258"/>
      <c r="F48" s="258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March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Matt Crocker</cp:lastModifiedBy>
  <cp:lastPrinted>2017-03-08T20:02:35Z</cp:lastPrinted>
  <dcterms:created xsi:type="dcterms:W3CDTF">2005-06-29T14:11:05Z</dcterms:created>
  <dcterms:modified xsi:type="dcterms:W3CDTF">2017-03-08T20:23:33Z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