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thomas_hajj_mass_gov/Documents/Desktop/"/>
    </mc:Choice>
  </mc:AlternateContent>
  <xr:revisionPtr revIDLastSave="0" documentId="8_{078B1B52-7CA8-4280-9441-0324B8D13F6A}" xr6:coauthVersionLast="47" xr6:coauthVersionMax="47" xr10:uidLastSave="{00000000-0000-0000-0000-000000000000}"/>
  <bookViews>
    <workbookView xWindow="-120" yWindow="-120" windowWidth="29040" windowHeight="15840" tabRatio="661" xr2:uid="{00000000-000D-0000-FFFF-FFFF00000000}"/>
  </bookViews>
  <sheets>
    <sheet name="Financials" sheetId="1" r:id="rId1"/>
  </sheets>
  <externalReferences>
    <externalReference r:id="rId2"/>
  </externalReferences>
  <definedNames>
    <definedName name="MaximumDollarInputValue">'[1]System Data'!$A$12</definedName>
    <definedName name="MinimumDollarInputValue">'[1]System Data'!$A$11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P69" i="1" l="1"/>
  <c r="BP60" i="1"/>
  <c r="BP53" i="1"/>
  <c r="BP61" i="1" s="1"/>
  <c r="BP45" i="1"/>
  <c r="BP39" i="1"/>
  <c r="BP34" i="1"/>
  <c r="BP40" i="1" s="1"/>
  <c r="BP46" i="1" s="1"/>
  <c r="BP24" i="1"/>
  <c r="BP26" i="1" s="1"/>
  <c r="BP16" i="1"/>
  <c r="BP70" i="1" l="1"/>
  <c r="BP74" i="1" s="1"/>
  <c r="BP77" i="1" s="1"/>
  <c r="BP27" i="1"/>
  <c r="AP69" i="1"/>
  <c r="AP60" i="1"/>
  <c r="AP53" i="1"/>
  <c r="AP61" i="1" s="1"/>
  <c r="AP70" i="1" s="1"/>
  <c r="AP74" i="1" s="1"/>
  <c r="AP77" i="1" s="1"/>
  <c r="AP45" i="1"/>
  <c r="AP39" i="1"/>
  <c r="AP34" i="1"/>
  <c r="AP24" i="1"/>
  <c r="AP26" i="1" s="1"/>
  <c r="AP27" i="1" s="1"/>
  <c r="AP16" i="1"/>
  <c r="AP40" i="1" l="1"/>
  <c r="AP46" i="1" s="1"/>
  <c r="C12" i="1"/>
  <c r="C15" i="1" s="1"/>
  <c r="C69" i="1" l="1"/>
  <c r="C53" i="1"/>
  <c r="C45" i="1"/>
  <c r="C34" i="1"/>
  <c r="C24" i="1"/>
  <c r="C26" i="1" s="1"/>
  <c r="C16" i="1"/>
  <c r="C40" i="1" l="1"/>
  <c r="C46" i="1" s="1"/>
  <c r="C61" i="1"/>
  <c r="C70" i="1" s="1"/>
  <c r="C74" i="1" s="1"/>
  <c r="C77" i="1" s="1"/>
  <c r="C27" i="1"/>
</calcChain>
</file>

<file path=xl/sharedStrings.xml><?xml version="1.0" encoding="utf-8"?>
<sst xmlns="http://schemas.openxmlformats.org/spreadsheetml/2006/main" count="644" uniqueCount="253">
  <si>
    <t>RPO-138</t>
  </si>
  <si>
    <t xml:space="preserve">Legal Name(s) of Corporate Affiliate(s) For Which This Financial Statements File Will Be Completed    </t>
  </si>
  <si>
    <t>Acton Medical Associates, PC</t>
  </si>
  <si>
    <t>Affiliated Pediatric Practices, L.L.C.</t>
  </si>
  <si>
    <t>Atrius Health, Inc</t>
  </si>
  <si>
    <t>Baystate Health, Inc.</t>
  </si>
  <si>
    <t>Baystate Medical Practices</t>
  </si>
  <si>
    <t>Westfield Medical Corporation</t>
  </si>
  <si>
    <t>Behavioral Health Network, Inc.</t>
  </si>
  <si>
    <t>Berkshire Health Systems, Inc.</t>
  </si>
  <si>
    <t>Berkshire Faculty Services, Inc.</t>
  </si>
  <si>
    <t>Berkshire Orthopaedic Associates and Williamstown Medical Associates</t>
  </si>
  <si>
    <t>Beth Israel Deaconess Medical Center, Inc.</t>
  </si>
  <si>
    <t>Jordan Physician Associates, Inc.</t>
  </si>
  <si>
    <t>Medical Care of Boston Management Corporation</t>
  </si>
  <si>
    <t>Beth Israel Deaconess Physician Organization, Inc.</t>
  </si>
  <si>
    <t>BMC Health System, Inc.</t>
  </si>
  <si>
    <t>Faculty Practice Foundation, Inc.</t>
  </si>
  <si>
    <t>Boston University Affiliated Physicians, Inc.</t>
  </si>
  <si>
    <t>Boston Health Care for the Homeless Program, Inc.</t>
  </si>
  <si>
    <t>Cambridge Public Health Commission</t>
  </si>
  <si>
    <t>Cape Cod Healthcare, Inc.</t>
  </si>
  <si>
    <t>Medical Affiliates of Cape Cod, Inc. Emerald Physician Services, LLC</t>
  </si>
  <si>
    <t>CentMass Association of Physicians, Inc.</t>
  </si>
  <si>
    <t>Charles River Medical Associates, P.C.</t>
  </si>
  <si>
    <t>Children's Medical Center Corporation</t>
  </si>
  <si>
    <t>Physician's Organization at Children's Hospital, Inc.</t>
  </si>
  <si>
    <t>Community Care Cooperative, Inc.</t>
  </si>
  <si>
    <t>Community Intervention Services Holdings</t>
  </si>
  <si>
    <t>Dana-Farber Cancer Institute, Inc.</t>
  </si>
  <si>
    <t>Dana-Farber Cancer Care Network, Inc.</t>
  </si>
  <si>
    <t>East Boston Neighbohood Health Center</t>
  </si>
  <si>
    <t>Emerson Health System, Inc.</t>
  </si>
  <si>
    <t>Emerson Practice Associates, Inc.</t>
  </si>
  <si>
    <t>Emerson Practice Associates II, Inc.</t>
  </si>
  <si>
    <t>Emerson IPA, Inc.</t>
  </si>
  <si>
    <t>Encompass Health Corporation</t>
  </si>
  <si>
    <t>Foundation of the Massachusetts Eye and Ear Infirmary</t>
  </si>
  <si>
    <t>Massachusetts Eye and Ear Associates</t>
  </si>
  <si>
    <t>Franciscan Hospital for Children, Inc.</t>
  </si>
  <si>
    <t>Franciscan Pediatrics, Inc.</t>
  </si>
  <si>
    <t>Harbor Health Services, Inc.</t>
  </si>
  <si>
    <t>Harrington Healthcare System, Inc.</t>
  </si>
  <si>
    <t>Harrington Physician Services, Inc.</t>
  </si>
  <si>
    <t>Heywood Healthcare System, Inc.</t>
  </si>
  <si>
    <t>Heywood Medical Group</t>
  </si>
  <si>
    <t>High Point Treatment Center, Inc.</t>
  </si>
  <si>
    <t>Highland Healthcare Associates IPA, Inc.</t>
  </si>
  <si>
    <t>Lahey Health System, Inc.</t>
  </si>
  <si>
    <t>Lahey Clinic, Inc.</t>
  </si>
  <si>
    <t>Lahey Community Physician Organization I, Inc.</t>
  </si>
  <si>
    <t>Northeast Medical Practice, Inc.</t>
  </si>
  <si>
    <t>Winchester Physician Associates, Inc.</t>
  </si>
  <si>
    <t>Concord Specialists, LLC</t>
  </si>
  <si>
    <t>Lawrence General Hospital</t>
  </si>
  <si>
    <t>Community Medical Associates</t>
  </si>
  <si>
    <t>Lawrence General IPA, Inc.</t>
  </si>
  <si>
    <t>Partners HealthCare System, Inc.</t>
  </si>
  <si>
    <t>CD Practice Associates, Inc.</t>
  </si>
  <si>
    <t>Milford Regional Medical Center, Inc.</t>
  </si>
  <si>
    <t>Milford Regional Physician Group, Inc.</t>
  </si>
  <si>
    <t>Mount Auburn Cambridge Independent Practice Association, Inc.</t>
  </si>
  <si>
    <t>Mount Auburn Hospital</t>
  </si>
  <si>
    <t>Mount Auburn Professional Services</t>
  </si>
  <si>
    <t>New England Baptist Hospital</t>
  </si>
  <si>
    <t>New England Baptist Medical Associates</t>
  </si>
  <si>
    <t>New England Orthopedic Surgeons, Inc.</t>
  </si>
  <si>
    <t>Quest Diagnostics Incorporated</t>
  </si>
  <si>
    <t>Reliant Medical Group, Inc.</t>
  </si>
  <si>
    <t>Seacoast Regional Health Systems, Inc.</t>
  </si>
  <si>
    <t>Seacoast Affiliated Group Practice</t>
  </si>
  <si>
    <t>Signature Healthcare Corporation</t>
  </si>
  <si>
    <t>Signature Healthcare Medical Group</t>
  </si>
  <si>
    <t>South Shore Health System, Inc.</t>
  </si>
  <si>
    <t>Coastal Medical Associates</t>
  </si>
  <si>
    <t>South Shore Medical Center, Inc.</t>
  </si>
  <si>
    <t>Southcoast Health System, Inc.</t>
  </si>
  <si>
    <t>Southcoast Physicians Group, Inc.</t>
  </si>
  <si>
    <t>Sturdy Memorial Foundation, Inc.</t>
  </si>
  <si>
    <t>Sturdy Memorial Associates</t>
  </si>
  <si>
    <t>Tenet Healthcare Corporation</t>
  </si>
  <si>
    <t>Saint Vincent Physician Services</t>
  </si>
  <si>
    <t>MetroWest Physician Services</t>
  </si>
  <si>
    <t>Trinity Health Corporation</t>
  </si>
  <si>
    <t>Mercy Inpatient Medical Associates</t>
  </si>
  <si>
    <t>Mercy Specialist Physicians, Inc.</t>
  </si>
  <si>
    <t>Mercy Care Alliance</t>
  </si>
  <si>
    <t>Mercy Medical Group</t>
  </si>
  <si>
    <t>Pioneer Valley Cardiology, Inc.</t>
  </si>
  <si>
    <t>Umass Memorial Health Care, Inc.</t>
  </si>
  <si>
    <t>Umass Memorial Medical Group</t>
  </si>
  <si>
    <t>Universal Health Services, Inc.</t>
  </si>
  <si>
    <t>Upham's Corner Health Committee, Inc.</t>
  </si>
  <si>
    <t>Valley Health Systems, Inc.</t>
  </si>
  <si>
    <t>Western Mass Physician Associates, Inc.</t>
  </si>
  <si>
    <t>Valley Medical Group, P.C.</t>
  </si>
  <si>
    <t>Tufts Medical Center Parent, Inc.</t>
  </si>
  <si>
    <t>Melrose Wakefield Corporation (formerley Hallmark Health Corporation)</t>
  </si>
  <si>
    <t>Circle Health, Inc.</t>
  </si>
  <si>
    <t>Hallmark Health Medical Associates</t>
  </si>
  <si>
    <t>Tufts Medical Center Physicians Organization, Inc.</t>
  </si>
  <si>
    <t>Tufts Community Care</t>
  </si>
  <si>
    <t>Circle Health Physicians, Inc.</t>
  </si>
  <si>
    <t>N/A</t>
  </si>
  <si>
    <t>System-Level or Physician Practice</t>
  </si>
  <si>
    <t>System-Level</t>
  </si>
  <si>
    <t>Physician Practice</t>
  </si>
  <si>
    <t>System-Wide</t>
  </si>
  <si>
    <t>Phyician Practice</t>
  </si>
  <si>
    <t>RPO-140</t>
  </si>
  <si>
    <t>Financial Statements Year</t>
  </si>
  <si>
    <t>01/01/2017-12/31/2017</t>
  </si>
  <si>
    <t>01/01/2017 - 12/31/2017</t>
  </si>
  <si>
    <t>10/1/2016-9/30/2017</t>
  </si>
  <si>
    <t>10/01/2016-9/30/2017</t>
  </si>
  <si>
    <t>10/1/2016-9/30/17</t>
  </si>
  <si>
    <t>07/01/2017 - 06/30/2018</t>
  </si>
  <si>
    <t>10/01/2016 - 09/30/2017</t>
  </si>
  <si>
    <t>10/1/16 - 9/30/17</t>
  </si>
  <si>
    <t>1/1/2017 - 12/31/2017</t>
  </si>
  <si>
    <t>10/1/2016 - 9/30/2017</t>
  </si>
  <si>
    <t>7/1/2016 - 6/30/2017</t>
  </si>
  <si>
    <t>BALANCE SHEET</t>
  </si>
  <si>
    <t>Data</t>
  </si>
  <si>
    <t>ASSETS</t>
  </si>
  <si>
    <t>CURRENT ASSETS</t>
  </si>
  <si>
    <t>RPO-141</t>
  </si>
  <si>
    <t>Cash and Cash Equivalents</t>
  </si>
  <si>
    <t>RPO-142</t>
  </si>
  <si>
    <t>Short Term Investments</t>
  </si>
  <si>
    <t>RPO-143</t>
  </si>
  <si>
    <t>Current Assets Whose Use is Limited</t>
  </si>
  <si>
    <t xml:space="preserve">RECEIVABLES </t>
  </si>
  <si>
    <t>RPO-144</t>
  </si>
  <si>
    <t>Net Patient Accounts Receivable</t>
  </si>
  <si>
    <t>RPO-145</t>
  </si>
  <si>
    <t>Receivables Due From Affiliates</t>
  </si>
  <si>
    <t>RPO-146</t>
  </si>
  <si>
    <t>Third Party Settlements</t>
  </si>
  <si>
    <t>RPO-147</t>
  </si>
  <si>
    <t>Other Current Assets</t>
  </si>
  <si>
    <t>RPO-148</t>
  </si>
  <si>
    <t>Total Current Assets</t>
  </si>
  <si>
    <t>NON-CURRENT ASSETS</t>
  </si>
  <si>
    <t>RPO-149</t>
  </si>
  <si>
    <t>Non-Current Assets Whose Use is Limited</t>
  </si>
  <si>
    <t>RPO-150</t>
  </si>
  <si>
    <t>Contribution Receivables</t>
  </si>
  <si>
    <t>RPO-151</t>
  </si>
  <si>
    <t>Interest in Net Assets</t>
  </si>
  <si>
    <t>RPO-152</t>
  </si>
  <si>
    <t>Investment in Affiliates</t>
  </si>
  <si>
    <t>RPO-153</t>
  </si>
  <si>
    <t>Gross Property Plant and Equipment</t>
  </si>
  <si>
    <t>RPO-154</t>
  </si>
  <si>
    <t>Less:  Accumulated Depreciation</t>
  </si>
  <si>
    <t>RPO-155</t>
  </si>
  <si>
    <t>Net Property Plant and Equipment</t>
  </si>
  <si>
    <t>RPO-156</t>
  </si>
  <si>
    <t>Other Non-Current Assets</t>
  </si>
  <si>
    <t>RPO-157</t>
  </si>
  <si>
    <t>Total Non-Current Assets</t>
  </si>
  <si>
    <t>RPO-158</t>
  </si>
  <si>
    <t>Total Assets</t>
  </si>
  <si>
    <t>LIABILITIES AND NET ASSETS or EQUITY</t>
  </si>
  <si>
    <t>CURRENT LIABILITIES</t>
  </si>
  <si>
    <t>RPO-159</t>
  </si>
  <si>
    <t>Current Long Term Debt</t>
  </si>
  <si>
    <t>RPO-160</t>
  </si>
  <si>
    <t>Estimated Third Party Settlements</t>
  </si>
  <si>
    <t>RPO-161</t>
  </si>
  <si>
    <t>Current Liabilities Due to Affiliates</t>
  </si>
  <si>
    <t>RPO-162</t>
  </si>
  <si>
    <t>Other Current Liabilities</t>
  </si>
  <si>
    <t>RPO-163</t>
  </si>
  <si>
    <t>Total Current Liabilities</t>
  </si>
  <si>
    <t>LONG-TERM LIABILITIES</t>
  </si>
  <si>
    <t>RPO-164</t>
  </si>
  <si>
    <t>Long Term Debt Net of Current Portion</t>
  </si>
  <si>
    <t>RPO-165</t>
  </si>
  <si>
    <t>Non-Current Liabilities Due to Affiliates</t>
  </si>
  <si>
    <t>RPO-166</t>
  </si>
  <si>
    <t>Other Non-Current Liabilities</t>
  </si>
  <si>
    <t>RPO-167</t>
  </si>
  <si>
    <t>Total Non-Current Liabilities</t>
  </si>
  <si>
    <t>RPO-168</t>
  </si>
  <si>
    <t xml:space="preserve">Total Liabilities  </t>
  </si>
  <si>
    <t>NET ASSETS or EQUITY</t>
  </si>
  <si>
    <t>RPO-169</t>
  </si>
  <si>
    <t>Net Unrestricted Assets</t>
  </si>
  <si>
    <t>RPO-170</t>
  </si>
  <si>
    <t>Net Temporarily Restricted Assets</t>
  </si>
  <si>
    <t>RPO-171</t>
  </si>
  <si>
    <t>Net Permanently Restricted Assets</t>
  </si>
  <si>
    <t>RPO-172</t>
  </si>
  <si>
    <t>TOTAL NET ASSETS or EQUITY</t>
  </si>
  <si>
    <t>RPO-173</t>
  </si>
  <si>
    <t>TOTAL LIABILITIES AND NET ASSETS or EQUITY</t>
  </si>
  <si>
    <t>STATEMENT OF OPERATIONS</t>
  </si>
  <si>
    <t>OPERATING REVENUE</t>
  </si>
  <si>
    <t>RPO-174</t>
  </si>
  <si>
    <t>Net Patient Service Revenue</t>
  </si>
  <si>
    <t>RPO-175</t>
  </si>
  <si>
    <t>Other Operating Revenue</t>
  </si>
  <si>
    <t>RPO-176</t>
  </si>
  <si>
    <t>Net Assets Released From Restrictions Used for Operations</t>
  </si>
  <si>
    <t>RPO-177</t>
  </si>
  <si>
    <t>Total Operating Revenue</t>
  </si>
  <si>
    <t>NON-OPERATING REVENUE</t>
  </si>
  <si>
    <t>RPO-178</t>
  </si>
  <si>
    <t>Investment Income</t>
  </si>
  <si>
    <t>RPO-179</t>
  </si>
  <si>
    <t>Net Contribution Revenue</t>
  </si>
  <si>
    <t>RPO-180</t>
  </si>
  <si>
    <t>Change in Interest in Net Assets</t>
  </si>
  <si>
    <t>RPO-181</t>
  </si>
  <si>
    <t>Non-Operating Gains / Losses</t>
  </si>
  <si>
    <t>RPO-182</t>
  </si>
  <si>
    <t>Equity Method of Alternative Investment</t>
  </si>
  <si>
    <t>RPO-183</t>
  </si>
  <si>
    <t>Total Non-Operating Revenue</t>
  </si>
  <si>
    <t>RPO-184</t>
  </si>
  <si>
    <t>Total Unrestricted Revenue, Gains, and Other Support</t>
  </si>
  <si>
    <t>EXPENSES</t>
  </si>
  <si>
    <t>RPO-185</t>
  </si>
  <si>
    <t>Salary and Benefit Expense</t>
  </si>
  <si>
    <t>RPO-186</t>
  </si>
  <si>
    <t>Depreciation and Amortization Expense</t>
  </si>
  <si>
    <t>RPO-187</t>
  </si>
  <si>
    <t>Interest Expense</t>
  </si>
  <si>
    <t>RPO-188</t>
  </si>
  <si>
    <t>Health Safety Net Assessment</t>
  </si>
  <si>
    <t>RPO-189</t>
  </si>
  <si>
    <t xml:space="preserve">Other Operating Expenses </t>
  </si>
  <si>
    <t>RPO-190</t>
  </si>
  <si>
    <t>Net Nonrecurring Gains and Losses</t>
  </si>
  <si>
    <t>RPO-191</t>
  </si>
  <si>
    <t>Total Expenses Including Nonrecurring Gains / Losses</t>
  </si>
  <si>
    <t>RPO-192</t>
  </si>
  <si>
    <t>Total Excess of Revenue, Gains, and Other Support Over Expenses</t>
  </si>
  <si>
    <t>OTHER CHANGES IN UNRESTRICTED NET ASSETS</t>
  </si>
  <si>
    <t>RPO-193</t>
  </si>
  <si>
    <t>Transfers from / to Parent and Affiliates</t>
  </si>
  <si>
    <t>RPO-194</t>
  </si>
  <si>
    <t>Other Changes in Unrestricted Net Assets</t>
  </si>
  <si>
    <t>RPO-195</t>
  </si>
  <si>
    <t>Sub-Total Increase or Decrease in Unrestricted Net Assets</t>
  </si>
  <si>
    <t>RPO-196</t>
  </si>
  <si>
    <t>Changes in Unrestricted Assets Related to Pension Activities</t>
  </si>
  <si>
    <t>RPO-197</t>
  </si>
  <si>
    <t>Changes in Accounting Principles</t>
  </si>
  <si>
    <t>RPO-198</t>
  </si>
  <si>
    <t>Total Increase or Decrease in Unrestricted Net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</si>
</sst>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(&quot;$&quot;* #,##0_);_(&quot;$&quot;* \(#,##0\);_(&quot;$&quot;* &quot;-&quot;_);_(@_)"/>
  </numFmts>
  <fonts count="2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5" fillId="0" borderId="0" applyNumberFormat="0" applyFill="0" applyBorder="0" applyAlignment="0" applyProtection="0"/>
    <xf numFmtId="0" fontId="6" fillId="0" borderId="8" applyNumberFormat="0" applyFill="0" applyAlignment="0" applyProtection="0"/>
    <xf numFmtId="0" fontId="7" fillId="0" borderId="9" applyNumberFormat="0" applyFill="0" applyAlignment="0" applyProtection="0"/>
    <xf numFmtId="0" fontId="8" fillId="0" borderId="10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11" applyNumberFormat="0" applyAlignment="0" applyProtection="0"/>
    <xf numFmtId="0" fontId="13" fillId="7" borderId="12" applyNumberFormat="0" applyAlignment="0" applyProtection="0"/>
    <xf numFmtId="0" fontId="14" fillId="7" borderId="11" applyNumberFormat="0" applyAlignment="0" applyProtection="0"/>
    <xf numFmtId="0" fontId="15" fillId="0" borderId="13" applyNumberFormat="0" applyFill="0" applyAlignment="0" applyProtection="0"/>
    <xf numFmtId="0" fontId="16" fillId="8" borderId="14" applyNumberFormat="0" applyAlignment="0" applyProtection="0"/>
    <xf numFmtId="0" fontId="17" fillId="0" borderId="0" applyNumberFormat="0" applyFill="0" applyBorder="0" applyAlignment="0" applyProtection="0"/>
    <xf numFmtId="0" fontId="4" fillId="9" borderId="15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6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</cellStyleXfs>
  <cellXfs count="45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1" fillId="2" borderId="1" xfId="0" applyFont="1" applyFill="1" applyBorder="1" applyAlignment="1"/>
    <xf numFmtId="0" fontId="2" fillId="2" borderId="1" xfId="0" applyFont="1" applyFill="1" applyBorder="1" applyAlignment="1"/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/>
    <xf numFmtId="0" fontId="1" fillId="2" borderId="3" xfId="0" applyFont="1" applyFill="1" applyBorder="1"/>
    <xf numFmtId="0" fontId="2" fillId="2" borderId="5" xfId="0" applyFont="1" applyFill="1" applyBorder="1"/>
    <xf numFmtId="0" fontId="1" fillId="2" borderId="5" xfId="0" applyFont="1" applyFill="1" applyBorder="1" applyAlignment="1"/>
    <xf numFmtId="0" fontId="2" fillId="2" borderId="5" xfId="0" applyFont="1" applyFill="1" applyBorder="1" applyAlignment="1"/>
    <xf numFmtId="0" fontId="2" fillId="2" borderId="6" xfId="0" applyFont="1" applyFill="1" applyBorder="1"/>
    <xf numFmtId="0" fontId="2" fillId="2" borderId="7" xfId="0" applyFont="1" applyFill="1" applyBorder="1"/>
    <xf numFmtId="0" fontId="0" fillId="0" borderId="0" xfId="0"/>
    <xf numFmtId="0" fontId="0" fillId="0" borderId="1" xfId="0" applyFont="1" applyBorder="1" applyAlignment="1">
      <alignment horizontal="left"/>
    </xf>
    <xf numFmtId="42" fontId="0" fillId="34" borderId="18" xfId="0" applyNumberFormat="1" applyFont="1" applyFill="1" applyBorder="1" applyProtection="1">
      <protection locked="0"/>
    </xf>
    <xf numFmtId="0" fontId="0" fillId="34" borderId="17" xfId="0" applyFont="1" applyFill="1" applyBorder="1" applyAlignment="1" applyProtection="1">
      <alignment horizontal="left" vertical="center"/>
      <protection locked="0" hidden="1"/>
    </xf>
    <xf numFmtId="42" fontId="0" fillId="0" borderId="18" xfId="0" applyNumberFormat="1" applyFont="1" applyFill="1" applyBorder="1" applyProtection="1">
      <protection locked="0"/>
    </xf>
    <xf numFmtId="42" fontId="0" fillId="0" borderId="1" xfId="0" applyNumberFormat="1" applyFont="1" applyFill="1" applyBorder="1" applyProtection="1">
      <protection locked="0"/>
    </xf>
    <xf numFmtId="0" fontId="0" fillId="34" borderId="1" xfId="0" applyFont="1" applyFill="1" applyBorder="1" applyAlignment="1" applyProtection="1">
      <alignment horizontal="left" vertical="center"/>
      <protection locked="0" hidden="1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/>
    <xf numFmtId="14" fontId="0" fillId="0" borderId="19" xfId="0" applyNumberFormat="1" applyBorder="1" applyAlignment="1"/>
    <xf numFmtId="0" fontId="0" fillId="0" borderId="0" xfId="0"/>
    <xf numFmtId="0" fontId="0" fillId="0" borderId="0" xfId="0"/>
    <xf numFmtId="0" fontId="0" fillId="0" borderId="0" xfId="0"/>
    <xf numFmtId="42" fontId="0" fillId="0" borderId="1" xfId="0" applyNumberFormat="1" applyBorder="1"/>
    <xf numFmtId="42" fontId="3" fillId="0" borderId="1" xfId="0" applyNumberFormat="1" applyFont="1" applyBorder="1"/>
    <xf numFmtId="42" fontId="3" fillId="0" borderId="1" xfId="0" applyNumberFormat="1" applyFont="1" applyFill="1" applyBorder="1" applyAlignment="1"/>
    <xf numFmtId="42" fontId="0" fillId="0" borderId="1" xfId="0" applyNumberFormat="1" applyFont="1" applyFill="1" applyBorder="1" applyAlignment="1"/>
    <xf numFmtId="0" fontId="1" fillId="2" borderId="4" xfId="0" applyFont="1" applyFill="1" applyBorder="1" applyAlignment="1">
      <alignment horizontal="center"/>
    </xf>
    <xf numFmtId="42" fontId="3" fillId="0" borderId="7" xfId="0" applyNumberFormat="1" applyFont="1" applyBorder="1"/>
    <xf numFmtId="0" fontId="1" fillId="2" borderId="1" xfId="0" applyFont="1" applyFill="1" applyBorder="1" applyAlignment="1">
      <alignment horizontal="center"/>
    </xf>
    <xf numFmtId="0" fontId="0" fillId="0" borderId="4" xfId="0" applyBorder="1" applyAlignment="1">
      <alignment vertical="center"/>
    </xf>
    <xf numFmtId="0" fontId="0" fillId="0" borderId="1" xfId="0" applyBorder="1" applyAlignment="1">
      <alignment horizontal="left"/>
    </xf>
    <xf numFmtId="14" fontId="0" fillId="0" borderId="19" xfId="0" applyNumberFormat="1" applyBorder="1" applyAlignment="1">
      <alignment horizontal="left"/>
    </xf>
    <xf numFmtId="0" fontId="0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PC-RPO\2017%20FILING\Acton%20Medical%20Associates\2017%20-%20Data\20180202\Acton%20Medical%20Associates%20-%20Financial%20Statements%20F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l Statements File"/>
      <sheetName val="Instructions"/>
      <sheetName val="System Data"/>
      <sheetName val="Sheet1"/>
    </sheetNames>
    <sheetDataSet>
      <sheetData sheetId="0"/>
      <sheetData sheetId="1"/>
      <sheetData sheetId="2">
        <row r="11">
          <cell r="A11">
            <v>-999999999999</v>
          </cell>
        </row>
        <row r="12">
          <cell r="A12">
            <v>999999999999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Z78"/>
  <sheetViews>
    <sheetView tabSelected="1" workbookViewId="0">
      <selection activeCell="CZ1" sqref="CZ1:CZ78"/>
    </sheetView>
  </sheetViews>
  <sheetFormatPr defaultRowHeight="15"/>
  <cols>
    <col min="1" max="1" width="9.140625" style="14"/>
    <col min="2" max="2" width="64" style="14" customWidth="1"/>
    <col min="3" max="3" width="27.140625" style="14" bestFit="1" customWidth="1"/>
    <col min="4" max="4" width="32.28515625" style="14" bestFit="1" customWidth="1"/>
    <col min="5" max="5" width="22.42578125" style="14" bestFit="1" customWidth="1"/>
    <col min="6" max="6" width="19.42578125" style="14" bestFit="1" customWidth="1"/>
    <col min="7" max="7" width="24.7109375" style="14" bestFit="1" customWidth="1"/>
    <col min="8" max="8" width="28.7109375" style="14" bestFit="1" customWidth="1"/>
    <col min="9" max="9" width="29.7109375" style="14" bestFit="1" customWidth="1"/>
    <col min="10" max="10" width="28.140625" style="14" bestFit="1" customWidth="1"/>
    <col min="11" max="11" width="28.5703125" style="14" bestFit="1" customWidth="1"/>
    <col min="12" max="12" width="66" style="14" bestFit="1" customWidth="1"/>
    <col min="13" max="13" width="39.28515625" style="14" bestFit="1" customWidth="1"/>
    <col min="14" max="14" width="30.140625" style="14" bestFit="1" customWidth="1"/>
    <col min="15" max="15" width="45.5703125" style="14" bestFit="1" customWidth="1"/>
    <col min="16" max="16" width="46" style="14" bestFit="1" customWidth="1"/>
    <col min="17" max="17" width="22.7109375" style="14" bestFit="1" customWidth="1"/>
    <col min="18" max="18" width="30.140625" style="14" bestFit="1" customWidth="1"/>
    <col min="19" max="19" width="40.140625" style="14" bestFit="1" customWidth="1"/>
    <col min="20" max="20" width="46.7109375" style="14" bestFit="1" customWidth="1"/>
    <col min="21" max="21" width="34.85546875" style="14" bestFit="1" customWidth="1"/>
    <col min="22" max="22" width="23.85546875" style="14" bestFit="1" customWidth="1"/>
    <col min="23" max="23" width="61.42578125" style="14" bestFit="1" customWidth="1"/>
    <col min="24" max="24" width="37" style="14" bestFit="1" customWidth="1"/>
    <col min="25" max="25" width="35" style="14" bestFit="1" customWidth="1"/>
    <col min="26" max="26" width="35.5703125" style="14" bestFit="1" customWidth="1"/>
    <col min="27" max="27" width="46.85546875" style="14" bestFit="1" customWidth="1"/>
    <col min="28" max="28" width="31.85546875" style="14" bestFit="1" customWidth="1"/>
    <col min="29" max="29" width="39.7109375" style="14" bestFit="1" customWidth="1"/>
    <col min="30" max="30" width="31.140625" style="14" bestFit="1" customWidth="1"/>
    <col min="31" max="31" width="35.85546875" style="14" bestFit="1" customWidth="1"/>
    <col min="32" max="32" width="37.28515625" style="14" bestFit="1" customWidth="1"/>
    <col min="33" max="33" width="26.5703125" style="14" bestFit="1" customWidth="1"/>
    <col min="34" max="34" width="30.7109375" style="14" bestFit="1" customWidth="1"/>
    <col min="35" max="35" width="32.28515625" style="14" bestFit="1" customWidth="1"/>
    <col min="36" max="36" width="20.28515625" style="14" bestFit="1" customWidth="1"/>
    <col min="37" max="37" width="28.5703125" style="14" bestFit="1" customWidth="1"/>
    <col min="38" max="38" width="50.5703125" style="14" bestFit="1" customWidth="1"/>
    <col min="39" max="39" width="34.85546875" style="14" bestFit="1" customWidth="1"/>
    <col min="40" max="40" width="33.85546875" style="14" bestFit="1" customWidth="1"/>
    <col min="41" max="41" width="23.85546875" style="14" bestFit="1" customWidth="1"/>
    <col min="42" max="42" width="25.7109375" style="24" bestFit="1" customWidth="1"/>
    <col min="43" max="43" width="32.140625" style="14" bestFit="1" customWidth="1"/>
    <col min="44" max="44" width="31.7109375" style="14" bestFit="1" customWidth="1"/>
    <col min="45" max="45" width="31.140625" style="14" bestFit="1" customWidth="1"/>
    <col min="46" max="46" width="23.140625" style="14" bestFit="1" customWidth="1"/>
    <col min="47" max="48" width="31.140625" style="14" bestFit="1" customWidth="1"/>
    <col min="49" max="49" width="37" style="14" bestFit="1" customWidth="1"/>
    <col min="50" max="50" width="23.85546875" style="14" bestFit="1" customWidth="1"/>
    <col min="51" max="51" width="20.28515625" style="14" bestFit="1" customWidth="1"/>
    <col min="52" max="52" width="43.5703125" style="14" bestFit="1" customWidth="1"/>
    <col min="53" max="53" width="29.42578125" style="14" bestFit="1" customWidth="1"/>
    <col min="54" max="54" width="34.5703125" style="14" bestFit="1" customWidth="1"/>
    <col min="55" max="55" width="22.28515625" style="14" bestFit="1" customWidth="1"/>
    <col min="56" max="56" width="25" style="14" bestFit="1" customWidth="1"/>
    <col min="57" max="57" width="29" style="14" bestFit="1" customWidth="1"/>
    <col min="58" max="58" width="24.85546875" style="14" bestFit="1" customWidth="1"/>
    <col min="59" max="59" width="30.42578125" style="14" bestFit="1" customWidth="1"/>
    <col min="60" max="60" width="25.140625" style="14" bestFit="1" customWidth="1"/>
    <col min="61" max="61" width="34.5703125" style="14" bestFit="1" customWidth="1"/>
    <col min="62" max="62" width="35.28515625" style="14" bestFit="1" customWidth="1"/>
    <col min="63" max="63" width="59.7109375" style="14" bestFit="1" customWidth="1"/>
    <col min="64" max="64" width="22" style="14" bestFit="1" customWidth="1"/>
    <col min="65" max="65" width="33.85546875" style="14" bestFit="1" customWidth="1"/>
    <col min="66" max="66" width="27.42578125" style="14" bestFit="1" customWidth="1"/>
    <col min="67" max="67" width="37.140625" style="14" bestFit="1" customWidth="1"/>
    <col min="68" max="68" width="36.5703125" style="25" bestFit="1" customWidth="1"/>
    <col min="69" max="69" width="29.140625" style="14" bestFit="1" customWidth="1"/>
    <col min="70" max="70" width="25.140625" style="14" bestFit="1" customWidth="1"/>
    <col min="71" max="71" width="35.85546875" style="14" bestFit="1" customWidth="1"/>
    <col min="72" max="72" width="31.5703125" style="14" bestFit="1" customWidth="1"/>
    <col min="73" max="73" width="31.140625" style="14" bestFit="1" customWidth="1"/>
    <col min="74" max="74" width="33.42578125" style="14" bestFit="1" customWidth="1"/>
    <col min="75" max="75" width="29.7109375" style="14" bestFit="1" customWidth="1"/>
    <col min="76" max="76" width="25" style="14" bestFit="1" customWidth="1"/>
    <col min="77" max="77" width="30.42578125" style="14" bestFit="1" customWidth="1"/>
    <col min="78" max="78" width="28.5703125" style="14" bestFit="1" customWidth="1"/>
    <col min="79" max="79" width="31" style="14" bestFit="1" customWidth="1"/>
    <col min="80" max="80" width="31.140625" style="14" bestFit="1" customWidth="1"/>
    <col min="81" max="81" width="26" style="14" bestFit="1" customWidth="1"/>
    <col min="82" max="82" width="27.7109375" style="14" bestFit="1" customWidth="1"/>
    <col min="83" max="83" width="29.85546875" style="14" bestFit="1" customWidth="1"/>
    <col min="84" max="84" width="28" style="14" bestFit="1" customWidth="1"/>
    <col min="85" max="85" width="24.42578125" style="14" bestFit="1" customWidth="1"/>
    <col min="86" max="86" width="32.85546875" style="14" bestFit="1" customWidth="1"/>
    <col min="87" max="87" width="29.7109375" style="14" bestFit="1" customWidth="1"/>
    <col min="88" max="88" width="19.28515625" style="14" bestFit="1" customWidth="1"/>
    <col min="89" max="89" width="20" style="14" bestFit="1" customWidth="1"/>
    <col min="90" max="90" width="28.5703125" style="14" bestFit="1" customWidth="1"/>
    <col min="91" max="91" width="31.28515625" style="14" bestFit="1" customWidth="1"/>
    <col min="92" max="92" width="29.7109375" style="14" bestFit="1" customWidth="1"/>
    <col min="93" max="93" width="28" style="14" bestFit="1" customWidth="1"/>
    <col min="94" max="94" width="36.7109375" style="14" bestFit="1" customWidth="1"/>
    <col min="95" max="95" width="25.140625" style="14" bestFit="1" customWidth="1"/>
    <col min="96" max="96" width="36.85546875" style="14" bestFit="1" customWidth="1"/>
    <col min="97" max="97" width="24.7109375" style="14" bestFit="1" customWidth="1"/>
    <col min="98" max="98" width="30.42578125" style="14" bestFit="1" customWidth="1"/>
    <col min="99" max="99" width="67.140625" style="14" bestFit="1" customWidth="1"/>
    <col min="100" max="100" width="20.28515625" style="14" bestFit="1" customWidth="1"/>
    <col min="101" max="101" width="33" style="14" bestFit="1" customWidth="1"/>
    <col min="102" max="102" width="45.85546875" style="14" bestFit="1" customWidth="1"/>
    <col min="103" max="103" width="20.85546875" style="14" bestFit="1" customWidth="1"/>
    <col min="104" max="104" width="26.5703125" style="14" bestFit="1" customWidth="1"/>
    <col min="105" max="16384" width="9.140625" style="14"/>
  </cols>
  <sheetData>
    <row r="1" spans="1:104" ht="31.5" thickTop="1" thickBot="1">
      <c r="A1" s="5" t="s">
        <v>0</v>
      </c>
      <c r="B1" s="6" t="s">
        <v>1</v>
      </c>
      <c r="C1" s="17" t="s">
        <v>2</v>
      </c>
      <c r="D1" s="17" t="s">
        <v>3</v>
      </c>
      <c r="E1" s="20" t="s">
        <v>4</v>
      </c>
      <c r="F1" s="20" t="s">
        <v>5</v>
      </c>
      <c r="G1" s="20" t="s">
        <v>6</v>
      </c>
      <c r="H1" s="20" t="s">
        <v>7</v>
      </c>
      <c r="I1" s="20" t="s">
        <v>8</v>
      </c>
      <c r="J1" s="20" t="s">
        <v>9</v>
      </c>
      <c r="K1" s="34" t="s">
        <v>10</v>
      </c>
      <c r="L1" s="20" t="s">
        <v>11</v>
      </c>
      <c r="M1" s="34" t="s">
        <v>12</v>
      </c>
      <c r="N1" s="34" t="s">
        <v>13</v>
      </c>
      <c r="O1" s="34" t="s">
        <v>14</v>
      </c>
      <c r="P1" s="34" t="s">
        <v>15</v>
      </c>
      <c r="Q1" s="34" t="s">
        <v>16</v>
      </c>
      <c r="R1" s="34" t="s">
        <v>17</v>
      </c>
      <c r="S1" s="34" t="s">
        <v>18</v>
      </c>
      <c r="T1" s="34" t="s">
        <v>19</v>
      </c>
      <c r="U1" s="34" t="s">
        <v>20</v>
      </c>
      <c r="V1" s="34" t="s">
        <v>21</v>
      </c>
      <c r="W1" s="20" t="s">
        <v>22</v>
      </c>
      <c r="X1" s="34" t="s">
        <v>23</v>
      </c>
      <c r="Y1" s="34" t="s">
        <v>24</v>
      </c>
      <c r="Z1" s="34" t="s">
        <v>25</v>
      </c>
      <c r="AA1" s="34" t="s">
        <v>26</v>
      </c>
      <c r="AB1" s="34" t="s">
        <v>27</v>
      </c>
      <c r="AC1" s="34" t="s">
        <v>28</v>
      </c>
      <c r="AD1" s="34" t="s">
        <v>29</v>
      </c>
      <c r="AE1" s="34" t="s">
        <v>30</v>
      </c>
      <c r="AF1" s="34" t="s">
        <v>31</v>
      </c>
      <c r="AG1" s="34" t="s">
        <v>32</v>
      </c>
      <c r="AH1" s="34" t="s">
        <v>33</v>
      </c>
      <c r="AI1" s="34" t="s">
        <v>34</v>
      </c>
      <c r="AJ1" s="34" t="s">
        <v>35</v>
      </c>
      <c r="AK1" s="34" t="s">
        <v>36</v>
      </c>
      <c r="AL1" s="34" t="s">
        <v>37</v>
      </c>
      <c r="AM1" s="34" t="s">
        <v>38</v>
      </c>
      <c r="AN1" s="34" t="s">
        <v>39</v>
      </c>
      <c r="AO1" s="34" t="s">
        <v>40</v>
      </c>
      <c r="AP1" s="34" t="s">
        <v>41</v>
      </c>
      <c r="AQ1" s="34" t="s">
        <v>42</v>
      </c>
      <c r="AR1" s="34" t="s">
        <v>43</v>
      </c>
      <c r="AS1" s="34" t="s">
        <v>44</v>
      </c>
      <c r="AT1" s="34" t="s">
        <v>45</v>
      </c>
      <c r="AU1" s="34" t="s">
        <v>46</v>
      </c>
      <c r="AV1" s="34" t="s">
        <v>46</v>
      </c>
      <c r="AW1" s="34" t="s">
        <v>47</v>
      </c>
      <c r="AX1" s="34" t="s">
        <v>48</v>
      </c>
      <c r="AY1" s="34" t="s">
        <v>49</v>
      </c>
      <c r="AZ1" s="34" t="s">
        <v>50</v>
      </c>
      <c r="BA1" s="34" t="s">
        <v>51</v>
      </c>
      <c r="BB1" s="34" t="s">
        <v>52</v>
      </c>
      <c r="BC1" s="34" t="s">
        <v>53</v>
      </c>
      <c r="BD1" s="34" t="s">
        <v>54</v>
      </c>
      <c r="BE1" s="34" t="s">
        <v>55</v>
      </c>
      <c r="BF1" s="34" t="s">
        <v>56</v>
      </c>
      <c r="BG1" s="34" t="s">
        <v>57</v>
      </c>
      <c r="BH1" s="34" t="s">
        <v>58</v>
      </c>
      <c r="BI1" s="34" t="s">
        <v>59</v>
      </c>
      <c r="BJ1" s="34" t="s">
        <v>60</v>
      </c>
      <c r="BK1" s="34" t="s">
        <v>61</v>
      </c>
      <c r="BL1" s="34" t="s">
        <v>62</v>
      </c>
      <c r="BM1" s="34" t="s">
        <v>63</v>
      </c>
      <c r="BN1" s="34" t="s">
        <v>64</v>
      </c>
      <c r="BO1" s="34" t="s">
        <v>65</v>
      </c>
      <c r="BP1" s="34" t="s">
        <v>66</v>
      </c>
      <c r="BQ1" s="34" t="s">
        <v>67</v>
      </c>
      <c r="BR1" s="34" t="s">
        <v>68</v>
      </c>
      <c r="BS1" s="34" t="s">
        <v>69</v>
      </c>
      <c r="BT1" s="34" t="s">
        <v>70</v>
      </c>
      <c r="BU1" s="34" t="s">
        <v>71</v>
      </c>
      <c r="BV1" s="34" t="s">
        <v>72</v>
      </c>
      <c r="BW1" s="34" t="s">
        <v>73</v>
      </c>
      <c r="BX1" s="34" t="s">
        <v>74</v>
      </c>
      <c r="BY1" s="34" t="s">
        <v>75</v>
      </c>
      <c r="BZ1" s="34" t="s">
        <v>76</v>
      </c>
      <c r="CA1" s="34" t="s">
        <v>77</v>
      </c>
      <c r="CB1" s="34" t="s">
        <v>78</v>
      </c>
      <c r="CC1" s="34" t="s">
        <v>79</v>
      </c>
      <c r="CD1" s="34" t="s">
        <v>80</v>
      </c>
      <c r="CE1" s="34" t="s">
        <v>81</v>
      </c>
      <c r="CF1" s="34" t="s">
        <v>82</v>
      </c>
      <c r="CG1" s="34" t="s">
        <v>83</v>
      </c>
      <c r="CH1" s="34" t="s">
        <v>84</v>
      </c>
      <c r="CI1" s="34" t="s">
        <v>85</v>
      </c>
      <c r="CJ1" s="34" t="s">
        <v>86</v>
      </c>
      <c r="CK1" s="34" t="s">
        <v>87</v>
      </c>
      <c r="CL1" s="34" t="s">
        <v>88</v>
      </c>
      <c r="CM1" s="34" t="s">
        <v>89</v>
      </c>
      <c r="CN1" s="34" t="s">
        <v>90</v>
      </c>
      <c r="CO1" s="34" t="s">
        <v>91</v>
      </c>
      <c r="CP1" s="34" t="s">
        <v>92</v>
      </c>
      <c r="CQ1" s="34" t="s">
        <v>93</v>
      </c>
      <c r="CR1" s="34" t="s">
        <v>94</v>
      </c>
      <c r="CS1" s="34" t="s">
        <v>95</v>
      </c>
      <c r="CT1" s="34" t="s">
        <v>96</v>
      </c>
      <c r="CU1" s="34" t="s">
        <v>97</v>
      </c>
      <c r="CV1" s="34" t="s">
        <v>98</v>
      </c>
      <c r="CW1" s="34" t="s">
        <v>99</v>
      </c>
      <c r="CX1" s="34" t="s">
        <v>100</v>
      </c>
      <c r="CY1" s="34" t="s">
        <v>101</v>
      </c>
      <c r="CZ1" s="34" t="s">
        <v>102</v>
      </c>
    </row>
    <row r="2" spans="1:104" ht="15.75" thickBot="1">
      <c r="A2" s="7" t="s">
        <v>103</v>
      </c>
      <c r="B2" s="1" t="s">
        <v>104</v>
      </c>
      <c r="C2" s="15" t="s">
        <v>105</v>
      </c>
      <c r="D2" s="35" t="s">
        <v>105</v>
      </c>
      <c r="E2" s="35" t="s">
        <v>105</v>
      </c>
      <c r="F2" s="35" t="s">
        <v>105</v>
      </c>
      <c r="G2" s="35" t="s">
        <v>106</v>
      </c>
      <c r="H2" s="35" t="s">
        <v>106</v>
      </c>
      <c r="I2" s="35" t="s">
        <v>105</v>
      </c>
      <c r="J2" s="35" t="s">
        <v>105</v>
      </c>
      <c r="K2" s="35" t="s">
        <v>106</v>
      </c>
      <c r="L2" s="35" t="s">
        <v>106</v>
      </c>
      <c r="M2" s="35" t="s">
        <v>105</v>
      </c>
      <c r="N2" s="35" t="s">
        <v>106</v>
      </c>
      <c r="O2" s="35" t="s">
        <v>106</v>
      </c>
      <c r="P2" s="35" t="s">
        <v>105</v>
      </c>
      <c r="Q2" s="35" t="s">
        <v>105</v>
      </c>
      <c r="R2" s="35" t="s">
        <v>106</v>
      </c>
      <c r="S2" s="35" t="s">
        <v>106</v>
      </c>
      <c r="T2" s="35" t="s">
        <v>105</v>
      </c>
      <c r="U2" s="35" t="s">
        <v>105</v>
      </c>
      <c r="V2" s="35" t="s">
        <v>105</v>
      </c>
      <c r="W2" s="35" t="s">
        <v>106</v>
      </c>
      <c r="X2" s="35" t="s">
        <v>105</v>
      </c>
      <c r="Y2" s="35" t="s">
        <v>105</v>
      </c>
      <c r="Z2" s="35" t="s">
        <v>105</v>
      </c>
      <c r="AA2" s="35" t="s">
        <v>106</v>
      </c>
      <c r="AB2" s="35" t="s">
        <v>105</v>
      </c>
      <c r="AC2" s="35" t="s">
        <v>105</v>
      </c>
      <c r="AD2" s="35" t="s">
        <v>105</v>
      </c>
      <c r="AE2" s="35" t="s">
        <v>106</v>
      </c>
      <c r="AF2" s="35" t="s">
        <v>105</v>
      </c>
      <c r="AG2" s="35" t="s">
        <v>105</v>
      </c>
      <c r="AH2" s="35" t="s">
        <v>106</v>
      </c>
      <c r="AI2" s="35"/>
      <c r="AJ2" s="35" t="s">
        <v>105</v>
      </c>
      <c r="AK2" s="35" t="s">
        <v>105</v>
      </c>
      <c r="AL2" s="35" t="s">
        <v>105</v>
      </c>
      <c r="AM2" s="35" t="s">
        <v>106</v>
      </c>
      <c r="AN2" s="35" t="s">
        <v>105</v>
      </c>
      <c r="AO2" s="35" t="s">
        <v>106</v>
      </c>
      <c r="AP2" s="22" t="s">
        <v>105</v>
      </c>
      <c r="AQ2" s="35" t="s">
        <v>105</v>
      </c>
      <c r="AR2" s="35" t="s">
        <v>106</v>
      </c>
      <c r="AS2" s="35" t="s">
        <v>107</v>
      </c>
      <c r="AT2" s="35" t="s">
        <v>108</v>
      </c>
      <c r="AU2" s="35" t="s">
        <v>105</v>
      </c>
      <c r="AV2" s="35" t="s">
        <v>105</v>
      </c>
      <c r="AW2" s="35" t="s">
        <v>105</v>
      </c>
      <c r="AX2" s="35" t="s">
        <v>105</v>
      </c>
      <c r="AY2" s="35" t="s">
        <v>106</v>
      </c>
      <c r="AZ2" s="35" t="s">
        <v>106</v>
      </c>
      <c r="BA2" s="35" t="s">
        <v>106</v>
      </c>
      <c r="BB2" s="35" t="s">
        <v>106</v>
      </c>
      <c r="BC2" s="35" t="s">
        <v>106</v>
      </c>
      <c r="BD2" s="35" t="s">
        <v>105</v>
      </c>
      <c r="BE2" s="35" t="s">
        <v>106</v>
      </c>
      <c r="BF2" s="35" t="s">
        <v>105</v>
      </c>
      <c r="BG2" s="35" t="s">
        <v>105</v>
      </c>
      <c r="BH2" s="35" t="s">
        <v>106</v>
      </c>
      <c r="BI2" s="35" t="s">
        <v>105</v>
      </c>
      <c r="BJ2" s="35" t="s">
        <v>106</v>
      </c>
      <c r="BK2" s="35" t="s">
        <v>105</v>
      </c>
      <c r="BL2" s="35" t="s">
        <v>105</v>
      </c>
      <c r="BM2" s="35" t="s">
        <v>106</v>
      </c>
      <c r="BN2" s="35" t="s">
        <v>105</v>
      </c>
      <c r="BO2" s="35" t="s">
        <v>106</v>
      </c>
      <c r="BP2" s="22" t="s">
        <v>105</v>
      </c>
      <c r="BQ2" s="35" t="s">
        <v>105</v>
      </c>
      <c r="BR2" s="35" t="s">
        <v>105</v>
      </c>
      <c r="BS2" s="35" t="s">
        <v>105</v>
      </c>
      <c r="BT2" s="35" t="s">
        <v>106</v>
      </c>
      <c r="BU2" s="35" t="s">
        <v>105</v>
      </c>
      <c r="BV2" s="35" t="s">
        <v>106</v>
      </c>
      <c r="BW2" s="35" t="s">
        <v>105</v>
      </c>
      <c r="BX2" s="35" t="s">
        <v>106</v>
      </c>
      <c r="BY2" s="35" t="s">
        <v>106</v>
      </c>
      <c r="BZ2" s="35" t="s">
        <v>105</v>
      </c>
      <c r="CA2" s="35" t="s">
        <v>106</v>
      </c>
      <c r="CB2" s="35" t="s">
        <v>105</v>
      </c>
      <c r="CC2" s="35" t="s">
        <v>106</v>
      </c>
      <c r="CD2" s="35" t="s">
        <v>105</v>
      </c>
      <c r="CE2" s="35" t="s">
        <v>106</v>
      </c>
      <c r="CF2" s="35" t="s">
        <v>106</v>
      </c>
      <c r="CG2" s="35" t="s">
        <v>105</v>
      </c>
      <c r="CH2" s="35" t="s">
        <v>106</v>
      </c>
      <c r="CI2" s="35" t="s">
        <v>106</v>
      </c>
      <c r="CJ2" s="35" t="s">
        <v>106</v>
      </c>
      <c r="CK2" s="35" t="s">
        <v>106</v>
      </c>
      <c r="CL2" s="35" t="s">
        <v>106</v>
      </c>
      <c r="CM2" s="35" t="s">
        <v>105</v>
      </c>
      <c r="CN2" s="35" t="s">
        <v>106</v>
      </c>
      <c r="CO2" s="35" t="s">
        <v>105</v>
      </c>
      <c r="CP2" s="35" t="s">
        <v>105</v>
      </c>
      <c r="CQ2" s="35" t="s">
        <v>105</v>
      </c>
      <c r="CR2" s="35" t="s">
        <v>106</v>
      </c>
      <c r="CS2" s="35" t="s">
        <v>105</v>
      </c>
      <c r="CT2" s="35" t="s">
        <v>105</v>
      </c>
      <c r="CU2" s="35" t="s">
        <v>105</v>
      </c>
      <c r="CV2" s="35" t="s">
        <v>106</v>
      </c>
      <c r="CW2" s="35" t="s">
        <v>106</v>
      </c>
      <c r="CX2" s="35" t="s">
        <v>106</v>
      </c>
      <c r="CY2" s="35" t="s">
        <v>106</v>
      </c>
      <c r="CZ2" s="35" t="s">
        <v>106</v>
      </c>
    </row>
    <row r="3" spans="1:104" ht="15.75" thickBot="1">
      <c r="A3" s="7" t="s">
        <v>109</v>
      </c>
      <c r="B3" s="1" t="s">
        <v>110</v>
      </c>
      <c r="C3" s="17" t="s">
        <v>111</v>
      </c>
      <c r="D3" s="17" t="s">
        <v>111</v>
      </c>
      <c r="E3" s="20" t="s">
        <v>112</v>
      </c>
      <c r="F3" s="20" t="s">
        <v>113</v>
      </c>
      <c r="G3" s="20" t="s">
        <v>114</v>
      </c>
      <c r="H3" s="20" t="s">
        <v>115</v>
      </c>
      <c r="I3" s="20" t="s">
        <v>116</v>
      </c>
      <c r="J3" s="20" t="s">
        <v>117</v>
      </c>
      <c r="K3" s="20" t="s">
        <v>117</v>
      </c>
      <c r="L3" s="20" t="s">
        <v>117</v>
      </c>
      <c r="M3" s="36" t="s">
        <v>118</v>
      </c>
      <c r="N3" s="36" t="s">
        <v>118</v>
      </c>
      <c r="O3" s="36" t="s">
        <v>118</v>
      </c>
      <c r="P3" s="36" t="s">
        <v>119</v>
      </c>
      <c r="Q3" s="36" t="s">
        <v>120</v>
      </c>
      <c r="R3" s="36" t="s">
        <v>120</v>
      </c>
      <c r="S3" s="36" t="s">
        <v>120</v>
      </c>
      <c r="T3" s="36" t="s">
        <v>121</v>
      </c>
      <c r="U3" s="36" t="s">
        <v>121</v>
      </c>
      <c r="V3" s="36" t="s">
        <v>120</v>
      </c>
      <c r="W3" s="21" t="s">
        <v>120</v>
      </c>
      <c r="X3" s="36" t="s">
        <v>120</v>
      </c>
      <c r="Y3" s="36" t="s">
        <v>119</v>
      </c>
      <c r="Z3" s="36" t="s">
        <v>120</v>
      </c>
      <c r="AA3" s="36" t="s">
        <v>120</v>
      </c>
      <c r="AB3" s="36" t="s">
        <v>119</v>
      </c>
      <c r="AC3" s="36" t="s">
        <v>119</v>
      </c>
      <c r="AD3" s="36" t="s">
        <v>120</v>
      </c>
      <c r="AE3" s="36" t="s">
        <v>120</v>
      </c>
      <c r="AF3" s="36" t="s">
        <v>120</v>
      </c>
      <c r="AG3" s="36" t="s">
        <v>120</v>
      </c>
      <c r="AH3" s="36" t="s">
        <v>120</v>
      </c>
      <c r="AI3" s="36"/>
      <c r="AJ3" s="36" t="s">
        <v>119</v>
      </c>
      <c r="AK3" s="36" t="s">
        <v>119</v>
      </c>
      <c r="AL3" s="36" t="s">
        <v>120</v>
      </c>
      <c r="AM3" s="36" t="s">
        <v>120</v>
      </c>
      <c r="AN3" s="36" t="s">
        <v>120</v>
      </c>
      <c r="AO3" s="36" t="s">
        <v>120</v>
      </c>
      <c r="AP3" s="23" t="s">
        <v>121</v>
      </c>
      <c r="AQ3" s="36" t="s">
        <v>120</v>
      </c>
      <c r="AR3" s="36" t="s">
        <v>120</v>
      </c>
      <c r="AS3" s="36" t="s">
        <v>120</v>
      </c>
      <c r="AT3" s="36" t="s">
        <v>120</v>
      </c>
      <c r="AU3" s="36" t="s">
        <v>121</v>
      </c>
      <c r="AV3" s="36" t="s">
        <v>121</v>
      </c>
      <c r="AW3" s="36" t="s">
        <v>119</v>
      </c>
      <c r="AX3" s="36" t="s">
        <v>120</v>
      </c>
      <c r="AY3" s="36" t="s">
        <v>120</v>
      </c>
      <c r="AZ3" s="36" t="s">
        <v>120</v>
      </c>
      <c r="BA3" s="36" t="s">
        <v>120</v>
      </c>
      <c r="BB3" s="36" t="s">
        <v>120</v>
      </c>
      <c r="BC3" s="36" t="s">
        <v>120</v>
      </c>
      <c r="BD3" s="36" t="s">
        <v>120</v>
      </c>
      <c r="BE3" s="36" t="s">
        <v>120</v>
      </c>
      <c r="BF3" s="36" t="s">
        <v>119</v>
      </c>
      <c r="BG3" s="36" t="s">
        <v>120</v>
      </c>
      <c r="BH3" s="36" t="s">
        <v>120</v>
      </c>
      <c r="BI3" s="36" t="s">
        <v>120</v>
      </c>
      <c r="BJ3" s="36" t="s">
        <v>120</v>
      </c>
      <c r="BK3" s="36" t="s">
        <v>119</v>
      </c>
      <c r="BL3" s="36" t="s">
        <v>120</v>
      </c>
      <c r="BM3" s="36" t="s">
        <v>120</v>
      </c>
      <c r="BN3" s="36" t="s">
        <v>120</v>
      </c>
      <c r="BO3" s="36" t="s">
        <v>120</v>
      </c>
      <c r="BP3" s="23" t="s">
        <v>119</v>
      </c>
      <c r="BQ3" s="36" t="s">
        <v>119</v>
      </c>
      <c r="BR3" s="36" t="s">
        <v>119</v>
      </c>
      <c r="BS3" s="36" t="s">
        <v>120</v>
      </c>
      <c r="BT3" s="36" t="s">
        <v>120</v>
      </c>
      <c r="BU3" s="36" t="s">
        <v>120</v>
      </c>
      <c r="BV3" s="36" t="s">
        <v>120</v>
      </c>
      <c r="BW3" s="36" t="s">
        <v>120</v>
      </c>
      <c r="BX3" s="36" t="s">
        <v>120</v>
      </c>
      <c r="BY3" s="36" t="s">
        <v>120</v>
      </c>
      <c r="BZ3" s="36" t="s">
        <v>120</v>
      </c>
      <c r="CA3" s="36" t="s">
        <v>120</v>
      </c>
      <c r="CB3" s="36" t="s">
        <v>120</v>
      </c>
      <c r="CC3" s="36" t="s">
        <v>120</v>
      </c>
      <c r="CD3" s="36" t="s">
        <v>119</v>
      </c>
      <c r="CE3" s="36" t="s">
        <v>119</v>
      </c>
      <c r="CF3" s="36" t="s">
        <v>119</v>
      </c>
      <c r="CG3" s="35" t="s">
        <v>121</v>
      </c>
      <c r="CH3" s="36" t="s">
        <v>121</v>
      </c>
      <c r="CI3" s="36" t="s">
        <v>121</v>
      </c>
      <c r="CJ3" s="36" t="s">
        <v>121</v>
      </c>
      <c r="CK3" s="36" t="s">
        <v>121</v>
      </c>
      <c r="CL3" s="36" t="s">
        <v>121</v>
      </c>
      <c r="CM3" s="36" t="s">
        <v>120</v>
      </c>
      <c r="CN3" s="36" t="s">
        <v>120</v>
      </c>
      <c r="CO3" s="36" t="s">
        <v>119</v>
      </c>
      <c r="CP3" s="36" t="s">
        <v>119</v>
      </c>
      <c r="CQ3" s="36" t="s">
        <v>120</v>
      </c>
      <c r="CR3" s="36" t="s">
        <v>120</v>
      </c>
      <c r="CS3" s="36" t="s">
        <v>119</v>
      </c>
      <c r="CT3" s="36" t="s">
        <v>120</v>
      </c>
      <c r="CU3" s="36" t="s">
        <v>120</v>
      </c>
      <c r="CV3" s="36" t="s">
        <v>120</v>
      </c>
      <c r="CW3" s="36" t="s">
        <v>120</v>
      </c>
      <c r="CX3" s="36" t="s">
        <v>120</v>
      </c>
      <c r="CY3" s="36" t="s">
        <v>120</v>
      </c>
      <c r="CZ3" s="36" t="s">
        <v>120</v>
      </c>
    </row>
    <row r="4" spans="1:104" ht="15.75" thickBot="1">
      <c r="A4" s="42"/>
      <c r="B4" s="42"/>
      <c r="C4" s="42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26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26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</row>
    <row r="5" spans="1:104" ht="15.75" thickTop="1">
      <c r="A5" s="8"/>
      <c r="B5" s="31" t="s">
        <v>122</v>
      </c>
      <c r="C5" s="31" t="s">
        <v>123</v>
      </c>
      <c r="D5" s="31" t="s">
        <v>123</v>
      </c>
      <c r="E5" s="31" t="s">
        <v>123</v>
      </c>
      <c r="F5" s="31" t="s">
        <v>123</v>
      </c>
      <c r="G5" s="31" t="s">
        <v>123</v>
      </c>
      <c r="H5" s="31" t="s">
        <v>123</v>
      </c>
      <c r="I5" s="31" t="s">
        <v>123</v>
      </c>
      <c r="J5" s="31" t="s">
        <v>123</v>
      </c>
      <c r="K5" s="31" t="s">
        <v>123</v>
      </c>
      <c r="L5" s="31" t="s">
        <v>123</v>
      </c>
      <c r="M5" s="31" t="s">
        <v>123</v>
      </c>
      <c r="N5" s="31" t="s">
        <v>123</v>
      </c>
      <c r="O5" s="31" t="s">
        <v>123</v>
      </c>
      <c r="P5" s="31" t="s">
        <v>123</v>
      </c>
      <c r="Q5" s="31" t="s">
        <v>123</v>
      </c>
      <c r="R5" s="31" t="s">
        <v>123</v>
      </c>
      <c r="S5" s="31" t="s">
        <v>123</v>
      </c>
      <c r="T5" s="31" t="s">
        <v>123</v>
      </c>
      <c r="U5" s="31" t="s">
        <v>123</v>
      </c>
      <c r="V5" s="31" t="s">
        <v>123</v>
      </c>
      <c r="W5" s="31" t="s">
        <v>123</v>
      </c>
      <c r="X5" s="31" t="s">
        <v>123</v>
      </c>
      <c r="Y5" s="31" t="s">
        <v>123</v>
      </c>
      <c r="Z5" s="31" t="s">
        <v>123</v>
      </c>
      <c r="AA5" s="31" t="s">
        <v>123</v>
      </c>
      <c r="AB5" s="31" t="s">
        <v>123</v>
      </c>
      <c r="AC5" s="31" t="s">
        <v>123</v>
      </c>
      <c r="AD5" s="31" t="s">
        <v>123</v>
      </c>
      <c r="AE5" s="31" t="s">
        <v>123</v>
      </c>
      <c r="AF5" s="31" t="s">
        <v>123</v>
      </c>
      <c r="AG5" s="31" t="s">
        <v>123</v>
      </c>
      <c r="AH5" s="31" t="s">
        <v>123</v>
      </c>
      <c r="AI5" s="31" t="s">
        <v>123</v>
      </c>
      <c r="AJ5" s="31" t="s">
        <v>123</v>
      </c>
      <c r="AK5" s="31" t="s">
        <v>123</v>
      </c>
      <c r="AL5" s="31" t="s">
        <v>123</v>
      </c>
      <c r="AM5" s="31" t="s">
        <v>123</v>
      </c>
      <c r="AN5" s="31" t="s">
        <v>123</v>
      </c>
      <c r="AO5" s="31" t="s">
        <v>123</v>
      </c>
      <c r="AP5" s="31" t="s">
        <v>123</v>
      </c>
      <c r="AQ5" s="31" t="s">
        <v>123</v>
      </c>
      <c r="AR5" s="31" t="s">
        <v>123</v>
      </c>
      <c r="AS5" s="31" t="s">
        <v>123</v>
      </c>
      <c r="AT5" s="31" t="s">
        <v>123</v>
      </c>
      <c r="AU5" s="31" t="s">
        <v>123</v>
      </c>
      <c r="AV5" s="31" t="s">
        <v>123</v>
      </c>
      <c r="AW5" s="31" t="s">
        <v>123</v>
      </c>
      <c r="AX5" s="31" t="s">
        <v>123</v>
      </c>
      <c r="AY5" s="31" t="s">
        <v>123</v>
      </c>
      <c r="AZ5" s="31" t="s">
        <v>123</v>
      </c>
      <c r="BA5" s="31" t="s">
        <v>123</v>
      </c>
      <c r="BB5" s="31" t="s">
        <v>123</v>
      </c>
      <c r="BC5" s="31" t="s">
        <v>123</v>
      </c>
      <c r="BD5" s="31" t="s">
        <v>123</v>
      </c>
      <c r="BE5" s="31" t="s">
        <v>123</v>
      </c>
      <c r="BF5" s="31" t="s">
        <v>123</v>
      </c>
      <c r="BG5" s="31" t="s">
        <v>123</v>
      </c>
      <c r="BH5" s="31" t="s">
        <v>123</v>
      </c>
      <c r="BI5" s="31" t="s">
        <v>123</v>
      </c>
      <c r="BJ5" s="31" t="s">
        <v>123</v>
      </c>
      <c r="BK5" s="31" t="s">
        <v>123</v>
      </c>
      <c r="BL5" s="31" t="s">
        <v>123</v>
      </c>
      <c r="BM5" s="31" t="s">
        <v>123</v>
      </c>
      <c r="BN5" s="31" t="s">
        <v>123</v>
      </c>
      <c r="BO5" s="31" t="s">
        <v>123</v>
      </c>
      <c r="BP5" s="31" t="s">
        <v>123</v>
      </c>
      <c r="BQ5" s="31" t="s">
        <v>123</v>
      </c>
      <c r="BR5" s="31" t="s">
        <v>123</v>
      </c>
      <c r="BS5" s="31" t="s">
        <v>123</v>
      </c>
      <c r="BT5" s="31" t="s">
        <v>123</v>
      </c>
      <c r="BU5" s="31" t="s">
        <v>123</v>
      </c>
      <c r="BV5" s="31" t="s">
        <v>123</v>
      </c>
      <c r="BW5" s="31" t="s">
        <v>123</v>
      </c>
      <c r="BX5" s="31" t="s">
        <v>123</v>
      </c>
      <c r="BY5" s="31" t="s">
        <v>123</v>
      </c>
      <c r="BZ5" s="31" t="s">
        <v>123</v>
      </c>
      <c r="CA5" s="31" t="s">
        <v>123</v>
      </c>
      <c r="CB5" s="31" t="s">
        <v>123</v>
      </c>
      <c r="CC5" s="31" t="s">
        <v>123</v>
      </c>
      <c r="CD5" s="31" t="s">
        <v>123</v>
      </c>
      <c r="CE5" s="31" t="s">
        <v>123</v>
      </c>
      <c r="CF5" s="31" t="s">
        <v>123</v>
      </c>
      <c r="CG5" s="31" t="s">
        <v>123</v>
      </c>
      <c r="CH5" s="31" t="s">
        <v>123</v>
      </c>
      <c r="CI5" s="31" t="s">
        <v>123</v>
      </c>
      <c r="CJ5" s="31" t="s">
        <v>123</v>
      </c>
      <c r="CK5" s="31" t="s">
        <v>123</v>
      </c>
      <c r="CL5" s="31" t="s">
        <v>123</v>
      </c>
      <c r="CM5" s="31" t="s">
        <v>123</v>
      </c>
      <c r="CN5" s="31" t="s">
        <v>123</v>
      </c>
      <c r="CO5" s="31" t="s">
        <v>123</v>
      </c>
      <c r="CP5" s="31" t="s">
        <v>123</v>
      </c>
      <c r="CQ5" s="31" t="s">
        <v>123</v>
      </c>
      <c r="CR5" s="31" t="s">
        <v>123</v>
      </c>
      <c r="CS5" s="31" t="s">
        <v>123</v>
      </c>
      <c r="CT5" s="31" t="s">
        <v>123</v>
      </c>
      <c r="CU5" s="31" t="s">
        <v>123</v>
      </c>
      <c r="CV5" s="31" t="s">
        <v>123</v>
      </c>
      <c r="CW5" s="31" t="s">
        <v>123</v>
      </c>
      <c r="CX5" s="31" t="s">
        <v>123</v>
      </c>
      <c r="CY5" s="31" t="s">
        <v>123</v>
      </c>
      <c r="CZ5" s="31" t="s">
        <v>123</v>
      </c>
    </row>
    <row r="6" spans="1:104">
      <c r="A6" s="40" t="s">
        <v>124</v>
      </c>
      <c r="B6" s="41"/>
      <c r="C6" s="41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26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</row>
    <row r="7" spans="1:104">
      <c r="A7" s="40" t="s">
        <v>125</v>
      </c>
      <c r="B7" s="41"/>
      <c r="C7" s="41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26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</row>
    <row r="8" spans="1:104">
      <c r="A8" s="7" t="s">
        <v>126</v>
      </c>
      <c r="B8" s="1" t="s">
        <v>127</v>
      </c>
      <c r="C8" s="16">
        <v>416805</v>
      </c>
      <c r="D8" s="16">
        <v>77278</v>
      </c>
      <c r="E8" s="18">
        <v>149780000</v>
      </c>
      <c r="F8" s="19">
        <v>172116000</v>
      </c>
      <c r="G8" s="19">
        <v>2141000</v>
      </c>
      <c r="H8" s="27">
        <v>563000</v>
      </c>
      <c r="I8" s="27">
        <v>3015145</v>
      </c>
      <c r="J8" s="27">
        <v>41489682</v>
      </c>
      <c r="K8" s="27">
        <v>9226</v>
      </c>
      <c r="L8" s="27">
        <v>192180</v>
      </c>
      <c r="M8" s="27">
        <v>34340000</v>
      </c>
      <c r="N8" s="27">
        <v>195000</v>
      </c>
      <c r="O8" s="27">
        <v>2791000</v>
      </c>
      <c r="P8" s="27">
        <v>8977000</v>
      </c>
      <c r="Q8" s="27">
        <v>251360000</v>
      </c>
      <c r="R8" s="27">
        <v>60670000</v>
      </c>
      <c r="S8" s="27">
        <v>1551000</v>
      </c>
      <c r="T8" s="27">
        <v>4747624</v>
      </c>
      <c r="U8" s="27">
        <v>254009241</v>
      </c>
      <c r="V8" s="27">
        <v>32312908</v>
      </c>
      <c r="W8" s="27">
        <v>3681606</v>
      </c>
      <c r="X8" s="27">
        <v>4528905</v>
      </c>
      <c r="Y8" s="27">
        <v>602608</v>
      </c>
      <c r="Z8" s="27">
        <v>172884000</v>
      </c>
      <c r="AA8" s="27">
        <v>152357000</v>
      </c>
      <c r="AB8" s="27">
        <v>202151</v>
      </c>
      <c r="AC8" s="27">
        <v>172258</v>
      </c>
      <c r="AD8" s="27">
        <v>125329368</v>
      </c>
      <c r="AE8" s="27">
        <v>49778</v>
      </c>
      <c r="AF8" s="27">
        <v>8351450.0069999993</v>
      </c>
      <c r="AG8" s="27">
        <v>21621181</v>
      </c>
      <c r="AH8" s="27">
        <v>2079684</v>
      </c>
      <c r="AI8" s="27">
        <v>39684</v>
      </c>
      <c r="AJ8" s="27">
        <v>121968</v>
      </c>
      <c r="AK8" s="27">
        <v>54400000</v>
      </c>
      <c r="AL8" s="27">
        <v>12360962</v>
      </c>
      <c r="AM8" s="27">
        <v>3873103</v>
      </c>
      <c r="AN8" s="27">
        <v>7872916</v>
      </c>
      <c r="AO8" s="27"/>
      <c r="AP8" s="27">
        <v>19220499</v>
      </c>
      <c r="AQ8" s="27">
        <v>3749741</v>
      </c>
      <c r="AR8" s="27">
        <v>6804</v>
      </c>
      <c r="AS8" s="27">
        <v>6397430</v>
      </c>
      <c r="AT8" s="27">
        <v>301237</v>
      </c>
      <c r="AU8" s="27">
        <v>3531569</v>
      </c>
      <c r="AV8" s="27">
        <v>3531569</v>
      </c>
      <c r="AW8" s="27">
        <v>9471368</v>
      </c>
      <c r="AX8" s="27">
        <v>279680000</v>
      </c>
      <c r="AY8" s="27">
        <v>2002000</v>
      </c>
      <c r="AZ8" s="27">
        <v>-30000</v>
      </c>
      <c r="BA8" s="27">
        <v>1497000</v>
      </c>
      <c r="BB8" s="27">
        <v>2037000</v>
      </c>
      <c r="BC8" s="27"/>
      <c r="BD8" s="27">
        <v>21411000</v>
      </c>
      <c r="BE8" s="27">
        <v>307000</v>
      </c>
      <c r="BF8" s="27">
        <v>249957</v>
      </c>
      <c r="BG8" s="27">
        <v>739117000</v>
      </c>
      <c r="BH8" s="27">
        <v>1121216</v>
      </c>
      <c r="BI8" s="27">
        <v>32369079</v>
      </c>
      <c r="BJ8" s="27">
        <v>347523</v>
      </c>
      <c r="BK8" s="27">
        <v>5842179</v>
      </c>
      <c r="BL8" s="27">
        <v>30520000</v>
      </c>
      <c r="BM8" s="27">
        <v>419000</v>
      </c>
      <c r="BN8" s="27">
        <v>22077434</v>
      </c>
      <c r="BO8" s="27">
        <v>684476</v>
      </c>
      <c r="BP8" s="27">
        <v>164166</v>
      </c>
      <c r="BQ8" s="27">
        <v>110973046</v>
      </c>
      <c r="BR8" s="27">
        <v>40283000</v>
      </c>
      <c r="BS8" s="27">
        <v>7731894</v>
      </c>
      <c r="BT8" s="27">
        <v>855277</v>
      </c>
      <c r="BU8" s="27">
        <v>4067186</v>
      </c>
      <c r="BV8" s="27">
        <v>262835</v>
      </c>
      <c r="BW8" s="27">
        <v>60333579</v>
      </c>
      <c r="BX8" s="27">
        <v>1489402</v>
      </c>
      <c r="BY8" s="27">
        <v>5660335</v>
      </c>
      <c r="BZ8" s="27">
        <v>34062000</v>
      </c>
      <c r="CA8" s="27">
        <v>811163</v>
      </c>
      <c r="CB8" s="27">
        <v>7626464</v>
      </c>
      <c r="CC8" s="27">
        <v>736713</v>
      </c>
      <c r="CD8" s="27">
        <v>611000000</v>
      </c>
      <c r="CE8" s="27">
        <v>1703</v>
      </c>
      <c r="CF8" s="27">
        <v>343</v>
      </c>
      <c r="CG8" s="27">
        <v>1008197277</v>
      </c>
      <c r="CH8" s="27">
        <v>1105626</v>
      </c>
      <c r="CI8" s="27">
        <v>50</v>
      </c>
      <c r="CJ8" s="27">
        <v>428643</v>
      </c>
      <c r="CK8" s="27">
        <v>86829</v>
      </c>
      <c r="CL8" s="27">
        <v>988475</v>
      </c>
      <c r="CM8" s="27">
        <v>163207000</v>
      </c>
      <c r="CN8" s="27">
        <v>32954000</v>
      </c>
      <c r="CO8" s="27">
        <v>74423000</v>
      </c>
      <c r="CP8" s="27">
        <v>7329953</v>
      </c>
      <c r="CQ8" s="27">
        <v>6815716</v>
      </c>
      <c r="CR8" s="27">
        <v>36448</v>
      </c>
      <c r="CS8" s="27">
        <v>801890</v>
      </c>
      <c r="CT8" s="27">
        <v>76235000</v>
      </c>
      <c r="CU8" s="27">
        <v>21602528</v>
      </c>
      <c r="CV8" s="27">
        <v>46975000</v>
      </c>
      <c r="CW8" s="27">
        <v>286656</v>
      </c>
      <c r="CX8" s="27">
        <v>7122000</v>
      </c>
      <c r="CY8" s="27">
        <v>171773</v>
      </c>
      <c r="CZ8" s="27">
        <v>1434000</v>
      </c>
    </row>
    <row r="9" spans="1:104">
      <c r="A9" s="7" t="s">
        <v>128</v>
      </c>
      <c r="B9" s="1" t="s">
        <v>129</v>
      </c>
      <c r="C9" s="16"/>
      <c r="D9" s="27"/>
      <c r="E9" s="18">
        <v>5828000</v>
      </c>
      <c r="F9" s="19">
        <v>302517000</v>
      </c>
      <c r="G9" s="27"/>
      <c r="H9" s="27"/>
      <c r="I9" s="27"/>
      <c r="J9" s="27"/>
      <c r="K9" s="27"/>
      <c r="L9" s="27"/>
      <c r="M9" s="27">
        <v>582718000</v>
      </c>
      <c r="N9" s="27"/>
      <c r="O9" s="27"/>
      <c r="P9" s="27">
        <v>846000</v>
      </c>
      <c r="Q9" s="27">
        <v>39732000</v>
      </c>
      <c r="R9" s="27"/>
      <c r="S9" s="27"/>
      <c r="T9" s="27"/>
      <c r="U9" s="27"/>
      <c r="V9" s="27">
        <v>50514706</v>
      </c>
      <c r="W9" s="27"/>
      <c r="X9" s="27"/>
      <c r="Y9" s="27"/>
      <c r="Z9" s="27"/>
      <c r="AA9" s="27"/>
      <c r="AB9" s="27">
        <v>14927</v>
      </c>
      <c r="AC9" s="27"/>
      <c r="AD9" s="27"/>
      <c r="AE9" s="27"/>
      <c r="AF9" s="27"/>
      <c r="AG9" s="27">
        <v>2100528</v>
      </c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>
        <v>571190</v>
      </c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>
        <v>15054000</v>
      </c>
      <c r="BE9" s="27"/>
      <c r="BF9" s="27"/>
      <c r="BG9" s="27">
        <v>1506524000</v>
      </c>
      <c r="BH9" s="27"/>
      <c r="BI9" s="27">
        <v>30392768</v>
      </c>
      <c r="BJ9" s="27"/>
      <c r="BK9" s="27">
        <v>2672611</v>
      </c>
      <c r="BL9" s="27">
        <v>92845000</v>
      </c>
      <c r="BM9" s="27"/>
      <c r="BN9" s="27">
        <v>53958677</v>
      </c>
      <c r="BO9" s="27"/>
      <c r="BP9" s="27"/>
      <c r="BQ9" s="27">
        <v>25931590</v>
      </c>
      <c r="BR9" s="27">
        <v>28814000</v>
      </c>
      <c r="BS9" s="27"/>
      <c r="BT9" s="27"/>
      <c r="BU9" s="27"/>
      <c r="BV9" s="27"/>
      <c r="BW9" s="27">
        <v>53229074</v>
      </c>
      <c r="BX9" s="27"/>
      <c r="BY9" s="27"/>
      <c r="BZ9" s="27">
        <v>25185000</v>
      </c>
      <c r="CA9" s="27"/>
      <c r="CB9" s="27">
        <v>330939793</v>
      </c>
      <c r="CC9" s="27"/>
      <c r="CD9" s="27"/>
      <c r="CE9" s="27"/>
      <c r="CF9" s="27"/>
      <c r="CG9" s="27">
        <v>3526203693</v>
      </c>
      <c r="CH9" s="27"/>
      <c r="CI9" s="27"/>
      <c r="CJ9" s="27"/>
      <c r="CK9" s="27"/>
      <c r="CL9" s="27"/>
      <c r="CM9" s="27">
        <v>30565000</v>
      </c>
      <c r="CN9" s="27">
        <v>5126000</v>
      </c>
      <c r="CO9" s="27"/>
      <c r="CP9" s="27"/>
      <c r="CQ9" s="27">
        <v>3468285</v>
      </c>
      <c r="CR9" s="27"/>
      <c r="CS9" s="27"/>
      <c r="CT9" s="27"/>
      <c r="CU9" s="27">
        <v>28000000</v>
      </c>
      <c r="CV9" s="27"/>
      <c r="CW9" s="27"/>
      <c r="CX9" s="27"/>
      <c r="CY9" s="27"/>
      <c r="CZ9" s="27"/>
    </row>
    <row r="10" spans="1:104">
      <c r="A10" s="7" t="s">
        <v>130</v>
      </c>
      <c r="B10" s="1" t="s">
        <v>131</v>
      </c>
      <c r="C10" s="16"/>
      <c r="D10" s="27"/>
      <c r="E10" s="27"/>
      <c r="F10" s="27"/>
      <c r="G10" s="27"/>
      <c r="H10" s="27"/>
      <c r="I10" s="27">
        <v>810356</v>
      </c>
      <c r="J10" s="27">
        <v>7744513</v>
      </c>
      <c r="K10" s="27"/>
      <c r="L10" s="27"/>
      <c r="M10" s="27"/>
      <c r="N10" s="27"/>
      <c r="O10" s="27"/>
      <c r="P10" s="27"/>
      <c r="Q10" s="27">
        <v>3189000</v>
      </c>
      <c r="R10" s="27"/>
      <c r="S10" s="27"/>
      <c r="T10" s="27">
        <v>2050387</v>
      </c>
      <c r="U10" s="27"/>
      <c r="V10" s="27">
        <v>4745888</v>
      </c>
      <c r="W10" s="27"/>
      <c r="X10" s="27"/>
      <c r="Y10" s="27"/>
      <c r="Z10" s="27"/>
      <c r="AA10" s="27"/>
      <c r="AB10" s="27">
        <v>4926028</v>
      </c>
      <c r="AC10" s="27"/>
      <c r="AD10" s="27">
        <v>9032984</v>
      </c>
      <c r="AE10" s="27"/>
      <c r="AF10" s="27"/>
      <c r="AG10" s="27"/>
      <c r="AH10" s="27"/>
      <c r="AI10" s="27"/>
      <c r="AJ10" s="27"/>
      <c r="AK10" s="27">
        <v>62400000</v>
      </c>
      <c r="AL10" s="27">
        <v>2511768</v>
      </c>
      <c r="AM10" s="27"/>
      <c r="AN10" s="27">
        <v>375000</v>
      </c>
      <c r="AO10" s="27"/>
      <c r="AP10" s="27"/>
      <c r="AQ10" s="27">
        <v>53785171</v>
      </c>
      <c r="AR10" s="27"/>
      <c r="AS10" s="27">
        <v>158908</v>
      </c>
      <c r="AT10" s="27"/>
      <c r="AU10" s="27"/>
      <c r="AV10" s="27"/>
      <c r="AW10" s="27"/>
      <c r="AX10" s="27">
        <v>2107000</v>
      </c>
      <c r="AY10" s="27"/>
      <c r="AZ10" s="27"/>
      <c r="BA10" s="27"/>
      <c r="BB10" s="27"/>
      <c r="BC10" s="27"/>
      <c r="BD10" s="27">
        <v>430000</v>
      </c>
      <c r="BE10" s="27"/>
      <c r="BF10" s="27"/>
      <c r="BG10" s="27">
        <v>1367172000</v>
      </c>
      <c r="BH10" s="27"/>
      <c r="BI10" s="27">
        <v>1838465</v>
      </c>
      <c r="BJ10" s="27"/>
      <c r="BK10" s="27"/>
      <c r="BL10" s="27"/>
      <c r="BM10" s="27"/>
      <c r="BN10" s="27"/>
      <c r="BO10" s="27"/>
      <c r="BP10" s="27"/>
      <c r="BQ10" s="27"/>
      <c r="BR10" s="27">
        <v>5507000</v>
      </c>
      <c r="BS10" s="27">
        <v>823143</v>
      </c>
      <c r="BT10" s="27"/>
      <c r="BU10" s="27"/>
      <c r="BV10" s="27"/>
      <c r="BW10" s="27">
        <v>2574666</v>
      </c>
      <c r="BX10" s="27"/>
      <c r="BY10" s="27"/>
      <c r="BZ10" s="27">
        <v>3999000</v>
      </c>
      <c r="CA10" s="27"/>
      <c r="CB10" s="27"/>
      <c r="CC10" s="27"/>
      <c r="CD10" s="27"/>
      <c r="CE10" s="27"/>
      <c r="CF10" s="27"/>
      <c r="CG10" s="27">
        <v>328712442</v>
      </c>
      <c r="CH10" s="27"/>
      <c r="CI10" s="27"/>
      <c r="CJ10" s="27"/>
      <c r="CK10" s="27"/>
      <c r="CL10" s="27"/>
      <c r="CM10" s="27">
        <v>11104000</v>
      </c>
      <c r="CN10" s="27">
        <v>4025000</v>
      </c>
      <c r="CO10" s="27"/>
      <c r="CP10" s="27"/>
      <c r="CQ10" s="27">
        <v>3491612</v>
      </c>
      <c r="CR10" s="27"/>
      <c r="CS10" s="27"/>
      <c r="CT10" s="27">
        <v>7200000</v>
      </c>
      <c r="CU10" s="27">
        <v>1666535</v>
      </c>
      <c r="CV10" s="27">
        <v>2021000</v>
      </c>
      <c r="CW10" s="27"/>
      <c r="CX10" s="27"/>
      <c r="CY10" s="27"/>
      <c r="CZ10" s="27"/>
    </row>
    <row r="11" spans="1:104">
      <c r="A11" s="40" t="s">
        <v>132</v>
      </c>
      <c r="B11" s="41"/>
      <c r="C11" s="41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26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26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</row>
    <row r="12" spans="1:104">
      <c r="A12" s="7" t="s">
        <v>133</v>
      </c>
      <c r="B12" s="1" t="s">
        <v>134</v>
      </c>
      <c r="C12" s="16">
        <f>3965462-1885575</f>
        <v>2079887</v>
      </c>
      <c r="D12" s="27"/>
      <c r="E12" s="18">
        <v>53019000</v>
      </c>
      <c r="F12" s="19">
        <v>146534000</v>
      </c>
      <c r="G12" s="27">
        <v>17282000</v>
      </c>
      <c r="H12" s="27">
        <v>697000</v>
      </c>
      <c r="I12" s="27">
        <v>5904646</v>
      </c>
      <c r="J12" s="27">
        <v>58074965</v>
      </c>
      <c r="K12" s="27">
        <v>2925150</v>
      </c>
      <c r="L12" s="27">
        <v>564646</v>
      </c>
      <c r="M12" s="27">
        <v>226981000</v>
      </c>
      <c r="N12" s="27">
        <v>2489000</v>
      </c>
      <c r="O12" s="27">
        <v>4642000</v>
      </c>
      <c r="P12" s="27">
        <v>9369000</v>
      </c>
      <c r="Q12" s="27">
        <v>96420000</v>
      </c>
      <c r="R12" s="27">
        <v>16725000</v>
      </c>
      <c r="S12" s="27">
        <v>231000</v>
      </c>
      <c r="T12" s="27">
        <v>4342035</v>
      </c>
      <c r="U12" s="27">
        <v>30175117</v>
      </c>
      <c r="V12" s="27">
        <v>88096832</v>
      </c>
      <c r="W12" s="27">
        <v>9528308</v>
      </c>
      <c r="X12" s="27"/>
      <c r="Y12" s="27"/>
      <c r="Z12" s="27">
        <v>302768000</v>
      </c>
      <c r="AA12" s="27">
        <v>68935000</v>
      </c>
      <c r="AB12" s="27"/>
      <c r="AC12" s="27">
        <v>10897594</v>
      </c>
      <c r="AD12" s="27">
        <v>98086948</v>
      </c>
      <c r="AE12" s="27">
        <v>1908785</v>
      </c>
      <c r="AF12" s="27">
        <v>7360318.359000003</v>
      </c>
      <c r="AG12" s="27">
        <v>30281487</v>
      </c>
      <c r="AH12" s="27">
        <v>2750512</v>
      </c>
      <c r="AI12" s="27">
        <v>99145</v>
      </c>
      <c r="AJ12" s="27"/>
      <c r="AK12" s="27">
        <v>472100000</v>
      </c>
      <c r="AL12" s="27">
        <v>30885522</v>
      </c>
      <c r="AM12" s="27">
        <v>9320159</v>
      </c>
      <c r="AN12" s="27">
        <v>8248342</v>
      </c>
      <c r="AO12" s="27">
        <v>176575</v>
      </c>
      <c r="AP12" s="27">
        <v>4529539</v>
      </c>
      <c r="AQ12" s="27">
        <v>17427951</v>
      </c>
      <c r="AR12" s="27">
        <v>2157235</v>
      </c>
      <c r="AS12" s="27">
        <v>14175920</v>
      </c>
      <c r="AT12" s="27">
        <v>1187966</v>
      </c>
      <c r="AU12" s="27">
        <v>10401941</v>
      </c>
      <c r="AV12" s="27">
        <v>10401941</v>
      </c>
      <c r="AW12" s="27"/>
      <c r="AX12" s="27">
        <v>185141000</v>
      </c>
      <c r="AY12" s="27">
        <v>17643000</v>
      </c>
      <c r="AZ12" s="27">
        <v>646000</v>
      </c>
      <c r="BA12" s="27">
        <v>2768000</v>
      </c>
      <c r="BB12" s="27">
        <v>2757000</v>
      </c>
      <c r="BC12" s="27"/>
      <c r="BD12" s="27">
        <v>33500000</v>
      </c>
      <c r="BE12" s="27">
        <v>134000</v>
      </c>
      <c r="BF12" s="27"/>
      <c r="BG12" s="27">
        <v>977294000</v>
      </c>
      <c r="BH12" s="27">
        <v>1821273</v>
      </c>
      <c r="BI12" s="27">
        <v>28820670</v>
      </c>
      <c r="BJ12" s="27">
        <v>4457158</v>
      </c>
      <c r="BK12" s="27"/>
      <c r="BL12" s="27">
        <v>53339000</v>
      </c>
      <c r="BM12" s="27">
        <v>6779000</v>
      </c>
      <c r="BN12" s="27">
        <v>24858740</v>
      </c>
      <c r="BO12" s="27">
        <v>1897123</v>
      </c>
      <c r="BP12" s="27"/>
      <c r="BQ12" s="27">
        <v>923945650</v>
      </c>
      <c r="BR12" s="27">
        <v>13817000</v>
      </c>
      <c r="BS12" s="27">
        <v>16629007</v>
      </c>
      <c r="BT12" s="27">
        <v>1921929</v>
      </c>
      <c r="BU12" s="27">
        <v>39539710</v>
      </c>
      <c r="BV12" s="27">
        <v>5234452</v>
      </c>
      <c r="BW12" s="27">
        <v>78311070</v>
      </c>
      <c r="BX12" s="27">
        <v>3183910</v>
      </c>
      <c r="BY12" s="27">
        <v>4061577</v>
      </c>
      <c r="BZ12" s="27">
        <v>101065000</v>
      </c>
      <c r="CA12" s="27">
        <v>11027000</v>
      </c>
      <c r="CB12" s="27">
        <v>20435187</v>
      </c>
      <c r="CC12" s="27">
        <v>3814237</v>
      </c>
      <c r="CD12" s="27">
        <v>2616000000</v>
      </c>
      <c r="CE12" s="27">
        <v>2013052</v>
      </c>
      <c r="CF12" s="27">
        <v>499549</v>
      </c>
      <c r="CG12" s="27">
        <v>1877859799</v>
      </c>
      <c r="CH12" s="27">
        <v>778235</v>
      </c>
      <c r="CI12" s="27">
        <v>1148358</v>
      </c>
      <c r="CJ12" s="27"/>
      <c r="CK12" s="27">
        <v>846861</v>
      </c>
      <c r="CL12" s="27">
        <v>557981</v>
      </c>
      <c r="CM12" s="27">
        <v>239734000</v>
      </c>
      <c r="CN12" s="27">
        <v>37958000</v>
      </c>
      <c r="CO12" s="27">
        <v>1500898000</v>
      </c>
      <c r="CP12" s="27">
        <v>1564033</v>
      </c>
      <c r="CQ12" s="27">
        <v>17000375</v>
      </c>
      <c r="CR12" s="27">
        <v>581328</v>
      </c>
      <c r="CS12" s="27">
        <v>25920</v>
      </c>
      <c r="CT12" s="27">
        <v>110271000</v>
      </c>
      <c r="CU12" s="27">
        <v>27555689</v>
      </c>
      <c r="CV12" s="27">
        <v>64655000</v>
      </c>
      <c r="CW12" s="27">
        <v>1365826</v>
      </c>
      <c r="CX12" s="27">
        <v>15362000</v>
      </c>
      <c r="CY12" s="27">
        <v>170452</v>
      </c>
      <c r="CZ12" s="27">
        <v>3121000</v>
      </c>
    </row>
    <row r="13" spans="1:104">
      <c r="A13" s="7" t="s">
        <v>135</v>
      </c>
      <c r="B13" s="1" t="s">
        <v>136</v>
      </c>
      <c r="C13" s="16"/>
      <c r="D13" s="27"/>
      <c r="E13" s="27"/>
      <c r="F13" s="19"/>
      <c r="G13" s="27">
        <v>11468000</v>
      </c>
      <c r="H13" s="27">
        <v>3134000</v>
      </c>
      <c r="I13" s="27"/>
      <c r="J13" s="27">
        <v>1334263</v>
      </c>
      <c r="K13" s="27">
        <v>1190114</v>
      </c>
      <c r="L13" s="27"/>
      <c r="M13" s="27"/>
      <c r="N13" s="27"/>
      <c r="O13" s="27"/>
      <c r="P13" s="27">
        <v>7625000</v>
      </c>
      <c r="Q13" s="27"/>
      <c r="R13" s="27">
        <v>18382000</v>
      </c>
      <c r="S13" s="27">
        <v>96000</v>
      </c>
      <c r="T13" s="27"/>
      <c r="U13" s="27"/>
      <c r="V13" s="27"/>
      <c r="W13" s="27">
        <v>1171413</v>
      </c>
      <c r="X13" s="27"/>
      <c r="Y13" s="27"/>
      <c r="Z13" s="27"/>
      <c r="AA13" s="27">
        <v>18796000</v>
      </c>
      <c r="AB13" s="27">
        <v>14629</v>
      </c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>
        <v>153626464</v>
      </c>
      <c r="AN13" s="27"/>
      <c r="AO13" s="27"/>
      <c r="AP13" s="27"/>
      <c r="AQ13" s="27"/>
      <c r="AR13" s="27"/>
      <c r="AS13" s="27"/>
      <c r="AT13" s="27">
        <v>50003</v>
      </c>
      <c r="AU13" s="27"/>
      <c r="AV13" s="27"/>
      <c r="AW13" s="27"/>
      <c r="AX13" s="27"/>
      <c r="AY13" s="27">
        <v>105264000</v>
      </c>
      <c r="AZ13" s="27">
        <v>6723000</v>
      </c>
      <c r="BA13" s="27">
        <v>151000</v>
      </c>
      <c r="BB13" s="27">
        <v>8000</v>
      </c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>
        <v>6684590</v>
      </c>
      <c r="BR13" s="27"/>
      <c r="BS13" s="27"/>
      <c r="BT13" s="27"/>
      <c r="BU13" s="27"/>
      <c r="BV13" s="27"/>
      <c r="BW13" s="27"/>
      <c r="BX13" s="27">
        <v>18933</v>
      </c>
      <c r="BY13" s="27">
        <v>146939</v>
      </c>
      <c r="BZ13" s="27"/>
      <c r="CA13" s="27">
        <v>15667178</v>
      </c>
      <c r="CB13" s="27"/>
      <c r="CC13" s="27"/>
      <c r="CD13" s="27"/>
      <c r="CE13" s="27"/>
      <c r="CF13" s="27"/>
      <c r="CG13" s="27">
        <v>360051178</v>
      </c>
      <c r="CH13" s="27">
        <v>23795</v>
      </c>
      <c r="CI13" s="27"/>
      <c r="CJ13" s="27"/>
      <c r="CK13" s="27">
        <v>24237</v>
      </c>
      <c r="CL13" s="27">
        <v>68233</v>
      </c>
      <c r="CM13" s="27"/>
      <c r="CN13" s="27">
        <v>43257000</v>
      </c>
      <c r="CO13" s="27"/>
      <c r="CP13" s="27"/>
      <c r="CQ13" s="27"/>
      <c r="CR13" s="27"/>
      <c r="CS13" s="27"/>
      <c r="CT13" s="27">
        <v>710000</v>
      </c>
      <c r="CU13" s="27">
        <v>8643</v>
      </c>
      <c r="CV13" s="27">
        <v>607000</v>
      </c>
      <c r="CW13" s="27">
        <v>284410</v>
      </c>
      <c r="CX13" s="27">
        <v>23883000</v>
      </c>
      <c r="CY13" s="27">
        <v>92804</v>
      </c>
      <c r="CZ13" s="27">
        <v>3795000</v>
      </c>
    </row>
    <row r="14" spans="1:104">
      <c r="A14" s="7" t="s">
        <v>137</v>
      </c>
      <c r="B14" s="1" t="s">
        <v>138</v>
      </c>
      <c r="C14" s="16"/>
      <c r="D14" s="27"/>
      <c r="E14" s="18">
        <v>42560000</v>
      </c>
      <c r="F14" s="19">
        <v>28529000</v>
      </c>
      <c r="G14" s="27"/>
      <c r="H14" s="27"/>
      <c r="I14" s="27">
        <v>4127657</v>
      </c>
      <c r="J14" s="27"/>
      <c r="K14" s="27"/>
      <c r="L14" s="27"/>
      <c r="M14" s="27"/>
      <c r="N14" s="27">
        <v>644000</v>
      </c>
      <c r="O14" s="27"/>
      <c r="P14" s="27"/>
      <c r="Q14" s="27">
        <v>3941000</v>
      </c>
      <c r="R14" s="27"/>
      <c r="S14" s="27"/>
      <c r="T14" s="27"/>
      <c r="U14" s="27">
        <v>73047178</v>
      </c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>
        <v>2469995</v>
      </c>
      <c r="AH14" s="27"/>
      <c r="AI14" s="27"/>
      <c r="AJ14" s="27"/>
      <c r="AK14" s="27"/>
      <c r="AL14" s="27">
        <v>10840270</v>
      </c>
      <c r="AM14" s="27">
        <v>2000</v>
      </c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>
        <v>3548000</v>
      </c>
      <c r="BE14" s="27"/>
      <c r="BF14" s="27"/>
      <c r="BG14" s="27">
        <v>90611000</v>
      </c>
      <c r="BH14" s="27"/>
      <c r="BI14" s="27"/>
      <c r="BJ14" s="27"/>
      <c r="BK14" s="27"/>
      <c r="BL14" s="27">
        <v>2385000</v>
      </c>
      <c r="BM14" s="27">
        <v>4439000</v>
      </c>
      <c r="BN14" s="27"/>
      <c r="BO14" s="27"/>
      <c r="BP14" s="27"/>
      <c r="BQ14" s="27"/>
      <c r="BR14" s="27">
        <v>12971000</v>
      </c>
      <c r="BS14" s="27"/>
      <c r="BT14" s="27"/>
      <c r="BU14" s="27">
        <v>6535928</v>
      </c>
      <c r="BV14" s="27">
        <v>1701651</v>
      </c>
      <c r="BW14" s="27"/>
      <c r="BX14" s="27"/>
      <c r="BY14" s="27"/>
      <c r="BZ14" s="27">
        <v>8119000</v>
      </c>
      <c r="CA14" s="27"/>
      <c r="CB14" s="27"/>
      <c r="CC14" s="27"/>
      <c r="CD14" s="27"/>
      <c r="CE14" s="27"/>
      <c r="CF14" s="27"/>
      <c r="CG14" s="27">
        <v>260856248</v>
      </c>
      <c r="CH14" s="27"/>
      <c r="CI14" s="27"/>
      <c r="CJ14" s="27"/>
      <c r="CK14" s="27"/>
      <c r="CL14" s="27"/>
      <c r="CM14" s="27">
        <v>211883000</v>
      </c>
      <c r="CN14" s="27">
        <v>16566000</v>
      </c>
      <c r="CO14" s="27"/>
      <c r="CP14" s="27"/>
      <c r="CQ14" s="27"/>
      <c r="CR14" s="27"/>
      <c r="CS14" s="27"/>
      <c r="CT14" s="27">
        <v>1630000</v>
      </c>
      <c r="CU14" s="27">
        <v>0</v>
      </c>
      <c r="CV14" s="27">
        <v>5966000</v>
      </c>
      <c r="CW14" s="27"/>
      <c r="CX14" s="27"/>
      <c r="CY14" s="27"/>
      <c r="CZ14" s="27"/>
    </row>
    <row r="15" spans="1:104">
      <c r="A15" s="7" t="s">
        <v>139</v>
      </c>
      <c r="B15" s="1" t="s">
        <v>140</v>
      </c>
      <c r="C15" s="16">
        <f>5182644-C12</f>
        <v>3102757</v>
      </c>
      <c r="D15" s="27"/>
      <c r="E15" s="18">
        <v>94377000</v>
      </c>
      <c r="F15" s="19">
        <v>138440000</v>
      </c>
      <c r="G15" s="27">
        <v>8868000</v>
      </c>
      <c r="H15" s="27">
        <v>274000</v>
      </c>
      <c r="I15" s="27">
        <v>2109663</v>
      </c>
      <c r="J15" s="27">
        <v>23702289</v>
      </c>
      <c r="K15" s="27">
        <v>78627</v>
      </c>
      <c r="L15" s="27">
        <v>32632</v>
      </c>
      <c r="M15" s="27">
        <v>83883000</v>
      </c>
      <c r="N15" s="27"/>
      <c r="O15" s="27">
        <v>6554000</v>
      </c>
      <c r="P15" s="27"/>
      <c r="Q15" s="27">
        <v>257697000</v>
      </c>
      <c r="R15" s="27">
        <v>52521000</v>
      </c>
      <c r="S15" s="27">
        <v>50000</v>
      </c>
      <c r="T15" s="27">
        <v>2316429</v>
      </c>
      <c r="U15" s="27">
        <v>14909518</v>
      </c>
      <c r="V15" s="27">
        <v>47651234</v>
      </c>
      <c r="W15" s="27">
        <v>883277</v>
      </c>
      <c r="X15" s="27">
        <v>1119</v>
      </c>
      <c r="Y15" s="27"/>
      <c r="Z15" s="27">
        <v>189984000</v>
      </c>
      <c r="AA15" s="27">
        <v>16421000</v>
      </c>
      <c r="AB15" s="27"/>
      <c r="AC15" s="27">
        <v>1760958</v>
      </c>
      <c r="AD15" s="27">
        <v>137173342</v>
      </c>
      <c r="AE15" s="27">
        <v>816661</v>
      </c>
      <c r="AF15" s="27">
        <v>6746903.5189999789</v>
      </c>
      <c r="AG15" s="27">
        <v>8140329</v>
      </c>
      <c r="AH15" s="27"/>
      <c r="AI15" s="27"/>
      <c r="AJ15" s="27"/>
      <c r="AK15" s="27">
        <v>113300000</v>
      </c>
      <c r="AL15" s="27">
        <v>16083439</v>
      </c>
      <c r="AM15" s="27">
        <v>606974</v>
      </c>
      <c r="AN15" s="27">
        <v>1690126</v>
      </c>
      <c r="AO15" s="27"/>
      <c r="AP15" s="27">
        <v>1418030</v>
      </c>
      <c r="AQ15" s="27">
        <v>4212354</v>
      </c>
      <c r="AR15" s="27">
        <v>726152</v>
      </c>
      <c r="AS15" s="27">
        <v>3774062</v>
      </c>
      <c r="AT15" s="27">
        <v>70786</v>
      </c>
      <c r="AU15" s="27">
        <v>924897</v>
      </c>
      <c r="AV15" s="27">
        <v>924897</v>
      </c>
      <c r="AW15" s="27">
        <v>379014</v>
      </c>
      <c r="AX15" s="27">
        <v>72756000</v>
      </c>
      <c r="AY15" s="27">
        <v>20828000</v>
      </c>
      <c r="AZ15" s="27"/>
      <c r="BA15" s="27">
        <v>227000</v>
      </c>
      <c r="BB15" s="27">
        <v>6051000</v>
      </c>
      <c r="BC15" s="27"/>
      <c r="BD15" s="27">
        <v>15717000</v>
      </c>
      <c r="BE15" s="27">
        <v>295000</v>
      </c>
      <c r="BF15" s="27"/>
      <c r="BG15" s="27">
        <v>563905000</v>
      </c>
      <c r="BH15" s="27">
        <v>192150</v>
      </c>
      <c r="BI15" s="27">
        <v>8707155</v>
      </c>
      <c r="BJ15" s="27">
        <v>2505816</v>
      </c>
      <c r="BK15" s="27">
        <v>508725</v>
      </c>
      <c r="BL15" s="27">
        <v>13080000</v>
      </c>
      <c r="BM15" s="27">
        <v>1749000</v>
      </c>
      <c r="BN15" s="27">
        <v>4976311</v>
      </c>
      <c r="BO15" s="27"/>
      <c r="BP15" s="27"/>
      <c r="BQ15" s="27">
        <v>238762957</v>
      </c>
      <c r="BR15" s="27">
        <v>5996000</v>
      </c>
      <c r="BS15" s="27">
        <v>6378840</v>
      </c>
      <c r="BT15" s="27">
        <v>803567</v>
      </c>
      <c r="BU15" s="27">
        <v>10026850</v>
      </c>
      <c r="BV15" s="27">
        <v>1396989</v>
      </c>
      <c r="BW15" s="27">
        <v>26084459</v>
      </c>
      <c r="BX15" s="27">
        <v>812457</v>
      </c>
      <c r="BY15" s="27">
        <v>2790823</v>
      </c>
      <c r="BZ15" s="27">
        <v>31303000</v>
      </c>
      <c r="CA15" s="27">
        <v>2105904</v>
      </c>
      <c r="CB15" s="27">
        <v>15189391</v>
      </c>
      <c r="CC15" s="27">
        <v>2729979</v>
      </c>
      <c r="CD15" s="27">
        <v>2346000000</v>
      </c>
      <c r="CE15" s="27">
        <v>505974</v>
      </c>
      <c r="CF15" s="27">
        <v>293664</v>
      </c>
      <c r="CG15" s="27">
        <v>779852741</v>
      </c>
      <c r="CH15" s="27">
        <v>24928</v>
      </c>
      <c r="CI15" s="27">
        <v>81996</v>
      </c>
      <c r="CJ15" s="27">
        <v>408332</v>
      </c>
      <c r="CK15" s="27">
        <v>409783</v>
      </c>
      <c r="CL15" s="27">
        <v>275000</v>
      </c>
      <c r="CM15" s="27">
        <v>67790000</v>
      </c>
      <c r="CN15" s="27">
        <v>2578000</v>
      </c>
      <c r="CO15" s="27">
        <v>222681000</v>
      </c>
      <c r="CP15" s="27">
        <v>1050149</v>
      </c>
      <c r="CQ15" s="27">
        <v>4116341</v>
      </c>
      <c r="CR15" s="27">
        <v>162504</v>
      </c>
      <c r="CS15" s="27">
        <v>135836</v>
      </c>
      <c r="CT15" s="27">
        <v>75827000</v>
      </c>
      <c r="CU15" s="27">
        <v>7520677</v>
      </c>
      <c r="CV15" s="27">
        <v>17640000</v>
      </c>
      <c r="CW15" s="27">
        <v>513576</v>
      </c>
      <c r="CX15" s="27">
        <v>12580000</v>
      </c>
      <c r="CY15" s="27">
        <v>437967</v>
      </c>
      <c r="CZ15" s="27">
        <v>430000</v>
      </c>
    </row>
    <row r="16" spans="1:104">
      <c r="A16" s="9" t="s">
        <v>141</v>
      </c>
      <c r="B16" s="2" t="s">
        <v>142</v>
      </c>
      <c r="C16" s="28">
        <f>SUM(C8:C10)+ SUM(C12:C15)</f>
        <v>5599449</v>
      </c>
      <c r="D16" s="28">
        <v>77278</v>
      </c>
      <c r="E16" s="28">
        <v>345564000</v>
      </c>
      <c r="F16" s="28">
        <v>788136000</v>
      </c>
      <c r="G16" s="28">
        <v>39759000</v>
      </c>
      <c r="H16" s="28">
        <v>4668000</v>
      </c>
      <c r="I16" s="28">
        <v>15967467</v>
      </c>
      <c r="J16" s="28">
        <v>132345712</v>
      </c>
      <c r="K16" s="28">
        <v>4203117</v>
      </c>
      <c r="L16" s="28">
        <v>789458</v>
      </c>
      <c r="M16" s="28">
        <v>927922000</v>
      </c>
      <c r="N16" s="28">
        <v>3328000</v>
      </c>
      <c r="O16" s="28">
        <v>13987000</v>
      </c>
      <c r="P16" s="28">
        <v>26817000</v>
      </c>
      <c r="Q16" s="28">
        <v>652339000</v>
      </c>
      <c r="R16" s="28">
        <v>148298000</v>
      </c>
      <c r="S16" s="28">
        <v>1928000</v>
      </c>
      <c r="T16" s="28">
        <v>13456475</v>
      </c>
      <c r="U16" s="28">
        <v>372141054</v>
      </c>
      <c r="V16" s="28">
        <v>223321568</v>
      </c>
      <c r="W16" s="28">
        <v>15264604</v>
      </c>
      <c r="X16" s="28">
        <v>4530024</v>
      </c>
      <c r="Y16" s="28">
        <v>602608</v>
      </c>
      <c r="Z16" s="28">
        <v>665636000</v>
      </c>
      <c r="AA16" s="28">
        <v>256509000</v>
      </c>
      <c r="AB16" s="28">
        <v>5157735</v>
      </c>
      <c r="AC16" s="28">
        <v>12830810</v>
      </c>
      <c r="AD16" s="28">
        <v>369622642</v>
      </c>
      <c r="AE16" s="28">
        <v>2775224</v>
      </c>
      <c r="AF16" s="28">
        <v>22458671.884999983</v>
      </c>
      <c r="AG16" s="28">
        <v>64613520</v>
      </c>
      <c r="AH16" s="28">
        <v>4830196</v>
      </c>
      <c r="AI16" s="28">
        <v>138829</v>
      </c>
      <c r="AJ16" s="28">
        <v>121968</v>
      </c>
      <c r="AK16" s="28">
        <v>702200000</v>
      </c>
      <c r="AL16" s="28">
        <v>72681961</v>
      </c>
      <c r="AM16" s="28">
        <v>167428700</v>
      </c>
      <c r="AN16" s="28">
        <v>18186384</v>
      </c>
      <c r="AO16" s="28">
        <v>176575</v>
      </c>
      <c r="AP16" s="28">
        <f>SUM(AP8:AP10)+ SUM(AP12:AP15)</f>
        <v>25168068</v>
      </c>
      <c r="AQ16" s="28">
        <v>79175217</v>
      </c>
      <c r="AR16" s="28">
        <v>2890191</v>
      </c>
      <c r="AS16" s="28">
        <v>25077510</v>
      </c>
      <c r="AT16" s="28">
        <v>1609992</v>
      </c>
      <c r="AU16" s="28">
        <v>14858407</v>
      </c>
      <c r="AV16" s="28">
        <v>14858407</v>
      </c>
      <c r="AW16" s="28">
        <v>9850382</v>
      </c>
      <c r="AX16" s="28">
        <v>539684000</v>
      </c>
      <c r="AY16" s="28">
        <v>145737000</v>
      </c>
      <c r="AZ16" s="28">
        <v>7339000</v>
      </c>
      <c r="BA16" s="28">
        <v>4643000</v>
      </c>
      <c r="BB16" s="28">
        <v>10853000</v>
      </c>
      <c r="BC16" s="28"/>
      <c r="BD16" s="28">
        <v>89660000</v>
      </c>
      <c r="BE16" s="28">
        <v>736000</v>
      </c>
      <c r="BF16" s="28">
        <v>249957</v>
      </c>
      <c r="BG16" s="28">
        <v>5244623000</v>
      </c>
      <c r="BH16" s="28">
        <v>3134639</v>
      </c>
      <c r="BI16" s="28">
        <v>102128137</v>
      </c>
      <c r="BJ16" s="28">
        <v>7310497</v>
      </c>
      <c r="BK16" s="28">
        <v>9023515</v>
      </c>
      <c r="BL16" s="28">
        <v>192169000</v>
      </c>
      <c r="BM16" s="28">
        <v>13386000</v>
      </c>
      <c r="BN16" s="28">
        <v>105871162</v>
      </c>
      <c r="BO16" s="28">
        <v>2581599</v>
      </c>
      <c r="BP16" s="28">
        <f>SUM(BP8:BP10)+ SUM(BP12:BP15)</f>
        <v>164166</v>
      </c>
      <c r="BQ16" s="28">
        <v>1306297833</v>
      </c>
      <c r="BR16" s="28">
        <v>107388000</v>
      </c>
      <c r="BS16" s="28">
        <v>31562884</v>
      </c>
      <c r="BT16" s="28">
        <v>3580773</v>
      </c>
      <c r="BU16" s="28">
        <v>60169674</v>
      </c>
      <c r="BV16" s="28">
        <v>8595927</v>
      </c>
      <c r="BW16" s="28">
        <v>220532848</v>
      </c>
      <c r="BX16" s="28">
        <v>5504702</v>
      </c>
      <c r="BY16" s="28">
        <v>12659674</v>
      </c>
      <c r="BZ16" s="28">
        <v>203733000</v>
      </c>
      <c r="CA16" s="28">
        <v>29611245</v>
      </c>
      <c r="CB16" s="28">
        <v>374190835</v>
      </c>
      <c r="CC16" s="28">
        <v>7280929</v>
      </c>
      <c r="CD16" s="28">
        <v>5573000000</v>
      </c>
      <c r="CE16" s="28">
        <v>2520729</v>
      </c>
      <c r="CF16" s="28">
        <v>793556</v>
      </c>
      <c r="CG16" s="28">
        <v>8141733378</v>
      </c>
      <c r="CH16" s="28">
        <v>1932584</v>
      </c>
      <c r="CI16" s="28">
        <v>1230404</v>
      </c>
      <c r="CJ16" s="28">
        <v>836975</v>
      </c>
      <c r="CK16" s="28">
        <v>1367710</v>
      </c>
      <c r="CL16" s="28">
        <v>1889689</v>
      </c>
      <c r="CM16" s="28">
        <v>724283000</v>
      </c>
      <c r="CN16" s="28">
        <v>142464000</v>
      </c>
      <c r="CO16" s="28">
        <v>1798002000</v>
      </c>
      <c r="CP16" s="28">
        <v>9944135</v>
      </c>
      <c r="CQ16" s="28">
        <v>34892329</v>
      </c>
      <c r="CR16" s="28">
        <v>780280</v>
      </c>
      <c r="CS16" s="28">
        <v>963646</v>
      </c>
      <c r="CT16" s="28">
        <v>271873000</v>
      </c>
      <c r="CU16" s="28">
        <v>86354072</v>
      </c>
      <c r="CV16" s="28">
        <v>137864000</v>
      </c>
      <c r="CW16" s="28">
        <v>2450468</v>
      </c>
      <c r="CX16" s="28">
        <v>58947000</v>
      </c>
      <c r="CY16" s="28">
        <v>872996</v>
      </c>
      <c r="CZ16" s="28">
        <v>8780000</v>
      </c>
    </row>
    <row r="17" spans="1:104">
      <c r="A17" s="40" t="s">
        <v>143</v>
      </c>
      <c r="B17" s="41"/>
      <c r="C17" s="41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26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26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</row>
    <row r="18" spans="1:104">
      <c r="A18" s="7" t="s">
        <v>144</v>
      </c>
      <c r="B18" s="1" t="s">
        <v>145</v>
      </c>
      <c r="C18" s="16"/>
      <c r="D18" s="27"/>
      <c r="E18" s="27"/>
      <c r="F18" s="19">
        <v>505875000</v>
      </c>
      <c r="G18" s="27"/>
      <c r="H18" s="27"/>
      <c r="I18" s="27"/>
      <c r="J18" s="27">
        <v>274347059</v>
      </c>
      <c r="K18" s="27">
        <v>3175164</v>
      </c>
      <c r="L18" s="27"/>
      <c r="M18" s="27">
        <v>256906000</v>
      </c>
      <c r="N18" s="27"/>
      <c r="O18" s="27"/>
      <c r="P18" s="27"/>
      <c r="Q18" s="27">
        <v>859298000</v>
      </c>
      <c r="R18" s="27"/>
      <c r="S18" s="27"/>
      <c r="T18" s="27">
        <v>7583769</v>
      </c>
      <c r="U18" s="27">
        <v>8027009</v>
      </c>
      <c r="V18" s="27">
        <v>49935873</v>
      </c>
      <c r="W18" s="27"/>
      <c r="X18" s="27"/>
      <c r="Y18" s="27"/>
      <c r="Z18" s="27">
        <v>3471335000</v>
      </c>
      <c r="AA18" s="27">
        <v>296119000</v>
      </c>
      <c r="AB18" s="27"/>
      <c r="AC18" s="27"/>
      <c r="AD18" s="27">
        <v>12762508</v>
      </c>
      <c r="AE18" s="27"/>
      <c r="AF18" s="27">
        <v>3400917.09</v>
      </c>
      <c r="AG18" s="27">
        <v>2810308</v>
      </c>
      <c r="AH18" s="27"/>
      <c r="AI18" s="27"/>
      <c r="AJ18" s="27"/>
      <c r="AK18" s="27"/>
      <c r="AL18" s="27">
        <v>8781774</v>
      </c>
      <c r="AM18" s="27"/>
      <c r="AN18" s="27">
        <v>3035309</v>
      </c>
      <c r="AO18" s="27"/>
      <c r="AP18" s="27">
        <v>925924</v>
      </c>
      <c r="AQ18" s="27">
        <v>20962490</v>
      </c>
      <c r="AR18" s="27"/>
      <c r="AS18" s="27">
        <v>27823588</v>
      </c>
      <c r="AT18" s="27"/>
      <c r="AU18" s="27">
        <v>7513500</v>
      </c>
      <c r="AV18" s="27">
        <v>7513500</v>
      </c>
      <c r="AW18" s="27"/>
      <c r="AX18" s="27">
        <v>423264000</v>
      </c>
      <c r="AY18" s="27">
        <v>4423000</v>
      </c>
      <c r="AZ18" s="27"/>
      <c r="BA18" s="27"/>
      <c r="BB18" s="27"/>
      <c r="BC18" s="27"/>
      <c r="BD18" s="27">
        <v>26002000</v>
      </c>
      <c r="BE18" s="27"/>
      <c r="BF18" s="27"/>
      <c r="BG18" s="27">
        <v>3320230000</v>
      </c>
      <c r="BH18" s="27">
        <v>292208</v>
      </c>
      <c r="BI18" s="27">
        <v>17140381</v>
      </c>
      <c r="BJ18" s="27">
        <v>57546</v>
      </c>
      <c r="BK18" s="27">
        <v>3915978</v>
      </c>
      <c r="BL18" s="27">
        <v>12456000</v>
      </c>
      <c r="BM18" s="27"/>
      <c r="BN18" s="27">
        <v>25089140</v>
      </c>
      <c r="BO18" s="27"/>
      <c r="BP18" s="27"/>
      <c r="BQ18" s="27"/>
      <c r="BR18" s="27">
        <v>21498000</v>
      </c>
      <c r="BS18" s="27">
        <v>38852147</v>
      </c>
      <c r="BT18" s="27"/>
      <c r="BU18" s="27">
        <v>83668192</v>
      </c>
      <c r="BV18" s="27">
        <v>7310654</v>
      </c>
      <c r="BW18" s="27">
        <v>255200313</v>
      </c>
      <c r="BX18" s="27"/>
      <c r="BY18" s="27"/>
      <c r="BZ18" s="27">
        <v>132302000</v>
      </c>
      <c r="CA18" s="27">
        <v>9124439</v>
      </c>
      <c r="CB18" s="27">
        <v>10351254</v>
      </c>
      <c r="CC18" s="27"/>
      <c r="CD18" s="27"/>
      <c r="CE18" s="27"/>
      <c r="CF18" s="27"/>
      <c r="CG18" s="27">
        <v>5000824429</v>
      </c>
      <c r="CH18" s="27"/>
      <c r="CI18" s="27"/>
      <c r="CJ18" s="27"/>
      <c r="CK18" s="27"/>
      <c r="CL18" s="27"/>
      <c r="CM18" s="27">
        <v>279799000</v>
      </c>
      <c r="CN18" s="27"/>
      <c r="CO18" s="27"/>
      <c r="CP18" s="27"/>
      <c r="CQ18" s="27"/>
      <c r="CR18" s="27"/>
      <c r="CS18" s="27"/>
      <c r="CT18" s="27">
        <v>130875000</v>
      </c>
      <c r="CU18" s="27">
        <v>190222684</v>
      </c>
      <c r="CV18" s="27">
        <v>14018000</v>
      </c>
      <c r="CW18" s="27"/>
      <c r="CX18" s="27">
        <v>139000</v>
      </c>
      <c r="CY18" s="27"/>
      <c r="CZ18" s="27"/>
    </row>
    <row r="19" spans="1:104">
      <c r="A19" s="7" t="s">
        <v>146</v>
      </c>
      <c r="B19" s="1" t="s">
        <v>147</v>
      </c>
      <c r="C19" s="16"/>
      <c r="D19" s="27"/>
      <c r="E19" s="27"/>
      <c r="F19" s="19"/>
      <c r="G19" s="27"/>
      <c r="H19" s="27"/>
      <c r="I19" s="27"/>
      <c r="J19" s="27"/>
      <c r="K19" s="27"/>
      <c r="L19" s="27"/>
      <c r="M19" s="27">
        <v>39470000</v>
      </c>
      <c r="N19" s="27"/>
      <c r="O19" s="27"/>
      <c r="P19" s="27"/>
      <c r="Q19" s="27"/>
      <c r="R19" s="27"/>
      <c r="S19" s="27"/>
      <c r="T19" s="27"/>
      <c r="U19" s="27"/>
      <c r="V19" s="27">
        <v>6944295</v>
      </c>
      <c r="W19" s="27"/>
      <c r="X19" s="27"/>
      <c r="Y19" s="27"/>
      <c r="Z19" s="27">
        <v>75312000</v>
      </c>
      <c r="AA19" s="27"/>
      <c r="AB19" s="27"/>
      <c r="AC19" s="27"/>
      <c r="AD19" s="27">
        <v>29504379</v>
      </c>
      <c r="AE19" s="27"/>
      <c r="AF19" s="27"/>
      <c r="AG19" s="27"/>
      <c r="AH19" s="27"/>
      <c r="AI19" s="27"/>
      <c r="AJ19" s="27"/>
      <c r="AK19" s="27"/>
      <c r="AL19" s="27">
        <v>3326648</v>
      </c>
      <c r="AM19" s="27"/>
      <c r="AN19" s="27">
        <v>925289</v>
      </c>
      <c r="AO19" s="27"/>
      <c r="AP19" s="27"/>
      <c r="AQ19" s="27"/>
      <c r="AR19" s="27"/>
      <c r="AS19" s="27">
        <v>2032634</v>
      </c>
      <c r="AT19" s="27"/>
      <c r="AU19" s="27"/>
      <c r="AV19" s="27"/>
      <c r="AW19" s="27"/>
      <c r="AX19" s="27">
        <v>10493000</v>
      </c>
      <c r="AY19" s="27">
        <v>8519000</v>
      </c>
      <c r="AZ19" s="27"/>
      <c r="BA19" s="27"/>
      <c r="BB19" s="27"/>
      <c r="BC19" s="27"/>
      <c r="BD19" s="27"/>
      <c r="BE19" s="27"/>
      <c r="BF19" s="27"/>
      <c r="BG19" s="27">
        <v>199730000</v>
      </c>
      <c r="BH19" s="27"/>
      <c r="BI19" s="27">
        <v>11010663</v>
      </c>
      <c r="BJ19" s="27"/>
      <c r="BK19" s="27"/>
      <c r="BL19" s="27">
        <v>131000</v>
      </c>
      <c r="BM19" s="27"/>
      <c r="BN19" s="27">
        <v>4051806</v>
      </c>
      <c r="BO19" s="27"/>
      <c r="BP19" s="27"/>
      <c r="BQ19" s="27"/>
      <c r="BR19" s="27"/>
      <c r="BS19" s="27"/>
      <c r="BT19" s="27"/>
      <c r="BU19" s="27"/>
      <c r="BV19" s="27"/>
      <c r="BW19" s="27">
        <v>5833076</v>
      </c>
      <c r="BX19" s="27"/>
      <c r="BY19" s="27"/>
      <c r="BZ19" s="27">
        <v>2373000</v>
      </c>
      <c r="CA19" s="27"/>
      <c r="CB19" s="27">
        <v>250000</v>
      </c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>
        <v>430844</v>
      </c>
      <c r="CR19" s="27"/>
      <c r="CS19" s="27"/>
      <c r="CT19" s="27"/>
      <c r="CU19" s="27"/>
      <c r="CV19" s="27">
        <v>2289000</v>
      </c>
      <c r="CW19" s="27"/>
      <c r="CX19" s="27"/>
      <c r="CY19" s="27"/>
      <c r="CZ19" s="27"/>
    </row>
    <row r="20" spans="1:104">
      <c r="A20" s="7" t="s">
        <v>148</v>
      </c>
      <c r="B20" s="1" t="s">
        <v>149</v>
      </c>
      <c r="C20" s="16"/>
      <c r="D20" s="27"/>
      <c r="E20" s="27"/>
      <c r="F20" s="19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>
        <v>59580</v>
      </c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>
        <v>8179000</v>
      </c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</row>
    <row r="21" spans="1:104">
      <c r="A21" s="7" t="s">
        <v>150</v>
      </c>
      <c r="B21" s="1" t="s">
        <v>151</v>
      </c>
      <c r="C21" s="16"/>
      <c r="D21" s="27"/>
      <c r="E21" s="27"/>
      <c r="F21" s="19">
        <v>2466000</v>
      </c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>
        <v>37745631</v>
      </c>
      <c r="AD21" s="27"/>
      <c r="AE21" s="27"/>
      <c r="AF21" s="27">
        <v>15990392</v>
      </c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>
        <v>461862528</v>
      </c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>
        <v>1543000000</v>
      </c>
      <c r="CE21" s="27"/>
      <c r="CF21" s="27"/>
      <c r="CG21" s="27">
        <v>3105173134</v>
      </c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>
        <v>5158000</v>
      </c>
      <c r="CU21" s="27">
        <v>670506</v>
      </c>
      <c r="CV21" s="27">
        <v>6998000</v>
      </c>
      <c r="CW21" s="27"/>
      <c r="CX21" s="27">
        <v>4071000</v>
      </c>
      <c r="CY21" s="27"/>
      <c r="CZ21" s="27"/>
    </row>
    <row r="22" spans="1:104">
      <c r="A22" s="7" t="s">
        <v>152</v>
      </c>
      <c r="B22" s="1" t="s">
        <v>153</v>
      </c>
      <c r="C22" s="16">
        <v>4419906</v>
      </c>
      <c r="D22" s="16">
        <v>17019</v>
      </c>
      <c r="E22" s="18">
        <v>619353000</v>
      </c>
      <c r="F22" s="19">
        <v>1856679000</v>
      </c>
      <c r="G22" s="27">
        <v>29702000</v>
      </c>
      <c r="H22" s="27">
        <v>2306000</v>
      </c>
      <c r="I22" s="27">
        <v>19210082</v>
      </c>
      <c r="J22" s="27">
        <v>613075946</v>
      </c>
      <c r="K22" s="27"/>
      <c r="L22" s="27"/>
      <c r="M22" s="27">
        <v>2837658000</v>
      </c>
      <c r="N22" s="27">
        <v>4446000</v>
      </c>
      <c r="O22" s="27">
        <v>18926000</v>
      </c>
      <c r="P22" s="27">
        <v>680000</v>
      </c>
      <c r="Q22" s="27">
        <v>1989368000</v>
      </c>
      <c r="R22" s="27">
        <v>14261000</v>
      </c>
      <c r="S22" s="27">
        <v>947000</v>
      </c>
      <c r="T22" s="27">
        <v>31858690</v>
      </c>
      <c r="U22" s="27">
        <v>514678135</v>
      </c>
      <c r="V22" s="27">
        <v>702266758</v>
      </c>
      <c r="W22" s="27">
        <v>5933563</v>
      </c>
      <c r="X22" s="27">
        <v>119578</v>
      </c>
      <c r="Y22" s="27">
        <v>746895</v>
      </c>
      <c r="Z22" s="27">
        <v>2928442000</v>
      </c>
      <c r="AA22" s="27">
        <v>19135000</v>
      </c>
      <c r="AB22" s="27"/>
      <c r="AC22" s="27">
        <v>10808657</v>
      </c>
      <c r="AD22" s="27">
        <v>1696074402</v>
      </c>
      <c r="AE22" s="27">
        <v>2883132</v>
      </c>
      <c r="AF22" s="27">
        <v>77283357.52700001</v>
      </c>
      <c r="AG22" s="27">
        <v>333134291</v>
      </c>
      <c r="AH22" s="27"/>
      <c r="AI22" s="27"/>
      <c r="AJ22" s="27">
        <v>4766</v>
      </c>
      <c r="AK22" s="27">
        <v>2614900000</v>
      </c>
      <c r="AL22" s="27">
        <v>502598848</v>
      </c>
      <c r="AM22" s="27">
        <v>3387718</v>
      </c>
      <c r="AN22" s="27">
        <v>62784462</v>
      </c>
      <c r="AO22" s="27"/>
      <c r="AP22" s="27">
        <v>46743252</v>
      </c>
      <c r="AQ22" s="27">
        <v>155840076</v>
      </c>
      <c r="AR22" s="27">
        <v>4825425</v>
      </c>
      <c r="AS22" s="27">
        <v>139446848</v>
      </c>
      <c r="AT22" s="27">
        <v>1964637</v>
      </c>
      <c r="AU22" s="27">
        <v>33889913</v>
      </c>
      <c r="AV22" s="27">
        <v>33889913</v>
      </c>
      <c r="AW22" s="27">
        <v>106431</v>
      </c>
      <c r="AX22" s="27">
        <v>1916517000</v>
      </c>
      <c r="AY22" s="27">
        <v>1000</v>
      </c>
      <c r="AZ22" s="27">
        <v>2070000</v>
      </c>
      <c r="BA22" s="27">
        <v>1933000</v>
      </c>
      <c r="BB22" s="27">
        <v>2638000</v>
      </c>
      <c r="BC22" s="27"/>
      <c r="BD22" s="27">
        <v>250815000</v>
      </c>
      <c r="BE22" s="27">
        <v>613000</v>
      </c>
      <c r="BF22" s="27"/>
      <c r="BG22" s="27">
        <v>10869989000</v>
      </c>
      <c r="BH22" s="27">
        <v>5310679</v>
      </c>
      <c r="BI22" s="27">
        <v>260498427</v>
      </c>
      <c r="BJ22" s="27">
        <v>11703837</v>
      </c>
      <c r="BK22" s="27">
        <v>4517141</v>
      </c>
      <c r="BL22" s="27">
        <v>576060000</v>
      </c>
      <c r="BM22" s="27">
        <v>29669000</v>
      </c>
      <c r="BN22" s="27">
        <v>278139691</v>
      </c>
      <c r="BO22" s="27"/>
      <c r="BP22" s="27">
        <v>4866904</v>
      </c>
      <c r="BQ22" s="27">
        <v>3703580274</v>
      </c>
      <c r="BR22" s="27">
        <v>152329000</v>
      </c>
      <c r="BS22" s="27">
        <v>111960643</v>
      </c>
      <c r="BT22" s="27">
        <v>1787472</v>
      </c>
      <c r="BU22" s="27">
        <v>233843996</v>
      </c>
      <c r="BV22" s="27">
        <v>17159620</v>
      </c>
      <c r="BW22" s="27">
        <v>623180433</v>
      </c>
      <c r="BX22" s="27">
        <v>855005</v>
      </c>
      <c r="BY22" s="27">
        <v>12109203</v>
      </c>
      <c r="BZ22" s="27">
        <v>988500000</v>
      </c>
      <c r="CA22" s="27">
        <v>39444074</v>
      </c>
      <c r="CB22" s="27">
        <v>226582187</v>
      </c>
      <c r="CC22" s="27">
        <v>8829816</v>
      </c>
      <c r="CD22" s="27">
        <v>11769000000</v>
      </c>
      <c r="CE22" s="27">
        <v>3251003</v>
      </c>
      <c r="CF22" s="27">
        <v>802773</v>
      </c>
      <c r="CG22" s="27">
        <v>16692504470</v>
      </c>
      <c r="CH22" s="27">
        <v>2205699</v>
      </c>
      <c r="CI22" s="27">
        <v>223490</v>
      </c>
      <c r="CJ22" s="27"/>
      <c r="CK22" s="27">
        <v>1340726</v>
      </c>
      <c r="CL22" s="27">
        <v>71313</v>
      </c>
      <c r="CM22" s="27">
        <v>2008562000</v>
      </c>
      <c r="CN22" s="27">
        <v>21790000</v>
      </c>
      <c r="CO22" s="27">
        <v>7921126000</v>
      </c>
      <c r="CP22" s="27">
        <v>15897950</v>
      </c>
      <c r="CQ22" s="27">
        <v>172673507</v>
      </c>
      <c r="CR22" s="27">
        <v>476008</v>
      </c>
      <c r="CS22" s="27">
        <v>11034566</v>
      </c>
      <c r="CT22" s="27">
        <v>487715000</v>
      </c>
      <c r="CU22" s="27">
        <v>443474750</v>
      </c>
      <c r="CV22" s="27">
        <v>507370000</v>
      </c>
      <c r="CW22" s="27">
        <v>3069693</v>
      </c>
      <c r="CX22" s="27">
        <v>10535000</v>
      </c>
      <c r="CY22" s="27">
        <v>53633</v>
      </c>
      <c r="CZ22" s="27">
        <v>4241000</v>
      </c>
    </row>
    <row r="23" spans="1:104">
      <c r="A23" s="7" t="s">
        <v>154</v>
      </c>
      <c r="B23" s="1" t="s">
        <v>155</v>
      </c>
      <c r="C23" s="16">
        <v>4158728</v>
      </c>
      <c r="D23" s="16">
        <v>17019</v>
      </c>
      <c r="E23" s="18">
        <v>361733000</v>
      </c>
      <c r="F23" s="19">
        <v>1123691000</v>
      </c>
      <c r="G23" s="27">
        <v>20002000</v>
      </c>
      <c r="H23" s="27">
        <v>872000</v>
      </c>
      <c r="I23" s="27">
        <v>5883559</v>
      </c>
      <c r="J23" s="27">
        <v>383689101</v>
      </c>
      <c r="K23" s="27"/>
      <c r="L23" s="27"/>
      <c r="M23" s="27">
        <v>1998340000</v>
      </c>
      <c r="N23" s="27">
        <v>1377000</v>
      </c>
      <c r="O23" s="27">
        <v>10044000</v>
      </c>
      <c r="P23" s="27">
        <v>233000</v>
      </c>
      <c r="Q23" s="27">
        <v>1025517000</v>
      </c>
      <c r="R23" s="27">
        <v>11455000</v>
      </c>
      <c r="S23" s="27">
        <v>817000</v>
      </c>
      <c r="T23" s="27">
        <v>1278047</v>
      </c>
      <c r="U23" s="27">
        <v>383469980</v>
      </c>
      <c r="V23" s="27">
        <v>363908783</v>
      </c>
      <c r="W23" s="27">
        <v>2234785</v>
      </c>
      <c r="X23" s="27">
        <v>110897</v>
      </c>
      <c r="Y23" s="27">
        <v>533503</v>
      </c>
      <c r="Z23" s="27">
        <v>1713920000</v>
      </c>
      <c r="AA23" s="27">
        <v>9111000</v>
      </c>
      <c r="AB23" s="27"/>
      <c r="AC23" s="27">
        <v>6299362</v>
      </c>
      <c r="AD23" s="27">
        <v>731887849</v>
      </c>
      <c r="AE23" s="27">
        <v>1479161</v>
      </c>
      <c r="AF23" s="27">
        <v>35872966.647</v>
      </c>
      <c r="AG23" s="27">
        <v>222172687</v>
      </c>
      <c r="AH23" s="27"/>
      <c r="AI23" s="27"/>
      <c r="AJ23" s="27">
        <v>4766</v>
      </c>
      <c r="AK23" s="27">
        <v>1097800000</v>
      </c>
      <c r="AL23" s="27">
        <v>315388554</v>
      </c>
      <c r="AM23" s="27">
        <v>2375984</v>
      </c>
      <c r="AN23" s="27">
        <v>40118050</v>
      </c>
      <c r="AO23" s="27"/>
      <c r="AP23" s="27">
        <v>12655358</v>
      </c>
      <c r="AQ23" s="27">
        <v>107848555</v>
      </c>
      <c r="AR23" s="27">
        <v>3340437</v>
      </c>
      <c r="AS23" s="27">
        <v>80019200</v>
      </c>
      <c r="AT23" s="27">
        <v>958803</v>
      </c>
      <c r="AU23" s="27">
        <v>9451378</v>
      </c>
      <c r="AV23" s="27">
        <v>9451378</v>
      </c>
      <c r="AW23" s="27">
        <v>68952</v>
      </c>
      <c r="AX23" s="27">
        <v>1074067000</v>
      </c>
      <c r="AY23" s="27"/>
      <c r="AZ23" s="27">
        <v>119000</v>
      </c>
      <c r="BA23" s="27">
        <v>367000</v>
      </c>
      <c r="BB23" s="27">
        <v>1594000</v>
      </c>
      <c r="BC23" s="27"/>
      <c r="BD23" s="27">
        <v>115376000</v>
      </c>
      <c r="BE23" s="27">
        <v>296000</v>
      </c>
      <c r="BF23" s="27"/>
      <c r="BG23" s="27">
        <v>4643607000</v>
      </c>
      <c r="BH23" s="27">
        <v>4770554</v>
      </c>
      <c r="BI23" s="27">
        <v>128948662</v>
      </c>
      <c r="BJ23" s="27">
        <v>9214897</v>
      </c>
      <c r="BK23" s="27">
        <v>4433017</v>
      </c>
      <c r="BL23" s="27">
        <v>340073000</v>
      </c>
      <c r="BM23" s="27">
        <v>19994000</v>
      </c>
      <c r="BN23" s="27">
        <v>190332008</v>
      </c>
      <c r="BO23" s="27"/>
      <c r="BP23" s="27">
        <v>4168696</v>
      </c>
      <c r="BQ23" s="27">
        <v>2558511834</v>
      </c>
      <c r="BR23" s="27">
        <v>57639000</v>
      </c>
      <c r="BS23" s="27">
        <v>81544259</v>
      </c>
      <c r="BT23" s="27">
        <v>1359975</v>
      </c>
      <c r="BU23" s="27">
        <v>118551371</v>
      </c>
      <c r="BV23" s="27">
        <v>11385896</v>
      </c>
      <c r="BW23" s="27">
        <v>320195783</v>
      </c>
      <c r="BX23" s="27">
        <v>489418</v>
      </c>
      <c r="BY23" s="27">
        <v>8397488</v>
      </c>
      <c r="BZ23" s="27">
        <v>592690000</v>
      </c>
      <c r="CA23" s="27">
        <v>17666862</v>
      </c>
      <c r="CB23" s="27">
        <v>152617055</v>
      </c>
      <c r="CC23" s="27">
        <v>6084035</v>
      </c>
      <c r="CD23" s="27">
        <v>4739000000</v>
      </c>
      <c r="CE23" s="27">
        <v>2121569</v>
      </c>
      <c r="CF23" s="27">
        <v>595187</v>
      </c>
      <c r="CG23" s="27">
        <v>8839048607</v>
      </c>
      <c r="CH23" s="27">
        <v>1847821</v>
      </c>
      <c r="CI23" s="27">
        <v>86152</v>
      </c>
      <c r="CJ23" s="27"/>
      <c r="CK23" s="27">
        <v>708881</v>
      </c>
      <c r="CL23" s="27">
        <v>27482</v>
      </c>
      <c r="CM23" s="27">
        <v>1137112000</v>
      </c>
      <c r="CN23" s="27">
        <v>10522000</v>
      </c>
      <c r="CO23" s="27">
        <v>3349289000</v>
      </c>
      <c r="CP23" s="27">
        <v>9867546</v>
      </c>
      <c r="CQ23" s="27">
        <v>116855930</v>
      </c>
      <c r="CR23" s="27">
        <v>402290</v>
      </c>
      <c r="CS23" s="27">
        <v>9351279</v>
      </c>
      <c r="CT23" s="27">
        <v>342740000</v>
      </c>
      <c r="CU23" s="27">
        <v>344632176</v>
      </c>
      <c r="CV23" s="27">
        <v>240944000</v>
      </c>
      <c r="CW23" s="27">
        <v>2097974</v>
      </c>
      <c r="CX23" s="27">
        <v>7406000</v>
      </c>
      <c r="CY23" s="27">
        <v>16983</v>
      </c>
      <c r="CZ23" s="27">
        <v>2260000</v>
      </c>
    </row>
    <row r="24" spans="1:104">
      <c r="A24" s="9" t="s">
        <v>156</v>
      </c>
      <c r="B24" s="2" t="s">
        <v>157</v>
      </c>
      <c r="C24" s="28">
        <f>C22-C23</f>
        <v>261178</v>
      </c>
      <c r="D24" s="28"/>
      <c r="E24" s="28">
        <v>257620000</v>
      </c>
      <c r="F24" s="28">
        <v>732988000</v>
      </c>
      <c r="G24" s="28">
        <v>9700000</v>
      </c>
      <c r="H24" s="28">
        <v>1434000</v>
      </c>
      <c r="I24" s="28">
        <v>13326523</v>
      </c>
      <c r="J24" s="28">
        <v>229386845</v>
      </c>
      <c r="K24" s="28"/>
      <c r="L24" s="28"/>
      <c r="M24" s="28">
        <v>839318000</v>
      </c>
      <c r="N24" s="28">
        <v>3069000</v>
      </c>
      <c r="O24" s="28">
        <v>8882000</v>
      </c>
      <c r="P24" s="28">
        <v>447000</v>
      </c>
      <c r="Q24" s="28">
        <v>963851000</v>
      </c>
      <c r="R24" s="28">
        <v>2806000</v>
      </c>
      <c r="S24" s="28">
        <v>130000</v>
      </c>
      <c r="T24" s="28">
        <v>30580643</v>
      </c>
      <c r="U24" s="28">
        <v>131208155</v>
      </c>
      <c r="V24" s="28">
        <v>338357975</v>
      </c>
      <c r="W24" s="28">
        <v>3698778</v>
      </c>
      <c r="X24" s="28">
        <v>8681</v>
      </c>
      <c r="Y24" s="28">
        <v>213392</v>
      </c>
      <c r="Z24" s="28">
        <v>1214522000</v>
      </c>
      <c r="AA24" s="28">
        <v>10024000</v>
      </c>
      <c r="AB24" s="28"/>
      <c r="AC24" s="28">
        <v>4509295</v>
      </c>
      <c r="AD24" s="28">
        <v>964186553</v>
      </c>
      <c r="AE24" s="28">
        <v>1403971</v>
      </c>
      <c r="AF24" s="28">
        <v>41410390.88000001</v>
      </c>
      <c r="AG24" s="28">
        <v>110961604</v>
      </c>
      <c r="AH24" s="28"/>
      <c r="AI24" s="28"/>
      <c r="AJ24" s="28"/>
      <c r="AK24" s="28">
        <v>1517100000</v>
      </c>
      <c r="AL24" s="28">
        <v>187210294</v>
      </c>
      <c r="AM24" s="28">
        <v>1011734</v>
      </c>
      <c r="AN24" s="28">
        <v>22666412</v>
      </c>
      <c r="AO24" s="28"/>
      <c r="AP24" s="28">
        <f>AP22-AP23</f>
        <v>34087894</v>
      </c>
      <c r="AQ24" s="28">
        <v>47991521</v>
      </c>
      <c r="AR24" s="28">
        <v>1484988</v>
      </c>
      <c r="AS24" s="28">
        <v>59427648</v>
      </c>
      <c r="AT24" s="28">
        <v>1005834</v>
      </c>
      <c r="AU24" s="28">
        <v>24438535</v>
      </c>
      <c r="AV24" s="28">
        <v>24438535</v>
      </c>
      <c r="AW24" s="28">
        <v>37479</v>
      </c>
      <c r="AX24" s="28">
        <v>842450000</v>
      </c>
      <c r="AY24" s="28">
        <v>1000</v>
      </c>
      <c r="AZ24" s="28">
        <v>1951000</v>
      </c>
      <c r="BA24" s="28">
        <v>1566000</v>
      </c>
      <c r="BB24" s="28">
        <v>1044000</v>
      </c>
      <c r="BC24" s="28"/>
      <c r="BD24" s="28">
        <v>135439000</v>
      </c>
      <c r="BE24" s="28">
        <v>317000</v>
      </c>
      <c r="BF24" s="28"/>
      <c r="BG24" s="28">
        <v>6226382000</v>
      </c>
      <c r="BH24" s="28">
        <v>540125</v>
      </c>
      <c r="BI24" s="28">
        <v>131549765</v>
      </c>
      <c r="BJ24" s="28">
        <v>2488940</v>
      </c>
      <c r="BK24" s="28">
        <v>84124</v>
      </c>
      <c r="BL24" s="28">
        <v>235987000</v>
      </c>
      <c r="BM24" s="28">
        <v>9675000</v>
      </c>
      <c r="BN24" s="28">
        <v>87807683</v>
      </c>
      <c r="BO24" s="28"/>
      <c r="BP24" s="28">
        <f>BP22-BP23</f>
        <v>698208</v>
      </c>
      <c r="BQ24" s="28">
        <v>1145068440</v>
      </c>
      <c r="BR24" s="28">
        <v>94690000</v>
      </c>
      <c r="BS24" s="28">
        <v>30416384</v>
      </c>
      <c r="BT24" s="28">
        <v>427497</v>
      </c>
      <c r="BU24" s="28">
        <v>115292625</v>
      </c>
      <c r="BV24" s="28">
        <v>5773724</v>
      </c>
      <c r="BW24" s="28">
        <v>302984650</v>
      </c>
      <c r="BX24" s="28">
        <v>365587</v>
      </c>
      <c r="BY24" s="28">
        <v>3711715</v>
      </c>
      <c r="BZ24" s="28">
        <v>395810000</v>
      </c>
      <c r="CA24" s="28">
        <v>21777212</v>
      </c>
      <c r="CB24" s="28">
        <v>73965132</v>
      </c>
      <c r="CC24" s="28">
        <v>2745781</v>
      </c>
      <c r="CD24" s="28">
        <v>7030000000</v>
      </c>
      <c r="CE24" s="28">
        <v>1129434</v>
      </c>
      <c r="CF24" s="28">
        <v>207586</v>
      </c>
      <c r="CG24" s="28">
        <v>7853455863</v>
      </c>
      <c r="CH24" s="28">
        <v>357878</v>
      </c>
      <c r="CI24" s="28">
        <v>137338</v>
      </c>
      <c r="CJ24" s="28"/>
      <c r="CK24" s="28">
        <v>631845</v>
      </c>
      <c r="CL24" s="28">
        <v>43831</v>
      </c>
      <c r="CM24" s="28">
        <v>871450000</v>
      </c>
      <c r="CN24" s="28">
        <v>11268000</v>
      </c>
      <c r="CO24" s="28">
        <v>4571837000</v>
      </c>
      <c r="CP24" s="28">
        <v>6030404</v>
      </c>
      <c r="CQ24" s="28">
        <v>55817577</v>
      </c>
      <c r="CR24" s="28">
        <v>73718</v>
      </c>
      <c r="CS24" s="28">
        <v>1683287</v>
      </c>
      <c r="CT24" s="28">
        <v>144975000</v>
      </c>
      <c r="CU24" s="28">
        <v>98842574</v>
      </c>
      <c r="CV24" s="28">
        <v>266426000</v>
      </c>
      <c r="CW24" s="28">
        <v>971719</v>
      </c>
      <c r="CX24" s="28">
        <v>3129000</v>
      </c>
      <c r="CY24" s="28">
        <v>36650</v>
      </c>
      <c r="CZ24" s="28">
        <v>1981000</v>
      </c>
    </row>
    <row r="25" spans="1:104">
      <c r="A25" s="7" t="s">
        <v>158</v>
      </c>
      <c r="B25" s="1" t="s">
        <v>159</v>
      </c>
      <c r="C25" s="16">
        <v>128860</v>
      </c>
      <c r="D25" s="27"/>
      <c r="E25" s="18">
        <v>181787000</v>
      </c>
      <c r="F25" s="19">
        <v>103924000</v>
      </c>
      <c r="G25" s="27">
        <v>565000</v>
      </c>
      <c r="H25" s="27">
        <v>20000</v>
      </c>
      <c r="I25" s="27">
        <v>1227445</v>
      </c>
      <c r="J25" s="27">
        <v>7166642</v>
      </c>
      <c r="K25" s="27"/>
      <c r="L25" s="27"/>
      <c r="M25" s="27">
        <v>54714000</v>
      </c>
      <c r="N25" s="27">
        <v>73000</v>
      </c>
      <c r="O25" s="27"/>
      <c r="P25" s="27"/>
      <c r="Q25" s="27">
        <v>355945000</v>
      </c>
      <c r="R25" s="27"/>
      <c r="S25" s="27"/>
      <c r="T25" s="27">
        <v>22104040</v>
      </c>
      <c r="U25" s="27">
        <v>18976299</v>
      </c>
      <c r="V25" s="27">
        <v>437026310</v>
      </c>
      <c r="W25" s="27">
        <v>15088736</v>
      </c>
      <c r="X25" s="27"/>
      <c r="Y25" s="27">
        <v>2542</v>
      </c>
      <c r="Z25" s="27">
        <v>2273970000</v>
      </c>
      <c r="AA25" s="27">
        <v>709882000</v>
      </c>
      <c r="AB25" s="27"/>
      <c r="AC25" s="27">
        <v>376182</v>
      </c>
      <c r="AD25" s="27">
        <v>1223115796</v>
      </c>
      <c r="AE25" s="27"/>
      <c r="AF25" s="27">
        <v>1551394.43</v>
      </c>
      <c r="AG25" s="27">
        <v>18667053</v>
      </c>
      <c r="AH25" s="27"/>
      <c r="AI25" s="27"/>
      <c r="AJ25" s="27"/>
      <c r="AK25" s="27">
        <v>2674400000</v>
      </c>
      <c r="AL25" s="27">
        <v>271911006</v>
      </c>
      <c r="AM25" s="27">
        <v>5787954</v>
      </c>
      <c r="AN25" s="27">
        <v>174262</v>
      </c>
      <c r="AO25" s="27"/>
      <c r="AP25" s="27">
        <v>8370540</v>
      </c>
      <c r="AQ25" s="27"/>
      <c r="AR25" s="27">
        <v>3081855</v>
      </c>
      <c r="AS25" s="27">
        <v>3126715</v>
      </c>
      <c r="AT25" s="27">
        <v>592458</v>
      </c>
      <c r="AU25" s="27">
        <v>634161</v>
      </c>
      <c r="AV25" s="27">
        <v>634161</v>
      </c>
      <c r="AW25" s="27"/>
      <c r="AX25" s="27">
        <v>627080000</v>
      </c>
      <c r="AY25" s="27">
        <v>120089000</v>
      </c>
      <c r="AZ25" s="27">
        <v>3861000</v>
      </c>
      <c r="BA25" s="27">
        <v>2595000</v>
      </c>
      <c r="BB25" s="27">
        <v>695000</v>
      </c>
      <c r="BC25" s="27"/>
      <c r="BD25" s="27">
        <v>17650000</v>
      </c>
      <c r="BE25" s="27">
        <v>3000</v>
      </c>
      <c r="BF25" s="27"/>
      <c r="BG25" s="27">
        <v>1880793000</v>
      </c>
      <c r="BH25" s="27"/>
      <c r="BI25" s="27">
        <v>1334000</v>
      </c>
      <c r="BJ25" s="27">
        <v>400000</v>
      </c>
      <c r="BK25" s="27">
        <v>2180327</v>
      </c>
      <c r="BL25" s="27">
        <v>57035000</v>
      </c>
      <c r="BM25" s="27">
        <v>12635000</v>
      </c>
      <c r="BN25" s="27">
        <v>3400323</v>
      </c>
      <c r="BO25" s="27"/>
      <c r="BP25" s="27">
        <v>34000</v>
      </c>
      <c r="BQ25" s="27">
        <v>7591355580</v>
      </c>
      <c r="BR25" s="27">
        <v>24693000</v>
      </c>
      <c r="BS25" s="27">
        <v>7578107</v>
      </c>
      <c r="BT25" s="27"/>
      <c r="BU25" s="27">
        <v>13733620</v>
      </c>
      <c r="BV25" s="27">
        <v>3453970</v>
      </c>
      <c r="BW25" s="27">
        <v>21901861</v>
      </c>
      <c r="BX25" s="27"/>
      <c r="BY25" s="27">
        <v>4645779</v>
      </c>
      <c r="BZ25" s="27">
        <v>439850000</v>
      </c>
      <c r="CA25" s="27">
        <v>9623348</v>
      </c>
      <c r="CB25" s="27">
        <v>24965710</v>
      </c>
      <c r="CC25" s="27">
        <v>2014197</v>
      </c>
      <c r="CD25" s="27">
        <v>9239000000</v>
      </c>
      <c r="CE25" s="27">
        <v>9642</v>
      </c>
      <c r="CF25" s="27"/>
      <c r="CG25" s="27">
        <v>637896483</v>
      </c>
      <c r="CH25" s="27"/>
      <c r="CI25" s="27"/>
      <c r="CJ25" s="27"/>
      <c r="CK25" s="27">
        <v>319027</v>
      </c>
      <c r="CL25" s="27"/>
      <c r="CM25" s="27">
        <v>593185000</v>
      </c>
      <c r="CN25" s="27">
        <v>62198000</v>
      </c>
      <c r="CO25" s="27">
        <v>4391989000</v>
      </c>
      <c r="CP25" s="27"/>
      <c r="CQ25" s="27">
        <v>26334263</v>
      </c>
      <c r="CR25" s="27"/>
      <c r="CS25" s="27">
        <v>37727</v>
      </c>
      <c r="CT25" s="27">
        <v>347001000</v>
      </c>
      <c r="CU25" s="27">
        <v>9758609</v>
      </c>
      <c r="CV25" s="27">
        <v>111895000</v>
      </c>
      <c r="CW25" s="27">
        <v>376228</v>
      </c>
      <c r="CX25" s="27">
        <v>30393000</v>
      </c>
      <c r="CY25" s="27">
        <v>135084</v>
      </c>
      <c r="CZ25" s="27"/>
    </row>
    <row r="26" spans="1:104">
      <c r="A26" s="9" t="s">
        <v>160</v>
      </c>
      <c r="B26" s="2" t="s">
        <v>161</v>
      </c>
      <c r="C26" s="28">
        <f>SUM(C18:C21) + SUM(C24:C25)</f>
        <v>390038</v>
      </c>
      <c r="D26" s="28"/>
      <c r="E26" s="28">
        <v>439407000</v>
      </c>
      <c r="F26" s="28">
        <v>1345253000</v>
      </c>
      <c r="G26" s="28">
        <v>10265000</v>
      </c>
      <c r="H26" s="28">
        <v>1454000</v>
      </c>
      <c r="I26" s="28">
        <v>14553968</v>
      </c>
      <c r="J26" s="28">
        <v>510900546</v>
      </c>
      <c r="K26" s="28">
        <v>3175164</v>
      </c>
      <c r="L26" s="28"/>
      <c r="M26" s="28">
        <v>1190408000</v>
      </c>
      <c r="N26" s="28">
        <v>3142000</v>
      </c>
      <c r="O26" s="28">
        <v>8882000</v>
      </c>
      <c r="P26" s="28">
        <v>447000</v>
      </c>
      <c r="Q26" s="28">
        <v>2179094000</v>
      </c>
      <c r="R26" s="28">
        <v>2806000</v>
      </c>
      <c r="S26" s="28">
        <v>130000</v>
      </c>
      <c r="T26" s="28">
        <v>60268452</v>
      </c>
      <c r="U26" s="28">
        <v>158211463</v>
      </c>
      <c r="V26" s="28">
        <v>832264453</v>
      </c>
      <c r="W26" s="28">
        <v>18787514</v>
      </c>
      <c r="X26" s="28">
        <v>8681</v>
      </c>
      <c r="Y26" s="28">
        <v>215934</v>
      </c>
      <c r="Z26" s="28">
        <v>7035139000</v>
      </c>
      <c r="AA26" s="28">
        <v>1016025000</v>
      </c>
      <c r="AB26" s="28"/>
      <c r="AC26" s="28">
        <v>42631108</v>
      </c>
      <c r="AD26" s="28">
        <v>2229569236</v>
      </c>
      <c r="AE26" s="28">
        <v>1403971</v>
      </c>
      <c r="AF26" s="28">
        <v>62353094.400000006</v>
      </c>
      <c r="AG26" s="28">
        <v>132438965</v>
      </c>
      <c r="AH26" s="28"/>
      <c r="AI26" s="28"/>
      <c r="AJ26" s="28"/>
      <c r="AK26" s="28">
        <v>4191500000</v>
      </c>
      <c r="AL26" s="28">
        <v>471229722</v>
      </c>
      <c r="AM26" s="28">
        <v>6799688</v>
      </c>
      <c r="AN26" s="28">
        <v>26801272</v>
      </c>
      <c r="AO26" s="28"/>
      <c r="AP26" s="28">
        <f>SUM(AP18:AP21) + SUM(AP24:AP25)</f>
        <v>43384358</v>
      </c>
      <c r="AQ26" s="28">
        <v>68954011</v>
      </c>
      <c r="AR26" s="28">
        <v>4566843</v>
      </c>
      <c r="AS26" s="28">
        <v>92410585</v>
      </c>
      <c r="AT26" s="28">
        <v>1598292</v>
      </c>
      <c r="AU26" s="28">
        <v>32586196</v>
      </c>
      <c r="AV26" s="28">
        <v>32586196</v>
      </c>
      <c r="AW26" s="28">
        <v>97059</v>
      </c>
      <c r="AX26" s="28">
        <v>1903287000</v>
      </c>
      <c r="AY26" s="28">
        <v>133032000</v>
      </c>
      <c r="AZ26" s="28">
        <v>5812000</v>
      </c>
      <c r="BA26" s="28">
        <v>4161000</v>
      </c>
      <c r="BB26" s="28">
        <v>1739000</v>
      </c>
      <c r="BC26" s="28"/>
      <c r="BD26" s="28">
        <v>179091000</v>
      </c>
      <c r="BE26" s="28">
        <v>320000</v>
      </c>
      <c r="BF26" s="28"/>
      <c r="BG26" s="28">
        <v>11627135000</v>
      </c>
      <c r="BH26" s="28">
        <v>832333</v>
      </c>
      <c r="BI26" s="28">
        <v>161034809</v>
      </c>
      <c r="BJ26" s="28">
        <v>2946486</v>
      </c>
      <c r="BK26" s="28">
        <v>6180429</v>
      </c>
      <c r="BL26" s="28">
        <v>305609000</v>
      </c>
      <c r="BM26" s="28">
        <v>22310000</v>
      </c>
      <c r="BN26" s="28">
        <v>120348952</v>
      </c>
      <c r="BO26" s="28"/>
      <c r="BP26" s="28">
        <f>SUM(BP18:BP21) + SUM(BP24:BP25)</f>
        <v>732208</v>
      </c>
      <c r="BQ26" s="28">
        <v>9198286548</v>
      </c>
      <c r="BR26" s="28">
        <v>140881000</v>
      </c>
      <c r="BS26" s="28">
        <v>76846638</v>
      </c>
      <c r="BT26" s="28">
        <v>427497</v>
      </c>
      <c r="BU26" s="28">
        <v>212694437</v>
      </c>
      <c r="BV26" s="28">
        <v>16538348</v>
      </c>
      <c r="BW26" s="28">
        <v>585919900</v>
      </c>
      <c r="BX26" s="28">
        <v>365587</v>
      </c>
      <c r="BY26" s="28">
        <v>8357494</v>
      </c>
      <c r="BZ26" s="28">
        <v>970335000</v>
      </c>
      <c r="CA26" s="28">
        <v>40524999</v>
      </c>
      <c r="CB26" s="28">
        <v>109532096</v>
      </c>
      <c r="CC26" s="28">
        <v>4759978</v>
      </c>
      <c r="CD26" s="28">
        <v>17812000000</v>
      </c>
      <c r="CE26" s="28">
        <v>1139076</v>
      </c>
      <c r="CF26" s="28">
        <v>207586</v>
      </c>
      <c r="CG26" s="28">
        <v>16597349909</v>
      </c>
      <c r="CH26" s="28">
        <v>357878</v>
      </c>
      <c r="CI26" s="28">
        <v>137338</v>
      </c>
      <c r="CJ26" s="28"/>
      <c r="CK26" s="28">
        <v>950872</v>
      </c>
      <c r="CL26" s="28">
        <v>43831</v>
      </c>
      <c r="CM26" s="28">
        <v>1752613000</v>
      </c>
      <c r="CN26" s="28">
        <v>73466000</v>
      </c>
      <c r="CO26" s="28">
        <v>8963826000</v>
      </c>
      <c r="CP26" s="28">
        <v>6030404</v>
      </c>
      <c r="CQ26" s="28">
        <v>82582684</v>
      </c>
      <c r="CR26" s="28">
        <v>73718</v>
      </c>
      <c r="CS26" s="28">
        <v>1721014</v>
      </c>
      <c r="CT26" s="28">
        <v>628009000</v>
      </c>
      <c r="CU26" s="28">
        <v>299494373</v>
      </c>
      <c r="CV26" s="28">
        <v>401626000</v>
      </c>
      <c r="CW26" s="28">
        <v>1347947</v>
      </c>
      <c r="CX26" s="28">
        <v>37732000</v>
      </c>
      <c r="CY26" s="28">
        <v>171734</v>
      </c>
      <c r="CZ26" s="28">
        <v>1981000</v>
      </c>
    </row>
    <row r="27" spans="1:104">
      <c r="A27" s="9" t="s">
        <v>162</v>
      </c>
      <c r="B27" s="2" t="s">
        <v>163</v>
      </c>
      <c r="C27" s="28">
        <f>C16+C26</f>
        <v>5989487</v>
      </c>
      <c r="D27" s="28">
        <v>77278</v>
      </c>
      <c r="E27" s="28">
        <v>784971000</v>
      </c>
      <c r="F27" s="28">
        <v>2133389000</v>
      </c>
      <c r="G27" s="28">
        <v>50024000</v>
      </c>
      <c r="H27" s="28">
        <v>6122000</v>
      </c>
      <c r="I27" s="28">
        <v>30521435</v>
      </c>
      <c r="J27" s="28">
        <v>643246258</v>
      </c>
      <c r="K27" s="28">
        <v>7378281</v>
      </c>
      <c r="L27" s="28">
        <v>789458</v>
      </c>
      <c r="M27" s="28">
        <v>2118330000</v>
      </c>
      <c r="N27" s="28">
        <v>6470000</v>
      </c>
      <c r="O27" s="28">
        <v>22869000</v>
      </c>
      <c r="P27" s="28">
        <v>27264000</v>
      </c>
      <c r="Q27" s="28">
        <v>2831433000</v>
      </c>
      <c r="R27" s="28">
        <v>151104000</v>
      </c>
      <c r="S27" s="28">
        <v>2058000</v>
      </c>
      <c r="T27" s="28">
        <v>73724927</v>
      </c>
      <c r="U27" s="28">
        <v>530352517</v>
      </c>
      <c r="V27" s="28">
        <v>1055586021</v>
      </c>
      <c r="W27" s="28">
        <v>34052118</v>
      </c>
      <c r="X27" s="28">
        <v>4538705</v>
      </c>
      <c r="Y27" s="28">
        <v>818542</v>
      </c>
      <c r="Z27" s="28">
        <v>7700775000</v>
      </c>
      <c r="AA27" s="28">
        <v>1272534000</v>
      </c>
      <c r="AB27" s="28">
        <v>5157735</v>
      </c>
      <c r="AC27" s="28">
        <v>55461918</v>
      </c>
      <c r="AD27" s="28">
        <v>2599191878</v>
      </c>
      <c r="AE27" s="28">
        <v>4179195</v>
      </c>
      <c r="AF27" s="28">
        <v>84811766.284999996</v>
      </c>
      <c r="AG27" s="28">
        <v>197052485</v>
      </c>
      <c r="AH27" s="28">
        <v>4830196</v>
      </c>
      <c r="AI27" s="28">
        <v>138829</v>
      </c>
      <c r="AJ27" s="28">
        <v>121968</v>
      </c>
      <c r="AK27" s="28">
        <v>4893700000</v>
      </c>
      <c r="AL27" s="28">
        <v>543911683</v>
      </c>
      <c r="AM27" s="28">
        <v>174228388</v>
      </c>
      <c r="AN27" s="28">
        <v>44987656</v>
      </c>
      <c r="AO27" s="28">
        <v>176575</v>
      </c>
      <c r="AP27" s="28">
        <f>AP16+AP26</f>
        <v>68552426</v>
      </c>
      <c r="AQ27" s="28">
        <v>148129228</v>
      </c>
      <c r="AR27" s="28">
        <v>7457034</v>
      </c>
      <c r="AS27" s="28">
        <v>117488095</v>
      </c>
      <c r="AT27" s="28">
        <v>3208284</v>
      </c>
      <c r="AU27" s="28">
        <v>47444603</v>
      </c>
      <c r="AV27" s="28">
        <v>47444603</v>
      </c>
      <c r="AW27" s="28">
        <v>9947441</v>
      </c>
      <c r="AX27" s="28">
        <v>2442971000</v>
      </c>
      <c r="AY27" s="28">
        <v>278769000</v>
      </c>
      <c r="AZ27" s="28">
        <v>13151000</v>
      </c>
      <c r="BA27" s="28">
        <v>8804000</v>
      </c>
      <c r="BB27" s="28">
        <v>12592000</v>
      </c>
      <c r="BC27" s="28"/>
      <c r="BD27" s="28">
        <v>268751000</v>
      </c>
      <c r="BE27" s="28">
        <v>1056000</v>
      </c>
      <c r="BF27" s="28">
        <v>249957</v>
      </c>
      <c r="BG27" s="28">
        <v>16871758000</v>
      </c>
      <c r="BH27" s="28">
        <v>3966972</v>
      </c>
      <c r="BI27" s="28">
        <v>263162946</v>
      </c>
      <c r="BJ27" s="28">
        <v>10256983</v>
      </c>
      <c r="BK27" s="28">
        <v>15203944</v>
      </c>
      <c r="BL27" s="28">
        <v>497778000</v>
      </c>
      <c r="BM27" s="28">
        <v>35696000</v>
      </c>
      <c r="BN27" s="28">
        <v>226220114</v>
      </c>
      <c r="BO27" s="28">
        <v>2581599</v>
      </c>
      <c r="BP27" s="28">
        <f>BP16+BP26</f>
        <v>896374</v>
      </c>
      <c r="BQ27" s="28">
        <v>10504584381</v>
      </c>
      <c r="BR27" s="28">
        <v>248269000</v>
      </c>
      <c r="BS27" s="28">
        <v>108409522</v>
      </c>
      <c r="BT27" s="28">
        <v>4008270</v>
      </c>
      <c r="BU27" s="28">
        <v>272864111</v>
      </c>
      <c r="BV27" s="28">
        <v>25134275</v>
      </c>
      <c r="BW27" s="28">
        <v>806452748</v>
      </c>
      <c r="BX27" s="28">
        <v>5870289</v>
      </c>
      <c r="BY27" s="28">
        <v>21017168</v>
      </c>
      <c r="BZ27" s="28">
        <v>1174068000</v>
      </c>
      <c r="CA27" s="28">
        <v>70136244</v>
      </c>
      <c r="CB27" s="28">
        <v>483722931</v>
      </c>
      <c r="CC27" s="28">
        <v>12040907</v>
      </c>
      <c r="CD27" s="28">
        <v>23385000000</v>
      </c>
      <c r="CE27" s="28">
        <v>3659805</v>
      </c>
      <c r="CF27" s="28">
        <v>1001142</v>
      </c>
      <c r="CG27" s="28">
        <v>24739083287</v>
      </c>
      <c r="CH27" s="28">
        <v>2290462</v>
      </c>
      <c r="CI27" s="28">
        <v>1367742</v>
      </c>
      <c r="CJ27" s="28">
        <v>836975</v>
      </c>
      <c r="CK27" s="28">
        <v>2318582</v>
      </c>
      <c r="CL27" s="28">
        <v>1933520</v>
      </c>
      <c r="CM27" s="28">
        <v>2476896000</v>
      </c>
      <c r="CN27" s="28">
        <v>215930000</v>
      </c>
      <c r="CO27" s="28">
        <v>10761828000</v>
      </c>
      <c r="CP27" s="28">
        <v>15974539</v>
      </c>
      <c r="CQ27" s="28">
        <v>117475013</v>
      </c>
      <c r="CR27" s="28">
        <v>853998</v>
      </c>
      <c r="CS27" s="28">
        <v>2684660</v>
      </c>
      <c r="CT27" s="28">
        <v>899882000</v>
      </c>
      <c r="CU27" s="28">
        <v>385848445</v>
      </c>
      <c r="CV27" s="28">
        <v>539490000</v>
      </c>
      <c r="CW27" s="28">
        <v>3798415</v>
      </c>
      <c r="CX27" s="28">
        <v>96679000</v>
      </c>
      <c r="CY27" s="28">
        <v>1044730</v>
      </c>
      <c r="CZ27" s="28">
        <v>10761000</v>
      </c>
    </row>
    <row r="28" spans="1:104">
      <c r="A28" s="40" t="s">
        <v>164</v>
      </c>
      <c r="B28" s="41"/>
      <c r="C28" s="41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26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26"/>
      <c r="BQ28" s="33"/>
      <c r="BR28" s="33"/>
      <c r="BS28" s="33"/>
      <c r="BT28" s="33"/>
      <c r="BU28" s="33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</row>
    <row r="29" spans="1:104">
      <c r="A29" s="40" t="s">
        <v>165</v>
      </c>
      <c r="B29" s="41"/>
      <c r="C29" s="41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26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26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</row>
    <row r="30" spans="1:104">
      <c r="A30" s="7" t="s">
        <v>166</v>
      </c>
      <c r="B30" s="1" t="s">
        <v>167</v>
      </c>
      <c r="C30" s="16"/>
      <c r="D30" s="27"/>
      <c r="E30" s="18">
        <v>7154000</v>
      </c>
      <c r="F30" s="19">
        <v>10216000</v>
      </c>
      <c r="G30" s="27"/>
      <c r="H30" s="27">
        <v>38000</v>
      </c>
      <c r="I30" s="27">
        <v>415237</v>
      </c>
      <c r="J30" s="27">
        <v>5935000</v>
      </c>
      <c r="K30" s="27"/>
      <c r="L30" s="27"/>
      <c r="M30" s="27">
        <v>29233000</v>
      </c>
      <c r="N30" s="27"/>
      <c r="O30" s="27"/>
      <c r="P30" s="27"/>
      <c r="Q30" s="27">
        <v>5902000</v>
      </c>
      <c r="R30" s="27">
        <v>124000</v>
      </c>
      <c r="S30" s="27"/>
      <c r="T30" s="27"/>
      <c r="U30" s="27">
        <v>2150738</v>
      </c>
      <c r="V30" s="27">
        <v>11157388</v>
      </c>
      <c r="W30" s="27">
        <v>51551</v>
      </c>
      <c r="X30" s="27"/>
      <c r="Y30" s="27"/>
      <c r="Z30" s="27">
        <v>38616000</v>
      </c>
      <c r="AA30" s="27"/>
      <c r="AB30" s="27"/>
      <c r="AC30" s="27">
        <v>78907347</v>
      </c>
      <c r="AD30" s="27">
        <v>5422084</v>
      </c>
      <c r="AE30" s="27"/>
      <c r="AF30" s="27">
        <v>820547.49</v>
      </c>
      <c r="AG30" s="27">
        <v>7146832</v>
      </c>
      <c r="AH30" s="27"/>
      <c r="AI30" s="27"/>
      <c r="AJ30" s="27"/>
      <c r="AK30" s="27">
        <v>32300000</v>
      </c>
      <c r="AL30" s="27">
        <v>8280806</v>
      </c>
      <c r="AM30" s="27"/>
      <c r="AN30" s="27">
        <v>254155</v>
      </c>
      <c r="AO30" s="27"/>
      <c r="AP30" s="27">
        <v>204691</v>
      </c>
      <c r="AQ30" s="27">
        <v>1113765</v>
      </c>
      <c r="AR30" s="27"/>
      <c r="AS30" s="27">
        <v>809832</v>
      </c>
      <c r="AT30" s="27">
        <v>7172</v>
      </c>
      <c r="AU30" s="27">
        <v>731659</v>
      </c>
      <c r="AV30" s="27">
        <v>731659</v>
      </c>
      <c r="AW30" s="27"/>
      <c r="AX30" s="27">
        <v>23801000</v>
      </c>
      <c r="AY30" s="27"/>
      <c r="AZ30" s="27"/>
      <c r="BA30" s="27"/>
      <c r="BB30" s="27"/>
      <c r="BC30" s="27"/>
      <c r="BD30" s="27">
        <v>1843000</v>
      </c>
      <c r="BE30" s="27">
        <v>45000</v>
      </c>
      <c r="BF30" s="27"/>
      <c r="BG30" s="27">
        <v>615151000</v>
      </c>
      <c r="BH30" s="27"/>
      <c r="BI30" s="27">
        <v>2805000</v>
      </c>
      <c r="BJ30" s="27"/>
      <c r="BK30" s="27"/>
      <c r="BL30" s="27">
        <v>7830000</v>
      </c>
      <c r="BM30" s="27"/>
      <c r="BN30" s="27">
        <v>1610000</v>
      </c>
      <c r="BO30" s="27"/>
      <c r="BP30" s="27">
        <v>177440</v>
      </c>
      <c r="BQ30" s="27">
        <v>36118409</v>
      </c>
      <c r="BR30" s="27">
        <v>41682000</v>
      </c>
      <c r="BS30" s="27">
        <v>1175828</v>
      </c>
      <c r="BT30" s="27"/>
      <c r="BU30" s="27">
        <v>8062548</v>
      </c>
      <c r="BV30" s="27">
        <v>108334</v>
      </c>
      <c r="BW30" s="27">
        <v>10377028</v>
      </c>
      <c r="BX30" s="27"/>
      <c r="BY30" s="27"/>
      <c r="BZ30" s="27">
        <v>15082000</v>
      </c>
      <c r="CA30" s="27"/>
      <c r="CB30" s="27"/>
      <c r="CC30" s="27"/>
      <c r="CD30" s="27">
        <v>146000000</v>
      </c>
      <c r="CE30" s="27"/>
      <c r="CF30" s="27"/>
      <c r="CG30" s="27">
        <v>1232520476</v>
      </c>
      <c r="CH30" s="27"/>
      <c r="CI30" s="27"/>
      <c r="CJ30" s="27"/>
      <c r="CK30" s="27"/>
      <c r="CL30" s="27"/>
      <c r="CM30" s="27">
        <v>85465000</v>
      </c>
      <c r="CN30" s="27"/>
      <c r="CO30" s="27">
        <v>545619000</v>
      </c>
      <c r="CP30" s="27">
        <v>88034</v>
      </c>
      <c r="CQ30" s="27">
        <v>1908781</v>
      </c>
      <c r="CR30" s="27"/>
      <c r="CS30" s="27">
        <v>414120</v>
      </c>
      <c r="CT30" s="27">
        <v>9112000</v>
      </c>
      <c r="CU30" s="27">
        <v>10262245</v>
      </c>
      <c r="CV30" s="27">
        <v>17350000</v>
      </c>
      <c r="CW30" s="27">
        <v>5219463</v>
      </c>
      <c r="CX30" s="27"/>
      <c r="CY30" s="27"/>
      <c r="CZ30" s="27"/>
    </row>
    <row r="31" spans="1:104">
      <c r="A31" s="7" t="s">
        <v>168</v>
      </c>
      <c r="B31" s="1" t="s">
        <v>169</v>
      </c>
      <c r="C31" s="16"/>
      <c r="D31" s="27"/>
      <c r="E31" s="18">
        <v>73871000</v>
      </c>
      <c r="F31" s="19">
        <v>43614000</v>
      </c>
      <c r="G31" s="27"/>
      <c r="H31" s="27"/>
      <c r="I31" s="27">
        <v>1656616</v>
      </c>
      <c r="J31" s="27">
        <v>17930219</v>
      </c>
      <c r="K31" s="27"/>
      <c r="L31" s="27"/>
      <c r="M31" s="27">
        <v>38602000</v>
      </c>
      <c r="N31" s="27"/>
      <c r="O31" s="27"/>
      <c r="P31" s="27">
        <v>2891000</v>
      </c>
      <c r="Q31" s="27"/>
      <c r="R31" s="27"/>
      <c r="S31" s="27"/>
      <c r="T31" s="27"/>
      <c r="U31" s="27">
        <v>21446182</v>
      </c>
      <c r="V31" s="27">
        <v>21578855</v>
      </c>
      <c r="W31" s="27"/>
      <c r="X31" s="27"/>
      <c r="Y31" s="27"/>
      <c r="Z31" s="27">
        <v>5870000</v>
      </c>
      <c r="AA31" s="27"/>
      <c r="AB31" s="27"/>
      <c r="AC31" s="27"/>
      <c r="AD31" s="27">
        <v>42715923</v>
      </c>
      <c r="AE31" s="27"/>
      <c r="AF31" s="27"/>
      <c r="AG31" s="27"/>
      <c r="AH31" s="27"/>
      <c r="AI31" s="27"/>
      <c r="AJ31" s="27"/>
      <c r="AK31" s="27"/>
      <c r="AL31" s="27">
        <v>4682861</v>
      </c>
      <c r="AM31" s="27"/>
      <c r="AN31" s="27"/>
      <c r="AO31" s="27"/>
      <c r="AP31" s="27"/>
      <c r="AQ31" s="27">
        <v>1718980</v>
      </c>
      <c r="AR31" s="27"/>
      <c r="AS31" s="27">
        <v>6146767</v>
      </c>
      <c r="AT31" s="27">
        <v>400000</v>
      </c>
      <c r="AU31" s="27">
        <v>226948</v>
      </c>
      <c r="AV31" s="27">
        <v>226948</v>
      </c>
      <c r="AW31" s="27"/>
      <c r="AX31" s="27">
        <v>40669000</v>
      </c>
      <c r="AY31" s="27">
        <v>1212000</v>
      </c>
      <c r="AZ31" s="27"/>
      <c r="BA31" s="27">
        <v>89000</v>
      </c>
      <c r="BB31" s="27"/>
      <c r="BC31" s="27"/>
      <c r="BD31" s="27"/>
      <c r="BE31" s="27"/>
      <c r="BF31" s="27"/>
      <c r="BG31" s="27">
        <v>52348000</v>
      </c>
      <c r="BH31" s="27"/>
      <c r="BI31" s="27">
        <v>6476367</v>
      </c>
      <c r="BJ31" s="27">
        <v>349169</v>
      </c>
      <c r="BK31" s="27">
        <v>2883018</v>
      </c>
      <c r="BL31" s="27"/>
      <c r="BM31" s="27"/>
      <c r="BN31" s="27">
        <v>3683456</v>
      </c>
      <c r="BO31" s="27"/>
      <c r="BP31" s="27"/>
      <c r="BQ31" s="27"/>
      <c r="BR31" s="27"/>
      <c r="BS31" s="27">
        <v>750506</v>
      </c>
      <c r="BT31" s="27"/>
      <c r="BU31" s="27">
        <v>5203862</v>
      </c>
      <c r="BV31" s="27">
        <v>394725</v>
      </c>
      <c r="BW31" s="27">
        <v>11720253</v>
      </c>
      <c r="BX31" s="27"/>
      <c r="BY31" s="27">
        <v>7044259</v>
      </c>
      <c r="BZ31" s="27">
        <v>12331000</v>
      </c>
      <c r="CA31" s="27"/>
      <c r="CB31" s="27">
        <v>545000</v>
      </c>
      <c r="CC31" s="27"/>
      <c r="CD31" s="27"/>
      <c r="CE31" s="27"/>
      <c r="CF31" s="27"/>
      <c r="CG31" s="27">
        <v>331584697</v>
      </c>
      <c r="CH31" s="27"/>
      <c r="CI31" s="27"/>
      <c r="CJ31" s="27"/>
      <c r="CK31" s="27"/>
      <c r="CL31" s="27"/>
      <c r="CM31" s="27">
        <v>22552000</v>
      </c>
      <c r="CN31" s="27">
        <v>14266000</v>
      </c>
      <c r="CO31" s="27"/>
      <c r="CP31" s="27"/>
      <c r="CQ31" s="27">
        <v>837081</v>
      </c>
      <c r="CR31" s="27"/>
      <c r="CS31" s="27"/>
      <c r="CT31" s="27">
        <v>33624000</v>
      </c>
      <c r="CU31" s="27">
        <v>6180508</v>
      </c>
      <c r="CV31" s="27">
        <v>748000</v>
      </c>
      <c r="CW31" s="27"/>
      <c r="CX31" s="27"/>
      <c r="CY31" s="27"/>
      <c r="CZ31" s="27"/>
    </row>
    <row r="32" spans="1:104">
      <c r="A32" s="7" t="s">
        <v>170</v>
      </c>
      <c r="B32" s="1" t="s">
        <v>171</v>
      </c>
      <c r="C32" s="16"/>
      <c r="D32" s="27"/>
      <c r="E32" s="18"/>
      <c r="F32" s="19"/>
      <c r="G32" s="27">
        <v>28702000</v>
      </c>
      <c r="H32" s="27">
        <v>7186000</v>
      </c>
      <c r="I32" s="27"/>
      <c r="J32" s="27"/>
      <c r="K32" s="27"/>
      <c r="L32" s="27">
        <v>1148684</v>
      </c>
      <c r="M32" s="27"/>
      <c r="N32" s="27">
        <v>10669000</v>
      </c>
      <c r="O32" s="27">
        <v>10346000</v>
      </c>
      <c r="P32" s="27">
        <v>19329000</v>
      </c>
      <c r="Q32" s="27"/>
      <c r="R32" s="27">
        <v>46471000</v>
      </c>
      <c r="S32" s="27">
        <v>3348000</v>
      </c>
      <c r="T32" s="27"/>
      <c r="U32" s="27"/>
      <c r="V32" s="27"/>
      <c r="W32" s="27">
        <v>18946650</v>
      </c>
      <c r="X32" s="27">
        <v>4275084</v>
      </c>
      <c r="Y32" s="27"/>
      <c r="Z32" s="27"/>
      <c r="AA32" s="27">
        <v>71545000</v>
      </c>
      <c r="AB32" s="27"/>
      <c r="AC32" s="27"/>
      <c r="AD32" s="27"/>
      <c r="AE32" s="27"/>
      <c r="AF32" s="27"/>
      <c r="AG32" s="27"/>
      <c r="AH32" s="27">
        <v>4830196</v>
      </c>
      <c r="AI32" s="27">
        <v>138829</v>
      </c>
      <c r="AJ32" s="27"/>
      <c r="AK32" s="27"/>
      <c r="AL32" s="27"/>
      <c r="AM32" s="27">
        <v>145941554</v>
      </c>
      <c r="AN32" s="27"/>
      <c r="AO32" s="27">
        <v>1183041</v>
      </c>
      <c r="AP32" s="27"/>
      <c r="AQ32" s="27"/>
      <c r="AR32" s="27"/>
      <c r="AS32" s="27"/>
      <c r="AT32" s="27"/>
      <c r="AU32" s="27"/>
      <c r="AV32" s="27"/>
      <c r="AW32" s="27"/>
      <c r="AX32" s="27"/>
      <c r="AY32" s="27">
        <v>312040000</v>
      </c>
      <c r="AZ32" s="27">
        <v>6792000</v>
      </c>
      <c r="BA32" s="27">
        <v>4167000</v>
      </c>
      <c r="BB32" s="27">
        <v>6812000</v>
      </c>
      <c r="BC32" s="27"/>
      <c r="BD32" s="27"/>
      <c r="BE32" s="27"/>
      <c r="BF32" s="27"/>
      <c r="BG32" s="27"/>
      <c r="BH32" s="27">
        <v>221590</v>
      </c>
      <c r="BI32" s="27"/>
      <c r="BJ32" s="27"/>
      <c r="BK32" s="27">
        <v>129562</v>
      </c>
      <c r="BL32" s="27">
        <v>311000</v>
      </c>
      <c r="BM32" s="27"/>
      <c r="BN32" s="27"/>
      <c r="BO32" s="27"/>
      <c r="BP32" s="27"/>
      <c r="BQ32" s="27">
        <v>1360067.42</v>
      </c>
      <c r="BR32" s="27"/>
      <c r="BS32" s="27"/>
      <c r="BT32" s="27"/>
      <c r="BU32" s="27"/>
      <c r="BV32" s="27"/>
      <c r="BW32" s="27"/>
      <c r="BX32" s="27">
        <v>4196910</v>
      </c>
      <c r="BY32" s="27">
        <v>1020950</v>
      </c>
      <c r="BZ32" s="27"/>
      <c r="CA32" s="27">
        <v>8801833</v>
      </c>
      <c r="CB32" s="27"/>
      <c r="CC32" s="27">
        <v>13696097</v>
      </c>
      <c r="CD32" s="27"/>
      <c r="CE32" s="27"/>
      <c r="CF32" s="27"/>
      <c r="CG32" s="27"/>
      <c r="CH32" s="27">
        <v>85697590</v>
      </c>
      <c r="CI32" s="27">
        <v>13079110</v>
      </c>
      <c r="CJ32" s="27">
        <v>484700</v>
      </c>
      <c r="CK32" s="27">
        <v>27834718</v>
      </c>
      <c r="CL32" s="27">
        <v>19965384</v>
      </c>
      <c r="CM32" s="27">
        <v>0</v>
      </c>
      <c r="CN32" s="27">
        <v>12201000</v>
      </c>
      <c r="CO32" s="27"/>
      <c r="CP32" s="27"/>
      <c r="CQ32" s="27"/>
      <c r="CR32" s="27"/>
      <c r="CS32" s="27"/>
      <c r="CT32" s="27">
        <v>356000</v>
      </c>
      <c r="CU32" s="27">
        <v>520128</v>
      </c>
      <c r="CV32" s="27">
        <v>425000</v>
      </c>
      <c r="CW32" s="27">
        <v>5834162</v>
      </c>
      <c r="CX32" s="27">
        <v>13597000</v>
      </c>
      <c r="CY32" s="27">
        <v>2272060</v>
      </c>
      <c r="CZ32" s="27">
        <v>6719000</v>
      </c>
    </row>
    <row r="33" spans="1:104">
      <c r="A33" s="7" t="s">
        <v>172</v>
      </c>
      <c r="B33" s="1" t="s">
        <v>173</v>
      </c>
      <c r="C33" s="16">
        <v>3307640</v>
      </c>
      <c r="D33" s="27"/>
      <c r="E33" s="18">
        <v>182861000</v>
      </c>
      <c r="F33" s="19">
        <v>326080000</v>
      </c>
      <c r="G33" s="27">
        <v>40771000</v>
      </c>
      <c r="H33" s="27">
        <v>1437000</v>
      </c>
      <c r="I33" s="27">
        <v>7999868</v>
      </c>
      <c r="J33" s="27">
        <v>64357730</v>
      </c>
      <c r="K33" s="27">
        <v>4203117</v>
      </c>
      <c r="L33" s="27">
        <v>799512</v>
      </c>
      <c r="M33" s="27">
        <v>264715000</v>
      </c>
      <c r="N33" s="27">
        <v>1607000</v>
      </c>
      <c r="O33" s="27">
        <v>11105000</v>
      </c>
      <c r="P33" s="27">
        <v>5044000</v>
      </c>
      <c r="Q33" s="27">
        <v>419639000</v>
      </c>
      <c r="R33" s="27">
        <v>70261000</v>
      </c>
      <c r="S33" s="27">
        <v>356000</v>
      </c>
      <c r="T33" s="27">
        <v>4538677</v>
      </c>
      <c r="U33" s="27">
        <v>79072000</v>
      </c>
      <c r="V33" s="27">
        <v>113518485</v>
      </c>
      <c r="W33" s="27">
        <v>5856507</v>
      </c>
      <c r="X33" s="27">
        <v>6720</v>
      </c>
      <c r="Y33" s="27">
        <v>141186</v>
      </c>
      <c r="Z33" s="27">
        <v>393631000</v>
      </c>
      <c r="AA33" s="27">
        <v>56867000</v>
      </c>
      <c r="AB33" s="27">
        <v>434057</v>
      </c>
      <c r="AC33" s="27">
        <v>17245757</v>
      </c>
      <c r="AD33" s="27">
        <v>238716762</v>
      </c>
      <c r="AE33" s="27">
        <v>27073800</v>
      </c>
      <c r="AF33" s="27">
        <v>20097640.607999995</v>
      </c>
      <c r="AG33" s="27">
        <v>36730196</v>
      </c>
      <c r="AH33" s="27"/>
      <c r="AI33" s="27"/>
      <c r="AJ33" s="27"/>
      <c r="AK33" s="27">
        <v>485200000</v>
      </c>
      <c r="AL33" s="27">
        <v>49082111</v>
      </c>
      <c r="AM33" s="27">
        <v>3618680</v>
      </c>
      <c r="AN33" s="27">
        <v>6424878</v>
      </c>
      <c r="AO33" s="27">
        <v>26152</v>
      </c>
      <c r="AP33" s="27">
        <v>10386533</v>
      </c>
      <c r="AQ33" s="27">
        <v>24872940</v>
      </c>
      <c r="AR33" s="27">
        <v>3280797</v>
      </c>
      <c r="AS33" s="27">
        <v>19003453</v>
      </c>
      <c r="AT33" s="27">
        <v>2705397</v>
      </c>
      <c r="AU33" s="27">
        <v>8852457</v>
      </c>
      <c r="AV33" s="27">
        <v>8852457</v>
      </c>
      <c r="AW33" s="27">
        <v>7629911</v>
      </c>
      <c r="AX33" s="27">
        <v>319391000</v>
      </c>
      <c r="AY33" s="27">
        <v>57621000</v>
      </c>
      <c r="AZ33" s="27">
        <v>507000</v>
      </c>
      <c r="BA33" s="27">
        <v>2304000</v>
      </c>
      <c r="BB33" s="27">
        <v>10057000</v>
      </c>
      <c r="BC33" s="27"/>
      <c r="BD33" s="27">
        <v>45731000</v>
      </c>
      <c r="BE33" s="27">
        <v>629000</v>
      </c>
      <c r="BF33" s="27"/>
      <c r="BG33" s="27">
        <v>1982954000</v>
      </c>
      <c r="BH33" s="27">
        <v>3744347</v>
      </c>
      <c r="BI33" s="27">
        <v>26174717</v>
      </c>
      <c r="BJ33" s="27">
        <v>7942215</v>
      </c>
      <c r="BK33" s="27">
        <v>861566</v>
      </c>
      <c r="BL33" s="27">
        <v>51030000</v>
      </c>
      <c r="BM33" s="27">
        <v>5646000</v>
      </c>
      <c r="BN33" s="27">
        <v>19176391</v>
      </c>
      <c r="BO33" s="27">
        <v>996838</v>
      </c>
      <c r="BP33" s="27">
        <v>366844</v>
      </c>
      <c r="BQ33" s="27">
        <v>1019678766</v>
      </c>
      <c r="BR33" s="27">
        <v>61423000</v>
      </c>
      <c r="BS33" s="27">
        <v>10417298</v>
      </c>
      <c r="BT33" s="27">
        <v>1453326</v>
      </c>
      <c r="BU33" s="27">
        <v>40850361</v>
      </c>
      <c r="BV33" s="27">
        <v>7611263</v>
      </c>
      <c r="BW33" s="27">
        <v>92257609</v>
      </c>
      <c r="BX33" s="27">
        <v>1351333</v>
      </c>
      <c r="BY33" s="27">
        <v>7802203</v>
      </c>
      <c r="BZ33" s="27">
        <v>134305000</v>
      </c>
      <c r="CA33" s="27">
        <v>39464007</v>
      </c>
      <c r="CB33" s="27">
        <v>24705546</v>
      </c>
      <c r="CC33" s="27">
        <v>4066169</v>
      </c>
      <c r="CD33" s="27">
        <v>4186000000</v>
      </c>
      <c r="CE33" s="27">
        <v>3910477</v>
      </c>
      <c r="CF33" s="27">
        <v>1061892</v>
      </c>
      <c r="CG33" s="27">
        <v>2927133944</v>
      </c>
      <c r="CH33" s="27">
        <v>553432</v>
      </c>
      <c r="CI33" s="27">
        <v>3513680</v>
      </c>
      <c r="CJ33" s="27">
        <v>484666</v>
      </c>
      <c r="CK33" s="27">
        <v>1438112</v>
      </c>
      <c r="CL33" s="27">
        <v>853280</v>
      </c>
      <c r="CM33" s="27">
        <v>469234000</v>
      </c>
      <c r="CN33" s="27">
        <v>89431000</v>
      </c>
      <c r="CO33" s="27">
        <v>1302415000</v>
      </c>
      <c r="CP33" s="27">
        <v>5282412</v>
      </c>
      <c r="CQ33" s="27">
        <v>21833816</v>
      </c>
      <c r="CR33" s="27">
        <v>764786</v>
      </c>
      <c r="CS33" s="27">
        <v>332324</v>
      </c>
      <c r="CT33" s="27">
        <v>149957000</v>
      </c>
      <c r="CU33" s="27">
        <v>49297843</v>
      </c>
      <c r="CV33" s="27">
        <v>101284000</v>
      </c>
      <c r="CW33" s="27"/>
      <c r="CX33" s="27">
        <v>22244000</v>
      </c>
      <c r="CY33" s="27">
        <v>83248</v>
      </c>
      <c r="CZ33" s="27">
        <v>3684000</v>
      </c>
    </row>
    <row r="34" spans="1:104">
      <c r="A34" s="9" t="s">
        <v>174</v>
      </c>
      <c r="B34" s="2" t="s">
        <v>175</v>
      </c>
      <c r="C34" s="28">
        <f>SUM(C30:C33)</f>
        <v>3307640</v>
      </c>
      <c r="D34" s="28"/>
      <c r="E34" s="28">
        <v>263886000</v>
      </c>
      <c r="F34" s="28">
        <v>379910000</v>
      </c>
      <c r="G34" s="28">
        <v>69473000</v>
      </c>
      <c r="H34" s="28">
        <v>8661000</v>
      </c>
      <c r="I34" s="28">
        <v>10071721</v>
      </c>
      <c r="J34" s="28">
        <v>88222949</v>
      </c>
      <c r="K34" s="28">
        <v>4203117</v>
      </c>
      <c r="L34" s="28">
        <v>1948196</v>
      </c>
      <c r="M34" s="28">
        <v>332550000</v>
      </c>
      <c r="N34" s="28">
        <v>12276000</v>
      </c>
      <c r="O34" s="28">
        <v>21451000</v>
      </c>
      <c r="P34" s="28">
        <v>27264000</v>
      </c>
      <c r="Q34" s="28">
        <v>425541000</v>
      </c>
      <c r="R34" s="28">
        <v>116856000</v>
      </c>
      <c r="S34" s="28">
        <v>3704000</v>
      </c>
      <c r="T34" s="28">
        <v>4538677</v>
      </c>
      <c r="U34" s="28">
        <v>102668920</v>
      </c>
      <c r="V34" s="28">
        <v>146254728</v>
      </c>
      <c r="W34" s="28">
        <v>24854708</v>
      </c>
      <c r="X34" s="28">
        <v>4281804</v>
      </c>
      <c r="Y34" s="28">
        <v>141186</v>
      </c>
      <c r="Z34" s="28">
        <v>438117000</v>
      </c>
      <c r="AA34" s="28">
        <v>128412000</v>
      </c>
      <c r="AB34" s="28">
        <v>434057</v>
      </c>
      <c r="AC34" s="28">
        <v>96153104</v>
      </c>
      <c r="AD34" s="28">
        <v>286854769</v>
      </c>
      <c r="AE34" s="28">
        <v>27073800</v>
      </c>
      <c r="AF34" s="28">
        <v>20918188.097999994</v>
      </c>
      <c r="AG34" s="28">
        <v>43877028</v>
      </c>
      <c r="AH34" s="28">
        <v>4830196</v>
      </c>
      <c r="AI34" s="28">
        <v>138829</v>
      </c>
      <c r="AJ34" s="28"/>
      <c r="AK34" s="28">
        <v>517500000</v>
      </c>
      <c r="AL34" s="28">
        <v>62045778</v>
      </c>
      <c r="AM34" s="28">
        <v>149560234</v>
      </c>
      <c r="AN34" s="28">
        <v>6679033</v>
      </c>
      <c r="AO34" s="28">
        <v>1209193</v>
      </c>
      <c r="AP34" s="28">
        <f>SUM(AP30:AP33)</f>
        <v>10591224</v>
      </c>
      <c r="AQ34" s="28">
        <v>27705685</v>
      </c>
      <c r="AR34" s="28">
        <v>3280797</v>
      </c>
      <c r="AS34" s="28">
        <v>25960052</v>
      </c>
      <c r="AT34" s="28">
        <v>3112569</v>
      </c>
      <c r="AU34" s="28">
        <v>9811064</v>
      </c>
      <c r="AV34" s="28">
        <v>9811064</v>
      </c>
      <c r="AW34" s="28">
        <v>7629911</v>
      </c>
      <c r="AX34" s="28">
        <v>383861000</v>
      </c>
      <c r="AY34" s="28">
        <v>370873000</v>
      </c>
      <c r="AZ34" s="28">
        <v>7299000</v>
      </c>
      <c r="BA34" s="28">
        <v>6560000</v>
      </c>
      <c r="BB34" s="28">
        <v>16869000</v>
      </c>
      <c r="BC34" s="28"/>
      <c r="BD34" s="28">
        <v>47574000</v>
      </c>
      <c r="BE34" s="28">
        <v>674000</v>
      </c>
      <c r="BF34" s="28"/>
      <c r="BG34" s="28">
        <v>2650453000</v>
      </c>
      <c r="BH34" s="28">
        <v>3965937</v>
      </c>
      <c r="BI34" s="28">
        <v>35456084</v>
      </c>
      <c r="BJ34" s="28">
        <v>8291384</v>
      </c>
      <c r="BK34" s="28">
        <v>3874146</v>
      </c>
      <c r="BL34" s="28">
        <v>59171000</v>
      </c>
      <c r="BM34" s="28">
        <v>5646000</v>
      </c>
      <c r="BN34" s="28">
        <v>24469847</v>
      </c>
      <c r="BO34" s="28">
        <v>996838</v>
      </c>
      <c r="BP34" s="28">
        <f>SUM(BP30:BP33)</f>
        <v>544284</v>
      </c>
      <c r="BQ34" s="28">
        <v>1057157242.42</v>
      </c>
      <c r="BR34" s="28">
        <v>103105000</v>
      </c>
      <c r="BS34" s="28">
        <v>12343632</v>
      </c>
      <c r="BT34" s="28">
        <v>1453326</v>
      </c>
      <c r="BU34" s="28">
        <v>54116771</v>
      </c>
      <c r="BV34" s="28">
        <v>8114322</v>
      </c>
      <c r="BW34" s="28">
        <v>114354890</v>
      </c>
      <c r="BX34" s="28">
        <v>5548243</v>
      </c>
      <c r="BY34" s="28">
        <v>15867412</v>
      </c>
      <c r="BZ34" s="28">
        <v>161718000</v>
      </c>
      <c r="CA34" s="28">
        <v>48265840</v>
      </c>
      <c r="CB34" s="28">
        <v>25250546</v>
      </c>
      <c r="CC34" s="28">
        <v>17762266</v>
      </c>
      <c r="CD34" s="28">
        <v>4332000000</v>
      </c>
      <c r="CE34" s="28">
        <v>3910477</v>
      </c>
      <c r="CF34" s="28">
        <v>1061892</v>
      </c>
      <c r="CG34" s="28">
        <v>4491239117</v>
      </c>
      <c r="CH34" s="28">
        <v>86251022</v>
      </c>
      <c r="CI34" s="28">
        <v>16592790</v>
      </c>
      <c r="CJ34" s="28">
        <v>969366</v>
      </c>
      <c r="CK34" s="28">
        <v>29272830</v>
      </c>
      <c r="CL34" s="28">
        <v>20818664</v>
      </c>
      <c r="CM34" s="28">
        <v>577251000</v>
      </c>
      <c r="CN34" s="28">
        <v>115898000</v>
      </c>
      <c r="CO34" s="28">
        <v>1848034000</v>
      </c>
      <c r="CP34" s="28">
        <v>5370446</v>
      </c>
      <c r="CQ34" s="28">
        <v>24579678</v>
      </c>
      <c r="CR34" s="28">
        <v>764786</v>
      </c>
      <c r="CS34" s="28">
        <v>746444</v>
      </c>
      <c r="CT34" s="28">
        <v>193049000</v>
      </c>
      <c r="CU34" s="28">
        <v>66260724</v>
      </c>
      <c r="CV34" s="28">
        <v>119807000</v>
      </c>
      <c r="CW34" s="28">
        <v>11053625</v>
      </c>
      <c r="CX34" s="28">
        <v>35841000</v>
      </c>
      <c r="CY34" s="28">
        <v>2355308</v>
      </c>
      <c r="CZ34" s="28">
        <v>10403000</v>
      </c>
    </row>
    <row r="35" spans="1:104">
      <c r="A35" s="40" t="s">
        <v>176</v>
      </c>
      <c r="B35" s="44"/>
      <c r="C35" s="44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26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26"/>
      <c r="BQ35" s="39"/>
      <c r="BR35" s="39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</row>
    <row r="36" spans="1:104">
      <c r="A36" s="10" t="s">
        <v>177</v>
      </c>
      <c r="B36" s="3" t="s">
        <v>178</v>
      </c>
      <c r="C36" s="30"/>
      <c r="D36" s="30"/>
      <c r="E36" s="18">
        <v>152564000</v>
      </c>
      <c r="F36" s="19">
        <v>468933000</v>
      </c>
      <c r="G36" s="30"/>
      <c r="H36" s="30">
        <v>294000</v>
      </c>
      <c r="I36" s="30">
        <v>8782699</v>
      </c>
      <c r="J36" s="30">
        <v>81052876</v>
      </c>
      <c r="K36" s="30"/>
      <c r="L36" s="30"/>
      <c r="M36" s="30">
        <v>365814000</v>
      </c>
      <c r="N36" s="30"/>
      <c r="O36" s="30"/>
      <c r="P36" s="30"/>
      <c r="Q36" s="30">
        <v>571746000</v>
      </c>
      <c r="R36" s="30"/>
      <c r="S36" s="30"/>
      <c r="T36" s="30">
        <v>2156999</v>
      </c>
      <c r="U36" s="30">
        <v>708423</v>
      </c>
      <c r="V36" s="30">
        <v>154547862</v>
      </c>
      <c r="W36" s="30">
        <v>52884</v>
      </c>
      <c r="X36" s="30"/>
      <c r="Y36" s="30"/>
      <c r="Z36" s="30">
        <v>1241266000</v>
      </c>
      <c r="AA36" s="30"/>
      <c r="AB36" s="30">
        <v>503189</v>
      </c>
      <c r="AC36" s="30">
        <v>3929323</v>
      </c>
      <c r="AD36" s="30">
        <v>608731093</v>
      </c>
      <c r="AE36" s="30"/>
      <c r="AF36" s="30">
        <v>34234224.055</v>
      </c>
      <c r="AG36" s="30">
        <v>66792989</v>
      </c>
      <c r="AH36" s="30"/>
      <c r="AI36" s="30"/>
      <c r="AJ36" s="30"/>
      <c r="AK36" s="30">
        <v>2545400000</v>
      </c>
      <c r="AL36" s="30">
        <v>125711699</v>
      </c>
      <c r="AM36" s="30"/>
      <c r="AN36" s="30">
        <v>9671446</v>
      </c>
      <c r="AO36" s="30"/>
      <c r="AP36" s="27">
        <v>26775377</v>
      </c>
      <c r="AQ36" s="30">
        <v>29005519</v>
      </c>
      <c r="AR36" s="30"/>
      <c r="AS36" s="30">
        <v>19233663</v>
      </c>
      <c r="AT36" s="30">
        <v>10574</v>
      </c>
      <c r="AU36" s="30">
        <v>28491898</v>
      </c>
      <c r="AV36" s="30">
        <v>28491898</v>
      </c>
      <c r="AW36" s="30"/>
      <c r="AX36" s="30">
        <v>511822000</v>
      </c>
      <c r="AY36" s="30"/>
      <c r="AZ36" s="30"/>
      <c r="BA36" s="30"/>
      <c r="BB36" s="30"/>
      <c r="BC36" s="30"/>
      <c r="BD36" s="30">
        <v>92428000</v>
      </c>
      <c r="BE36" s="30">
        <v>107000</v>
      </c>
      <c r="BF36" s="30"/>
      <c r="BG36" s="30">
        <v>4441786000</v>
      </c>
      <c r="BH36" s="30"/>
      <c r="BI36" s="30">
        <v>102617395</v>
      </c>
      <c r="BJ36" s="30"/>
      <c r="BK36" s="30"/>
      <c r="BL36" s="30">
        <v>136154000</v>
      </c>
      <c r="BM36" s="30"/>
      <c r="BN36" s="30">
        <v>56251134</v>
      </c>
      <c r="BO36" s="30"/>
      <c r="BP36" s="27">
        <v>344798</v>
      </c>
      <c r="BQ36" s="30">
        <v>3748509041</v>
      </c>
      <c r="BR36" s="30">
        <v>18412000</v>
      </c>
      <c r="BS36" s="30">
        <v>22203474</v>
      </c>
      <c r="BT36" s="30"/>
      <c r="BU36" s="30">
        <v>72991776</v>
      </c>
      <c r="BV36" s="30"/>
      <c r="BW36" s="30">
        <v>246646737</v>
      </c>
      <c r="BX36" s="30"/>
      <c r="BY36" s="30"/>
      <c r="BZ36" s="30">
        <v>226707000</v>
      </c>
      <c r="CA36" s="30"/>
      <c r="CB36" s="30">
        <v>461100</v>
      </c>
      <c r="CC36" s="30"/>
      <c r="CD36" s="30">
        <v>14791000000</v>
      </c>
      <c r="CE36" s="30"/>
      <c r="CF36" s="30"/>
      <c r="CG36" s="30">
        <v>5269862478</v>
      </c>
      <c r="CH36" s="30"/>
      <c r="CI36" s="30"/>
      <c r="CJ36" s="30"/>
      <c r="CK36" s="30"/>
      <c r="CL36" s="30"/>
      <c r="CM36" s="30">
        <v>487664000</v>
      </c>
      <c r="CN36" s="30"/>
      <c r="CO36" s="30">
        <v>3494390000</v>
      </c>
      <c r="CP36" s="30">
        <v>652922</v>
      </c>
      <c r="CQ36" s="30">
        <v>38523560</v>
      </c>
      <c r="CR36" s="30"/>
      <c r="CS36" s="30">
        <v>998819</v>
      </c>
      <c r="CT36" s="30">
        <v>307918000</v>
      </c>
      <c r="CU36" s="30">
        <v>103626569</v>
      </c>
      <c r="CV36" s="30">
        <v>164167000</v>
      </c>
      <c r="CW36" s="30"/>
      <c r="CX36" s="30"/>
      <c r="CY36" s="30"/>
      <c r="CZ36" s="30"/>
    </row>
    <row r="37" spans="1:104">
      <c r="A37" s="10" t="s">
        <v>179</v>
      </c>
      <c r="B37" s="3" t="s">
        <v>180</v>
      </c>
      <c r="C37" s="30"/>
      <c r="D37" s="30"/>
      <c r="E37" s="18"/>
      <c r="F37" s="19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>
        <v>256901</v>
      </c>
      <c r="Y37" s="30"/>
      <c r="Z37" s="30"/>
      <c r="AA37" s="30">
        <v>75121000</v>
      </c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27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27"/>
      <c r="BQ37" s="30"/>
      <c r="BR37" s="30"/>
      <c r="BS37" s="30"/>
      <c r="BT37" s="30">
        <v>4138288</v>
      </c>
      <c r="BU37" s="30"/>
      <c r="BV37" s="30"/>
      <c r="BW37" s="30"/>
      <c r="BX37" s="30"/>
      <c r="BY37" s="30"/>
      <c r="BZ37" s="30"/>
      <c r="CA37" s="30"/>
      <c r="CB37" s="30"/>
      <c r="CC37" s="30">
        <v>26098838</v>
      </c>
      <c r="CD37" s="30">
        <v>1857000000</v>
      </c>
      <c r="CE37" s="30">
        <v>60639778</v>
      </c>
      <c r="CF37" s="30">
        <v>41349795</v>
      </c>
      <c r="CG37" s="30"/>
      <c r="CH37" s="30"/>
      <c r="CI37" s="30"/>
      <c r="CJ37" s="30"/>
      <c r="CK37" s="30"/>
      <c r="CL37" s="30"/>
      <c r="CM37" s="30"/>
      <c r="CN37" s="30"/>
      <c r="CO37" s="30"/>
      <c r="CP37" s="30"/>
      <c r="CQ37" s="30"/>
      <c r="CR37" s="30">
        <v>1368330</v>
      </c>
      <c r="CS37" s="30"/>
      <c r="CT37" s="30">
        <v>0</v>
      </c>
      <c r="CU37" s="30"/>
      <c r="CV37" s="30"/>
      <c r="CW37" s="30"/>
      <c r="CX37" s="30"/>
      <c r="CY37" s="30"/>
      <c r="CZ37" s="30"/>
    </row>
    <row r="38" spans="1:104">
      <c r="A38" s="10" t="s">
        <v>181</v>
      </c>
      <c r="B38" s="3" t="s">
        <v>182</v>
      </c>
      <c r="C38" s="30"/>
      <c r="D38" s="30"/>
      <c r="E38" s="18">
        <v>65138000</v>
      </c>
      <c r="F38" s="19">
        <v>285951000</v>
      </c>
      <c r="G38" s="30">
        <v>22126000</v>
      </c>
      <c r="H38" s="30">
        <v>77000</v>
      </c>
      <c r="I38" s="30"/>
      <c r="J38" s="30">
        <v>26492022</v>
      </c>
      <c r="K38" s="30">
        <v>3175164</v>
      </c>
      <c r="L38" s="30"/>
      <c r="M38" s="30">
        <v>227724000</v>
      </c>
      <c r="N38" s="30"/>
      <c r="O38" s="30">
        <v>1418000</v>
      </c>
      <c r="P38" s="30"/>
      <c r="Q38" s="30">
        <v>254289000</v>
      </c>
      <c r="R38" s="30">
        <v>5883000</v>
      </c>
      <c r="S38" s="30"/>
      <c r="T38" s="30"/>
      <c r="U38" s="30">
        <v>111986460</v>
      </c>
      <c r="V38" s="30">
        <v>46131474</v>
      </c>
      <c r="W38" s="30"/>
      <c r="X38" s="30"/>
      <c r="Y38" s="30"/>
      <c r="Z38" s="30">
        <v>532428000</v>
      </c>
      <c r="AA38" s="30">
        <v>160864000</v>
      </c>
      <c r="AB38" s="30"/>
      <c r="AC38" s="30">
        <v>96470</v>
      </c>
      <c r="AD38" s="30">
        <v>172075921</v>
      </c>
      <c r="AE38" s="30"/>
      <c r="AF38" s="30">
        <v>1819429.0200000033</v>
      </c>
      <c r="AG38" s="30">
        <v>40860993</v>
      </c>
      <c r="AH38" s="30"/>
      <c r="AI38" s="30"/>
      <c r="AJ38" s="30"/>
      <c r="AK38" s="30">
        <v>185300000</v>
      </c>
      <c r="AL38" s="30">
        <v>81291634</v>
      </c>
      <c r="AM38" s="30">
        <v>6043537</v>
      </c>
      <c r="AN38" s="30">
        <v>3497909</v>
      </c>
      <c r="AO38" s="30"/>
      <c r="AP38" s="27">
        <v>-182448</v>
      </c>
      <c r="AQ38" s="30">
        <v>16155063</v>
      </c>
      <c r="AR38" s="30">
        <v>3132110</v>
      </c>
      <c r="AS38" s="30">
        <v>4320437</v>
      </c>
      <c r="AT38" s="30">
        <v>592458</v>
      </c>
      <c r="AU38" s="30"/>
      <c r="AV38" s="30"/>
      <c r="AW38" s="30"/>
      <c r="AX38" s="30">
        <v>497651000</v>
      </c>
      <c r="AY38" s="30">
        <v>49494000</v>
      </c>
      <c r="AZ38" s="30"/>
      <c r="BA38" s="30">
        <v>2244000</v>
      </c>
      <c r="BB38" s="30">
        <v>579000</v>
      </c>
      <c r="BC38" s="30"/>
      <c r="BD38" s="30">
        <v>13594000</v>
      </c>
      <c r="BE38" s="30"/>
      <c r="BF38" s="30"/>
      <c r="BG38" s="30">
        <v>2315410000</v>
      </c>
      <c r="BH38" s="30"/>
      <c r="BI38" s="30">
        <v>3058254</v>
      </c>
      <c r="BJ38" s="30">
        <v>459345</v>
      </c>
      <c r="BK38" s="30">
        <v>109500</v>
      </c>
      <c r="BL38" s="30">
        <v>28097000</v>
      </c>
      <c r="BM38" s="30">
        <v>12518000</v>
      </c>
      <c r="BN38" s="30">
        <v>4803016</v>
      </c>
      <c r="BO38" s="30"/>
      <c r="BP38" s="27"/>
      <c r="BQ38" s="30">
        <v>662837388</v>
      </c>
      <c r="BR38" s="30">
        <v>50505000</v>
      </c>
      <c r="BS38" s="30">
        <v>31384853</v>
      </c>
      <c r="BT38" s="30">
        <v>50161</v>
      </c>
      <c r="BU38" s="30">
        <v>60157891</v>
      </c>
      <c r="BV38" s="30">
        <v>8675465</v>
      </c>
      <c r="BW38" s="30">
        <v>90745296</v>
      </c>
      <c r="BX38" s="30"/>
      <c r="BY38" s="30">
        <v>4563605</v>
      </c>
      <c r="BZ38" s="30">
        <v>66745000</v>
      </c>
      <c r="CA38" s="30">
        <v>16159329</v>
      </c>
      <c r="CB38" s="30">
        <v>14497001</v>
      </c>
      <c r="CC38" s="30">
        <v>2014197</v>
      </c>
      <c r="CD38" s="30"/>
      <c r="CE38" s="30">
        <v>858582</v>
      </c>
      <c r="CF38" s="30"/>
      <c r="CG38" s="30">
        <v>2992555163</v>
      </c>
      <c r="CH38" s="30"/>
      <c r="CI38" s="30"/>
      <c r="CJ38" s="30"/>
      <c r="CK38" s="30"/>
      <c r="CL38" s="30"/>
      <c r="CM38" s="30">
        <v>423192000</v>
      </c>
      <c r="CN38" s="30">
        <v>24441000</v>
      </c>
      <c r="CO38" s="30">
        <v>367968000</v>
      </c>
      <c r="CP38" s="30"/>
      <c r="CQ38" s="30">
        <v>55042056</v>
      </c>
      <c r="CR38" s="30"/>
      <c r="CS38" s="30">
        <v>8864</v>
      </c>
      <c r="CT38" s="30">
        <v>196434000</v>
      </c>
      <c r="CU38" s="30">
        <v>18785265</v>
      </c>
      <c r="CV38" s="30">
        <v>84986000</v>
      </c>
      <c r="CW38" s="30">
        <v>2809859</v>
      </c>
      <c r="CX38" s="30">
        <v>36177000</v>
      </c>
      <c r="CY38" s="30"/>
      <c r="CZ38" s="30">
        <v>142000</v>
      </c>
    </row>
    <row r="39" spans="1:104">
      <c r="A39" s="10" t="s">
        <v>183</v>
      </c>
      <c r="B39" s="3" t="s">
        <v>184</v>
      </c>
      <c r="C39" s="30"/>
      <c r="D39" s="30"/>
      <c r="E39" s="30">
        <v>217702000</v>
      </c>
      <c r="F39" s="30">
        <v>754884000</v>
      </c>
      <c r="G39" s="30">
        <v>22126000</v>
      </c>
      <c r="H39" s="30">
        <v>371000</v>
      </c>
      <c r="I39" s="30">
        <v>8782699</v>
      </c>
      <c r="J39" s="30">
        <v>107544898</v>
      </c>
      <c r="K39" s="30">
        <v>3175164</v>
      </c>
      <c r="L39" s="30"/>
      <c r="M39" s="30">
        <v>593538000</v>
      </c>
      <c r="N39" s="30"/>
      <c r="O39" s="30">
        <v>1418000</v>
      </c>
      <c r="P39" s="30"/>
      <c r="Q39" s="30">
        <v>826035000</v>
      </c>
      <c r="R39" s="30">
        <v>5883000</v>
      </c>
      <c r="S39" s="30"/>
      <c r="T39" s="30">
        <v>2156999</v>
      </c>
      <c r="U39" s="30">
        <v>112694883</v>
      </c>
      <c r="V39" s="30">
        <v>200679336</v>
      </c>
      <c r="W39" s="30">
        <v>52884</v>
      </c>
      <c r="X39" s="30">
        <v>256901</v>
      </c>
      <c r="Y39" s="30"/>
      <c r="Z39" s="30">
        <v>1773694000</v>
      </c>
      <c r="AA39" s="30">
        <v>235985000</v>
      </c>
      <c r="AB39" s="30">
        <v>503189</v>
      </c>
      <c r="AC39" s="30">
        <v>4025793</v>
      </c>
      <c r="AD39" s="30">
        <v>780807014</v>
      </c>
      <c r="AE39" s="30"/>
      <c r="AF39" s="30">
        <v>36053653.075000003</v>
      </c>
      <c r="AG39" s="30">
        <v>107653982</v>
      </c>
      <c r="AH39" s="30"/>
      <c r="AI39" s="30"/>
      <c r="AJ39" s="30"/>
      <c r="AK39" s="30">
        <v>2730700000</v>
      </c>
      <c r="AL39" s="30">
        <v>207003333</v>
      </c>
      <c r="AM39" s="30">
        <v>6043537</v>
      </c>
      <c r="AN39" s="30">
        <v>13169355</v>
      </c>
      <c r="AO39" s="30"/>
      <c r="AP39" s="27">
        <f>SUM(AP36:AP38)</f>
        <v>26592929</v>
      </c>
      <c r="AQ39" s="30">
        <v>45160582</v>
      </c>
      <c r="AR39" s="30">
        <v>3132110</v>
      </c>
      <c r="AS39" s="30">
        <v>23554100</v>
      </c>
      <c r="AT39" s="30">
        <v>603032</v>
      </c>
      <c r="AU39" s="30">
        <v>28491898</v>
      </c>
      <c r="AV39" s="30">
        <v>28491898</v>
      </c>
      <c r="AW39" s="30"/>
      <c r="AX39" s="30">
        <v>1009473000</v>
      </c>
      <c r="AY39" s="30">
        <v>49494000</v>
      </c>
      <c r="AZ39" s="30"/>
      <c r="BA39" s="30">
        <v>2244000</v>
      </c>
      <c r="BB39" s="30">
        <v>579000</v>
      </c>
      <c r="BC39" s="30"/>
      <c r="BD39" s="30">
        <v>106022000</v>
      </c>
      <c r="BE39" s="30">
        <v>107000</v>
      </c>
      <c r="BF39" s="30"/>
      <c r="BG39" s="30">
        <v>6757196000</v>
      </c>
      <c r="BH39" s="30"/>
      <c r="BI39" s="30">
        <v>105675649</v>
      </c>
      <c r="BJ39" s="30">
        <v>459345</v>
      </c>
      <c r="BK39" s="30">
        <v>109500</v>
      </c>
      <c r="BL39" s="30">
        <v>164251000</v>
      </c>
      <c r="BM39" s="30">
        <v>12518000</v>
      </c>
      <c r="BN39" s="30">
        <v>61054150</v>
      </c>
      <c r="BO39" s="30"/>
      <c r="BP39" s="27">
        <f>SUM(BP36:BP38)</f>
        <v>344798</v>
      </c>
      <c r="BQ39" s="30">
        <v>4411346429</v>
      </c>
      <c r="BR39" s="30">
        <v>68917000</v>
      </c>
      <c r="BS39" s="30">
        <v>53588327</v>
      </c>
      <c r="BT39" s="30">
        <v>4188449</v>
      </c>
      <c r="BU39" s="30">
        <v>133149667</v>
      </c>
      <c r="BV39" s="30">
        <v>8675465</v>
      </c>
      <c r="BW39" s="30">
        <v>337392033</v>
      </c>
      <c r="BX39" s="30"/>
      <c r="BY39" s="30">
        <v>4563605</v>
      </c>
      <c r="BZ39" s="30">
        <v>293452000</v>
      </c>
      <c r="CA39" s="30">
        <v>16159329</v>
      </c>
      <c r="CB39" s="30">
        <v>14958101</v>
      </c>
      <c r="CC39" s="30">
        <v>28113035</v>
      </c>
      <c r="CD39" s="30">
        <v>16648000000</v>
      </c>
      <c r="CE39" s="30">
        <v>61498360</v>
      </c>
      <c r="CF39" s="30">
        <v>41349795</v>
      </c>
      <c r="CG39" s="30">
        <v>8262417641</v>
      </c>
      <c r="CH39" s="30"/>
      <c r="CI39" s="30"/>
      <c r="CJ39" s="30"/>
      <c r="CK39" s="30"/>
      <c r="CL39" s="30"/>
      <c r="CM39" s="30">
        <v>910856000</v>
      </c>
      <c r="CN39" s="30">
        <v>24441000</v>
      </c>
      <c r="CO39" s="30">
        <v>3862358000</v>
      </c>
      <c r="CP39" s="30">
        <v>652922</v>
      </c>
      <c r="CQ39" s="30">
        <v>93565616</v>
      </c>
      <c r="CR39" s="30">
        <v>1368330</v>
      </c>
      <c r="CS39" s="30">
        <v>1007683</v>
      </c>
      <c r="CT39" s="30">
        <v>504352000</v>
      </c>
      <c r="CU39" s="30">
        <v>122411834</v>
      </c>
      <c r="CV39" s="30">
        <v>249153000</v>
      </c>
      <c r="CW39" s="30">
        <v>2809859</v>
      </c>
      <c r="CX39" s="30">
        <v>36177000</v>
      </c>
      <c r="CY39" s="30"/>
      <c r="CZ39" s="30">
        <v>142000</v>
      </c>
    </row>
    <row r="40" spans="1:104">
      <c r="A40" s="11" t="s">
        <v>185</v>
      </c>
      <c r="B40" s="4" t="s">
        <v>186</v>
      </c>
      <c r="C40" s="29">
        <f>C34+C39</f>
        <v>3307640</v>
      </c>
      <c r="D40" s="29"/>
      <c r="E40" s="29">
        <v>481588000</v>
      </c>
      <c r="F40" s="29">
        <v>1134794000</v>
      </c>
      <c r="G40" s="29">
        <v>91599000</v>
      </c>
      <c r="H40" s="29">
        <v>9032000</v>
      </c>
      <c r="I40" s="29">
        <v>18854420</v>
      </c>
      <c r="J40" s="29">
        <v>195767847</v>
      </c>
      <c r="K40" s="29">
        <v>7378281</v>
      </c>
      <c r="L40" s="29">
        <v>1948196</v>
      </c>
      <c r="M40" s="29">
        <v>926088000</v>
      </c>
      <c r="N40" s="29">
        <v>12276000</v>
      </c>
      <c r="O40" s="29">
        <v>22869000</v>
      </c>
      <c r="P40" s="29">
        <v>27264000</v>
      </c>
      <c r="Q40" s="29">
        <v>1251576000</v>
      </c>
      <c r="R40" s="29">
        <v>122739000</v>
      </c>
      <c r="S40" s="29">
        <v>3704000</v>
      </c>
      <c r="T40" s="29">
        <v>6695676</v>
      </c>
      <c r="U40" s="29">
        <v>215363803</v>
      </c>
      <c r="V40" s="29">
        <v>346934064</v>
      </c>
      <c r="W40" s="29">
        <v>24907592</v>
      </c>
      <c r="X40" s="29">
        <v>4538705</v>
      </c>
      <c r="Y40" s="29">
        <v>141186</v>
      </c>
      <c r="Z40" s="29">
        <v>2211811000</v>
      </c>
      <c r="AA40" s="29">
        <v>364397000</v>
      </c>
      <c r="AB40" s="29">
        <v>937246</v>
      </c>
      <c r="AC40" s="29">
        <v>100178897</v>
      </c>
      <c r="AD40" s="29">
        <v>1067661783</v>
      </c>
      <c r="AE40" s="29">
        <v>27073800</v>
      </c>
      <c r="AF40" s="29">
        <v>56971841.172999993</v>
      </c>
      <c r="AG40" s="29">
        <v>151531010</v>
      </c>
      <c r="AH40" s="29">
        <v>4830196</v>
      </c>
      <c r="AI40" s="29">
        <v>138829</v>
      </c>
      <c r="AJ40" s="29"/>
      <c r="AK40" s="29">
        <v>3248200000</v>
      </c>
      <c r="AL40" s="29">
        <v>269049111</v>
      </c>
      <c r="AM40" s="29">
        <v>155603771</v>
      </c>
      <c r="AN40" s="29">
        <v>19848388</v>
      </c>
      <c r="AO40" s="29">
        <v>1209193</v>
      </c>
      <c r="AP40" s="28">
        <f>AP34+AP39</f>
        <v>37184153</v>
      </c>
      <c r="AQ40" s="29">
        <v>72866267</v>
      </c>
      <c r="AR40" s="29">
        <v>6412907</v>
      </c>
      <c r="AS40" s="29">
        <v>49514152</v>
      </c>
      <c r="AT40" s="29">
        <v>3715601</v>
      </c>
      <c r="AU40" s="29">
        <v>38302962</v>
      </c>
      <c r="AV40" s="29">
        <v>38302962</v>
      </c>
      <c r="AW40" s="29">
        <v>7629911</v>
      </c>
      <c r="AX40" s="29">
        <v>1393334000</v>
      </c>
      <c r="AY40" s="29">
        <v>420367000</v>
      </c>
      <c r="AZ40" s="29">
        <v>7299000</v>
      </c>
      <c r="BA40" s="29">
        <v>8804000</v>
      </c>
      <c r="BB40" s="29">
        <v>17448000</v>
      </c>
      <c r="BC40" s="29"/>
      <c r="BD40" s="29">
        <v>153596000</v>
      </c>
      <c r="BE40" s="29">
        <v>781000</v>
      </c>
      <c r="BF40" s="29"/>
      <c r="BG40" s="29">
        <v>9407649000</v>
      </c>
      <c r="BH40" s="29">
        <v>3965937</v>
      </c>
      <c r="BI40" s="29">
        <v>141131733</v>
      </c>
      <c r="BJ40" s="29">
        <v>8750729</v>
      </c>
      <c r="BK40" s="29">
        <v>3983646</v>
      </c>
      <c r="BL40" s="29">
        <v>223422000</v>
      </c>
      <c r="BM40" s="29">
        <v>18164000</v>
      </c>
      <c r="BN40" s="29">
        <v>85523997</v>
      </c>
      <c r="BO40" s="29">
        <v>996838</v>
      </c>
      <c r="BP40" s="28">
        <f>BP34+BP39</f>
        <v>889082</v>
      </c>
      <c r="BQ40" s="29">
        <v>5468503671.4200001</v>
      </c>
      <c r="BR40" s="29">
        <v>172022000</v>
      </c>
      <c r="BS40" s="29">
        <v>65931959</v>
      </c>
      <c r="BT40" s="29">
        <v>5641775</v>
      </c>
      <c r="BU40" s="29">
        <v>187266438</v>
      </c>
      <c r="BV40" s="29">
        <v>16789787</v>
      </c>
      <c r="BW40" s="29">
        <v>451746923</v>
      </c>
      <c r="BX40" s="29">
        <v>5548243</v>
      </c>
      <c r="BY40" s="29">
        <v>20431017</v>
      </c>
      <c r="BZ40" s="29">
        <v>455170000</v>
      </c>
      <c r="CA40" s="29">
        <v>64425169</v>
      </c>
      <c r="CB40" s="29">
        <v>40208647</v>
      </c>
      <c r="CC40" s="29">
        <v>45875301</v>
      </c>
      <c r="CD40" s="29">
        <v>20980000000</v>
      </c>
      <c r="CE40" s="29">
        <v>65408837</v>
      </c>
      <c r="CF40" s="29">
        <v>42411687</v>
      </c>
      <c r="CG40" s="29">
        <v>12753656758</v>
      </c>
      <c r="CH40" s="29">
        <v>86251022</v>
      </c>
      <c r="CI40" s="29">
        <v>16592790</v>
      </c>
      <c r="CJ40" s="29">
        <v>969366</v>
      </c>
      <c r="CK40" s="29">
        <v>29272830</v>
      </c>
      <c r="CL40" s="29">
        <v>20818664</v>
      </c>
      <c r="CM40" s="29">
        <v>1488107000</v>
      </c>
      <c r="CN40" s="29">
        <v>140339000</v>
      </c>
      <c r="CO40" s="29">
        <v>5710392000</v>
      </c>
      <c r="CP40" s="29">
        <v>6023368</v>
      </c>
      <c r="CQ40" s="29">
        <v>118145294</v>
      </c>
      <c r="CR40" s="29">
        <v>2133116</v>
      </c>
      <c r="CS40" s="29">
        <v>1754127</v>
      </c>
      <c r="CT40" s="29">
        <v>697401000</v>
      </c>
      <c r="CU40" s="29">
        <v>188672558</v>
      </c>
      <c r="CV40" s="29">
        <v>368960000</v>
      </c>
      <c r="CW40" s="29">
        <v>13863484</v>
      </c>
      <c r="CX40" s="29">
        <v>72018000</v>
      </c>
      <c r="CY40" s="29">
        <v>2355308</v>
      </c>
      <c r="CZ40" s="29">
        <v>10545000</v>
      </c>
    </row>
    <row r="41" spans="1:104">
      <c r="A41" s="40" t="s">
        <v>187</v>
      </c>
      <c r="B41" s="41"/>
      <c r="C41" s="41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26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26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</row>
    <row r="42" spans="1:104">
      <c r="A42" s="7" t="s">
        <v>188</v>
      </c>
      <c r="B42" s="1" t="s">
        <v>189</v>
      </c>
      <c r="C42" s="16">
        <v>2681847</v>
      </c>
      <c r="D42" s="16">
        <v>77278</v>
      </c>
      <c r="E42" s="18">
        <v>294191000</v>
      </c>
      <c r="F42" s="19">
        <v>881403000</v>
      </c>
      <c r="G42" s="27">
        <v>-41575000</v>
      </c>
      <c r="H42" s="27">
        <v>-2910000</v>
      </c>
      <c r="I42" s="27">
        <v>10660330</v>
      </c>
      <c r="J42" s="27">
        <v>414425264</v>
      </c>
      <c r="K42" s="27"/>
      <c r="L42" s="27">
        <v>-1158738</v>
      </c>
      <c r="M42" s="27">
        <v>900891000</v>
      </c>
      <c r="N42" s="27">
        <v>-5807000</v>
      </c>
      <c r="O42" s="27"/>
      <c r="P42" s="27"/>
      <c r="Q42" s="27">
        <v>1241038000</v>
      </c>
      <c r="R42" s="27">
        <v>66872000</v>
      </c>
      <c r="S42" s="27">
        <v>-1646000</v>
      </c>
      <c r="T42" s="27">
        <v>57395095</v>
      </c>
      <c r="U42" s="27">
        <v>182450810</v>
      </c>
      <c r="V42" s="27">
        <v>642904976</v>
      </c>
      <c r="W42" s="27">
        <v>9144526</v>
      </c>
      <c r="X42" s="27"/>
      <c r="Y42" s="27">
        <v>677356</v>
      </c>
      <c r="Z42" s="27">
        <v>4715331000</v>
      </c>
      <c r="AA42" s="27">
        <v>883261000</v>
      </c>
      <c r="AB42" s="27">
        <v>-705539</v>
      </c>
      <c r="AC42" s="27">
        <v>-44716979</v>
      </c>
      <c r="AD42" s="27">
        <v>725849905</v>
      </c>
      <c r="AE42" s="27">
        <v>-23040086</v>
      </c>
      <c r="AF42" s="27">
        <v>24697501.891999997</v>
      </c>
      <c r="AG42" s="27">
        <v>41070216</v>
      </c>
      <c r="AH42" s="27"/>
      <c r="AI42" s="27"/>
      <c r="AJ42" s="27">
        <v>121968</v>
      </c>
      <c r="AK42" s="27">
        <v>1645500000</v>
      </c>
      <c r="AL42" s="27">
        <v>134819742</v>
      </c>
      <c r="AM42" s="27">
        <v>18624617</v>
      </c>
      <c r="AN42" s="27">
        <v>21737658</v>
      </c>
      <c r="AO42" s="27">
        <v>-1032618</v>
      </c>
      <c r="AP42" s="27">
        <v>31233357</v>
      </c>
      <c r="AQ42" s="27">
        <v>66881576</v>
      </c>
      <c r="AR42" s="27">
        <v>1044127</v>
      </c>
      <c r="AS42" s="27">
        <v>60928190</v>
      </c>
      <c r="AT42" s="27">
        <v>-507317</v>
      </c>
      <c r="AU42" s="27">
        <v>9141641</v>
      </c>
      <c r="AV42" s="27">
        <v>9141641</v>
      </c>
      <c r="AW42" s="27">
        <v>2317530</v>
      </c>
      <c r="AX42" s="27">
        <v>810089000</v>
      </c>
      <c r="AY42" s="27">
        <v>-215147000</v>
      </c>
      <c r="AZ42" s="27">
        <v>5852000</v>
      </c>
      <c r="BA42" s="27"/>
      <c r="BB42" s="27">
        <v>-4856000</v>
      </c>
      <c r="BC42" s="27"/>
      <c r="BD42" s="27">
        <v>111963000</v>
      </c>
      <c r="BE42" s="27">
        <v>275000</v>
      </c>
      <c r="BF42" s="27">
        <v>249957</v>
      </c>
      <c r="BG42" s="27">
        <v>5889170000</v>
      </c>
      <c r="BH42" s="27">
        <v>1035</v>
      </c>
      <c r="BI42" s="27">
        <v>111078476</v>
      </c>
      <c r="BJ42" s="27">
        <v>1506254</v>
      </c>
      <c r="BK42" s="27">
        <v>11220298</v>
      </c>
      <c r="BL42" s="27">
        <v>261720000</v>
      </c>
      <c r="BM42" s="27">
        <v>17532000</v>
      </c>
      <c r="BN42" s="27">
        <v>111293525</v>
      </c>
      <c r="BO42" s="27">
        <v>1584762</v>
      </c>
      <c r="BP42" s="27">
        <v>7292</v>
      </c>
      <c r="BQ42" s="27">
        <v>5036080709</v>
      </c>
      <c r="BR42" s="27">
        <v>76191000</v>
      </c>
      <c r="BS42" s="27">
        <v>29116161</v>
      </c>
      <c r="BT42" s="27">
        <v>-1633505</v>
      </c>
      <c r="BU42" s="27">
        <v>79087572</v>
      </c>
      <c r="BV42" s="27">
        <v>8344488</v>
      </c>
      <c r="BW42" s="27">
        <v>333179962</v>
      </c>
      <c r="BX42" s="27">
        <v>322046</v>
      </c>
      <c r="BY42" s="27">
        <v>586151</v>
      </c>
      <c r="BZ42" s="27">
        <v>640507000</v>
      </c>
      <c r="CA42" s="27">
        <v>5711075</v>
      </c>
      <c r="CB42" s="27">
        <v>435219686</v>
      </c>
      <c r="CC42" s="27">
        <v>-33834394</v>
      </c>
      <c r="CD42" s="27">
        <v>2405000000</v>
      </c>
      <c r="CE42" s="27">
        <v>-61749032</v>
      </c>
      <c r="CF42" s="27">
        <v>-41410545</v>
      </c>
      <c r="CG42" s="27">
        <v>11456136019</v>
      </c>
      <c r="CH42" s="27">
        <v>-83960560</v>
      </c>
      <c r="CI42" s="27">
        <v>-15225048</v>
      </c>
      <c r="CJ42" s="27">
        <v>-132391</v>
      </c>
      <c r="CK42" s="27">
        <v>-26954248</v>
      </c>
      <c r="CL42" s="27">
        <v>-18875144</v>
      </c>
      <c r="CM42" s="27">
        <v>894605000</v>
      </c>
      <c r="CN42" s="27">
        <v>75591000</v>
      </c>
      <c r="CO42" s="27">
        <v>5051436000</v>
      </c>
      <c r="CP42" s="27">
        <v>9782421</v>
      </c>
      <c r="CQ42" s="27">
        <v>-8046430</v>
      </c>
      <c r="CR42" s="27">
        <v>-1279118</v>
      </c>
      <c r="CS42" s="27">
        <v>930533</v>
      </c>
      <c r="CT42" s="27">
        <v>193104000</v>
      </c>
      <c r="CU42" s="27">
        <v>175871045</v>
      </c>
      <c r="CV42" s="27">
        <v>160127000</v>
      </c>
      <c r="CW42" s="27">
        <v>-10065069</v>
      </c>
      <c r="CX42" s="27">
        <v>24655000</v>
      </c>
      <c r="CY42" s="27">
        <v>-1310578</v>
      </c>
      <c r="CZ42" s="27">
        <v>216000</v>
      </c>
    </row>
    <row r="43" spans="1:104">
      <c r="A43" s="7" t="s">
        <v>190</v>
      </c>
      <c r="B43" s="1" t="s">
        <v>191</v>
      </c>
      <c r="C43" s="27"/>
      <c r="D43" s="27"/>
      <c r="E43" s="18">
        <v>1488000</v>
      </c>
      <c r="F43" s="19">
        <v>61388000</v>
      </c>
      <c r="G43" s="27"/>
      <c r="H43" s="27"/>
      <c r="I43" s="27">
        <v>491154</v>
      </c>
      <c r="J43" s="27">
        <v>24911703</v>
      </c>
      <c r="K43" s="27"/>
      <c r="L43" s="27"/>
      <c r="M43" s="27">
        <v>203081000</v>
      </c>
      <c r="N43" s="27"/>
      <c r="O43" s="27"/>
      <c r="P43" s="27"/>
      <c r="Q43" s="27">
        <v>300939000</v>
      </c>
      <c r="R43" s="27"/>
      <c r="S43" s="27"/>
      <c r="T43" s="27">
        <v>4634156</v>
      </c>
      <c r="U43" s="27">
        <v>128348994</v>
      </c>
      <c r="V43" s="27">
        <v>32643431</v>
      </c>
      <c r="W43" s="27"/>
      <c r="X43" s="27"/>
      <c r="Y43" s="27"/>
      <c r="Z43" s="27">
        <v>518256000</v>
      </c>
      <c r="AA43" s="27">
        <v>24876000</v>
      </c>
      <c r="AB43" s="27">
        <v>4926028</v>
      </c>
      <c r="AC43" s="27"/>
      <c r="AD43" s="27">
        <v>612694419</v>
      </c>
      <c r="AE43" s="27">
        <v>145481</v>
      </c>
      <c r="AF43" s="27">
        <v>3142427.17</v>
      </c>
      <c r="AG43" s="27">
        <v>2367230</v>
      </c>
      <c r="AH43" s="27"/>
      <c r="AI43" s="27"/>
      <c r="AJ43" s="27"/>
      <c r="AK43" s="27"/>
      <c r="AL43" s="27">
        <v>52832169</v>
      </c>
      <c r="AM43" s="27"/>
      <c r="AN43" s="27">
        <v>3320248</v>
      </c>
      <c r="AO43" s="27"/>
      <c r="AP43" s="27">
        <v>134916</v>
      </c>
      <c r="AQ43" s="27">
        <v>1748436</v>
      </c>
      <c r="AR43" s="27"/>
      <c r="AS43" s="27">
        <v>4635767</v>
      </c>
      <c r="AT43" s="27"/>
      <c r="AU43" s="27"/>
      <c r="AV43" s="27"/>
      <c r="AW43" s="27"/>
      <c r="AX43" s="27">
        <v>155242000</v>
      </c>
      <c r="AY43" s="27">
        <v>73549000</v>
      </c>
      <c r="AZ43" s="27"/>
      <c r="BA43" s="27"/>
      <c r="BB43" s="27"/>
      <c r="BC43" s="27"/>
      <c r="BD43" s="27">
        <v>2092000</v>
      </c>
      <c r="BE43" s="27"/>
      <c r="BF43" s="27"/>
      <c r="BG43" s="27">
        <v>887531000</v>
      </c>
      <c r="BH43" s="27"/>
      <c r="BI43" s="27">
        <v>10324796</v>
      </c>
      <c r="BJ43" s="27"/>
      <c r="BK43" s="27"/>
      <c r="BL43" s="27">
        <v>7960000</v>
      </c>
      <c r="BM43" s="27"/>
      <c r="BN43" s="27">
        <v>12716996</v>
      </c>
      <c r="BO43" s="27"/>
      <c r="BP43" s="27"/>
      <c r="BQ43" s="27"/>
      <c r="BR43" s="27">
        <v>56000</v>
      </c>
      <c r="BS43" s="27">
        <v>7604130</v>
      </c>
      <c r="BT43" s="27"/>
      <c r="BU43" s="27">
        <v>3083324</v>
      </c>
      <c r="BV43" s="27"/>
      <c r="BW43" s="27">
        <v>18260904</v>
      </c>
      <c r="BX43" s="27"/>
      <c r="BY43" s="27"/>
      <c r="BZ43" s="27">
        <v>24209000</v>
      </c>
      <c r="CA43" s="27"/>
      <c r="CB43" s="27">
        <v>4279249</v>
      </c>
      <c r="CC43" s="27"/>
      <c r="CD43" s="27"/>
      <c r="CE43" s="27"/>
      <c r="CF43" s="27"/>
      <c r="CG43" s="27">
        <v>345973569</v>
      </c>
      <c r="CH43" s="27"/>
      <c r="CI43" s="27"/>
      <c r="CJ43" s="27"/>
      <c r="CK43" s="27"/>
      <c r="CL43" s="27"/>
      <c r="CM43" s="27">
        <v>41492000</v>
      </c>
      <c r="CN43" s="27"/>
      <c r="CO43" s="27"/>
      <c r="CP43" s="27">
        <v>168750</v>
      </c>
      <c r="CQ43" s="27">
        <v>4057107</v>
      </c>
      <c r="CR43" s="27"/>
      <c r="CS43" s="27"/>
      <c r="CT43" s="27">
        <v>3352000</v>
      </c>
      <c r="CU43" s="27">
        <v>5604033</v>
      </c>
      <c r="CV43" s="27">
        <v>5656000</v>
      </c>
      <c r="CW43" s="27"/>
      <c r="CX43" s="27">
        <v>6000</v>
      </c>
      <c r="CY43" s="27"/>
      <c r="CZ43" s="27"/>
    </row>
    <row r="44" spans="1:104">
      <c r="A44" s="7" t="s">
        <v>192</v>
      </c>
      <c r="B44" s="1" t="s">
        <v>193</v>
      </c>
      <c r="C44" s="27"/>
      <c r="D44" s="27"/>
      <c r="E44" s="18">
        <v>7704000</v>
      </c>
      <c r="F44" s="19">
        <v>55804000</v>
      </c>
      <c r="G44" s="27"/>
      <c r="H44" s="27"/>
      <c r="I44" s="27">
        <v>515531</v>
      </c>
      <c r="J44" s="27">
        <v>8141444</v>
      </c>
      <c r="K44" s="27"/>
      <c r="L44" s="27"/>
      <c r="M44" s="27">
        <v>88270000</v>
      </c>
      <c r="N44" s="27"/>
      <c r="O44" s="27"/>
      <c r="P44" s="27"/>
      <c r="Q44" s="27">
        <v>37880000</v>
      </c>
      <c r="R44" s="27"/>
      <c r="S44" s="27"/>
      <c r="T44" s="27">
        <v>5000000</v>
      </c>
      <c r="U44" s="27">
        <v>4188910</v>
      </c>
      <c r="V44" s="27">
        <v>33103550</v>
      </c>
      <c r="W44" s="27"/>
      <c r="X44" s="27"/>
      <c r="Y44" s="27"/>
      <c r="Z44" s="27">
        <v>255377000</v>
      </c>
      <c r="AA44" s="27"/>
      <c r="AB44" s="27"/>
      <c r="AC44" s="27"/>
      <c r="AD44" s="27">
        <v>192985771</v>
      </c>
      <c r="AE44" s="27"/>
      <c r="AF44" s="27"/>
      <c r="AG44" s="27">
        <v>2084029</v>
      </c>
      <c r="AH44" s="27"/>
      <c r="AI44" s="27"/>
      <c r="AJ44" s="27"/>
      <c r="AK44" s="27"/>
      <c r="AL44" s="27">
        <v>87210661</v>
      </c>
      <c r="AM44" s="27"/>
      <c r="AN44" s="27">
        <v>81362</v>
      </c>
      <c r="AO44" s="27"/>
      <c r="AP44" s="27"/>
      <c r="AQ44" s="27">
        <v>6632949</v>
      </c>
      <c r="AR44" s="27"/>
      <c r="AS44" s="27">
        <v>2409986</v>
      </c>
      <c r="AT44" s="27"/>
      <c r="AU44" s="27"/>
      <c r="AV44" s="27"/>
      <c r="AW44" s="27"/>
      <c r="AX44" s="27">
        <v>84306000</v>
      </c>
      <c r="AY44" s="27"/>
      <c r="AZ44" s="27"/>
      <c r="BA44" s="27"/>
      <c r="BB44" s="27"/>
      <c r="BC44" s="27"/>
      <c r="BD44" s="27">
        <v>1100000</v>
      </c>
      <c r="BE44" s="27"/>
      <c r="BF44" s="27"/>
      <c r="BG44" s="27">
        <v>687408000</v>
      </c>
      <c r="BH44" s="27"/>
      <c r="BI44" s="27">
        <v>627941</v>
      </c>
      <c r="BJ44" s="27"/>
      <c r="BK44" s="27"/>
      <c r="BL44" s="27">
        <v>4676000</v>
      </c>
      <c r="BM44" s="27"/>
      <c r="BN44" s="27">
        <v>16685596</v>
      </c>
      <c r="BO44" s="27"/>
      <c r="BP44" s="27"/>
      <c r="BQ44" s="27"/>
      <c r="BR44" s="27"/>
      <c r="BS44" s="27">
        <v>5757272</v>
      </c>
      <c r="BT44" s="27"/>
      <c r="BU44" s="27">
        <v>3426777</v>
      </c>
      <c r="BV44" s="27"/>
      <c r="BW44" s="27">
        <v>3264959</v>
      </c>
      <c r="BX44" s="27"/>
      <c r="BY44" s="27"/>
      <c r="BZ44" s="27">
        <v>54182000</v>
      </c>
      <c r="CA44" s="27"/>
      <c r="CB44" s="27">
        <v>4015349</v>
      </c>
      <c r="CC44" s="27"/>
      <c r="CD44" s="27"/>
      <c r="CE44" s="27"/>
      <c r="CF44" s="27"/>
      <c r="CG44" s="27">
        <v>183316941</v>
      </c>
      <c r="CH44" s="27"/>
      <c r="CI44" s="27"/>
      <c r="CJ44" s="27"/>
      <c r="CK44" s="27"/>
      <c r="CL44" s="27"/>
      <c r="CM44" s="27">
        <v>52692000</v>
      </c>
      <c r="CN44" s="27"/>
      <c r="CO44" s="27"/>
      <c r="CP44" s="27"/>
      <c r="CQ44" s="27">
        <v>3319042</v>
      </c>
      <c r="CR44" s="27"/>
      <c r="CS44" s="27"/>
      <c r="CT44" s="27">
        <v>6025000</v>
      </c>
      <c r="CU44" s="27">
        <v>15700809</v>
      </c>
      <c r="CV44" s="27">
        <v>4747000</v>
      </c>
      <c r="CW44" s="27"/>
      <c r="CX44" s="27"/>
      <c r="CY44" s="27"/>
      <c r="CZ44" s="27"/>
    </row>
    <row r="45" spans="1:104">
      <c r="A45" s="9" t="s">
        <v>194</v>
      </c>
      <c r="B45" s="2" t="s">
        <v>195</v>
      </c>
      <c r="C45" s="28">
        <f>SUM(C42:C44)</f>
        <v>2681847</v>
      </c>
      <c r="D45" s="28">
        <v>77278</v>
      </c>
      <c r="E45" s="28">
        <v>303383000</v>
      </c>
      <c r="F45" s="28">
        <v>998595000</v>
      </c>
      <c r="G45" s="28">
        <v>-41575000</v>
      </c>
      <c r="H45" s="28">
        <v>-2910000</v>
      </c>
      <c r="I45" s="28">
        <v>11667015</v>
      </c>
      <c r="J45" s="28">
        <v>447478411</v>
      </c>
      <c r="K45" s="28"/>
      <c r="L45" s="28">
        <v>-1158738</v>
      </c>
      <c r="M45" s="28">
        <v>1192242000</v>
      </c>
      <c r="N45" s="28">
        <v>-5807000</v>
      </c>
      <c r="O45" s="28"/>
      <c r="P45" s="28"/>
      <c r="Q45" s="28">
        <v>1579857000</v>
      </c>
      <c r="R45" s="28">
        <v>66872000</v>
      </c>
      <c r="S45" s="28">
        <v>-1646000</v>
      </c>
      <c r="T45" s="28">
        <v>67029251</v>
      </c>
      <c r="U45" s="28">
        <v>314988714</v>
      </c>
      <c r="V45" s="28">
        <v>708651957</v>
      </c>
      <c r="W45" s="28">
        <v>9144526</v>
      </c>
      <c r="X45" s="28"/>
      <c r="Y45" s="28">
        <v>677356</v>
      </c>
      <c r="Z45" s="28">
        <v>5488964000</v>
      </c>
      <c r="AA45" s="28">
        <v>908137000</v>
      </c>
      <c r="AB45" s="28">
        <v>4220489</v>
      </c>
      <c r="AC45" s="28">
        <v>-44716979</v>
      </c>
      <c r="AD45" s="28">
        <v>1531530095</v>
      </c>
      <c r="AE45" s="28">
        <v>-22894605</v>
      </c>
      <c r="AF45" s="28">
        <v>27839929.061999999</v>
      </c>
      <c r="AG45" s="28">
        <v>45521475</v>
      </c>
      <c r="AH45" s="28"/>
      <c r="AI45" s="28"/>
      <c r="AJ45" s="28">
        <v>121968</v>
      </c>
      <c r="AK45" s="28">
        <v>1645500000</v>
      </c>
      <c r="AL45" s="28">
        <v>274862572</v>
      </c>
      <c r="AM45" s="28">
        <v>18624617</v>
      </c>
      <c r="AN45" s="28">
        <v>25139268</v>
      </c>
      <c r="AO45" s="28">
        <v>-1032618</v>
      </c>
      <c r="AP45" s="28">
        <f>SUM(AP42:AP44)</f>
        <v>31368273</v>
      </c>
      <c r="AQ45" s="28">
        <v>75262961</v>
      </c>
      <c r="AR45" s="28">
        <v>1044127</v>
      </c>
      <c r="AS45" s="28">
        <v>67973943</v>
      </c>
      <c r="AT45" s="28">
        <v>-507317</v>
      </c>
      <c r="AU45" s="28">
        <v>9141641</v>
      </c>
      <c r="AV45" s="28">
        <v>9141641</v>
      </c>
      <c r="AW45" s="28">
        <v>2317530</v>
      </c>
      <c r="AX45" s="28">
        <v>1049637000</v>
      </c>
      <c r="AY45" s="28">
        <v>-141598000</v>
      </c>
      <c r="AZ45" s="28">
        <v>5852000</v>
      </c>
      <c r="BA45" s="28"/>
      <c r="BB45" s="28">
        <v>-4856000</v>
      </c>
      <c r="BC45" s="28"/>
      <c r="BD45" s="28">
        <v>115155000</v>
      </c>
      <c r="BE45" s="28">
        <v>275000</v>
      </c>
      <c r="BF45" s="28">
        <v>249957</v>
      </c>
      <c r="BG45" s="28">
        <v>7464109000</v>
      </c>
      <c r="BH45" s="28">
        <v>1035</v>
      </c>
      <c r="BI45" s="28">
        <v>122031213</v>
      </c>
      <c r="BJ45" s="28">
        <v>1506254</v>
      </c>
      <c r="BK45" s="28">
        <v>11220298</v>
      </c>
      <c r="BL45" s="28">
        <v>274356000</v>
      </c>
      <c r="BM45" s="28">
        <v>17532000</v>
      </c>
      <c r="BN45" s="28">
        <v>140696117</v>
      </c>
      <c r="BO45" s="28">
        <v>1584762</v>
      </c>
      <c r="BP45" s="28">
        <f>SUM(BP42:BP44)</f>
        <v>7292</v>
      </c>
      <c r="BQ45" s="28">
        <v>5036080709</v>
      </c>
      <c r="BR45" s="28">
        <v>76247000</v>
      </c>
      <c r="BS45" s="28">
        <v>42477563</v>
      </c>
      <c r="BT45" s="28">
        <v>-1633505</v>
      </c>
      <c r="BU45" s="28">
        <v>85597673</v>
      </c>
      <c r="BV45" s="28">
        <v>8344488</v>
      </c>
      <c r="BW45" s="28">
        <v>354705825</v>
      </c>
      <c r="BX45" s="28">
        <v>322046</v>
      </c>
      <c r="BY45" s="28">
        <v>586151</v>
      </c>
      <c r="BZ45" s="28">
        <v>718898000</v>
      </c>
      <c r="CA45" s="28">
        <v>5711075</v>
      </c>
      <c r="CB45" s="28">
        <v>443514284</v>
      </c>
      <c r="CC45" s="28">
        <v>-33834394</v>
      </c>
      <c r="CD45" s="28">
        <v>2405000000</v>
      </c>
      <c r="CE45" s="28">
        <v>-61749032</v>
      </c>
      <c r="CF45" s="28">
        <v>-41410545</v>
      </c>
      <c r="CG45" s="28">
        <v>11985426529</v>
      </c>
      <c r="CH45" s="28">
        <v>-83960560</v>
      </c>
      <c r="CI45" s="28">
        <v>-15225048</v>
      </c>
      <c r="CJ45" s="28">
        <v>-132391</v>
      </c>
      <c r="CK45" s="28">
        <v>-26954248</v>
      </c>
      <c r="CL45" s="28">
        <v>-18875144</v>
      </c>
      <c r="CM45" s="28">
        <v>988789000</v>
      </c>
      <c r="CN45" s="28">
        <v>75591000</v>
      </c>
      <c r="CO45" s="28">
        <v>5051436000</v>
      </c>
      <c r="CP45" s="28">
        <v>9951171</v>
      </c>
      <c r="CQ45" s="28">
        <v>-670281</v>
      </c>
      <c r="CR45" s="28">
        <v>-1279118</v>
      </c>
      <c r="CS45" s="28">
        <v>930533</v>
      </c>
      <c r="CT45" s="28">
        <v>202481000</v>
      </c>
      <c r="CU45" s="28">
        <v>197175887</v>
      </c>
      <c r="CV45" s="28">
        <v>170530000</v>
      </c>
      <c r="CW45" s="28">
        <v>-10065069</v>
      </c>
      <c r="CX45" s="28">
        <v>24661000</v>
      </c>
      <c r="CY45" s="28">
        <v>-1310578</v>
      </c>
      <c r="CZ45" s="28">
        <v>216000</v>
      </c>
    </row>
    <row r="46" spans="1:104" ht="15.75" thickBot="1">
      <c r="A46" s="12" t="s">
        <v>196</v>
      </c>
      <c r="B46" s="13" t="s">
        <v>197</v>
      </c>
      <c r="C46" s="32">
        <f>C40+C45</f>
        <v>5989487</v>
      </c>
      <c r="D46" s="32">
        <v>77278</v>
      </c>
      <c r="E46" s="32">
        <v>784971000</v>
      </c>
      <c r="F46" s="32">
        <v>2133389000</v>
      </c>
      <c r="G46" s="32">
        <v>50024000</v>
      </c>
      <c r="H46" s="32">
        <v>6122000</v>
      </c>
      <c r="I46" s="32">
        <v>30521435</v>
      </c>
      <c r="J46" s="32">
        <v>643246258</v>
      </c>
      <c r="K46" s="32">
        <v>7378281</v>
      </c>
      <c r="L46" s="32">
        <v>789458</v>
      </c>
      <c r="M46" s="32">
        <v>2118330000</v>
      </c>
      <c r="N46" s="32">
        <v>6469000</v>
      </c>
      <c r="O46" s="32">
        <v>22869000</v>
      </c>
      <c r="P46" s="32">
        <v>27264000</v>
      </c>
      <c r="Q46" s="32">
        <v>2831433000</v>
      </c>
      <c r="R46" s="32">
        <v>189611000</v>
      </c>
      <c r="S46" s="32">
        <v>2058000</v>
      </c>
      <c r="T46" s="32">
        <v>73724927</v>
      </c>
      <c r="U46" s="32">
        <v>530352517</v>
      </c>
      <c r="V46" s="32">
        <v>1055586021</v>
      </c>
      <c r="W46" s="32">
        <v>34052118</v>
      </c>
      <c r="X46" s="32">
        <v>4538705</v>
      </c>
      <c r="Y46" s="32">
        <v>818542</v>
      </c>
      <c r="Z46" s="32">
        <v>7700775000</v>
      </c>
      <c r="AA46" s="32">
        <v>1272534000</v>
      </c>
      <c r="AB46" s="32">
        <v>5157735</v>
      </c>
      <c r="AC46" s="32">
        <v>55461918</v>
      </c>
      <c r="AD46" s="32">
        <v>2599191878</v>
      </c>
      <c r="AE46" s="32">
        <v>4179195</v>
      </c>
      <c r="AF46" s="32">
        <v>84811770.234999985</v>
      </c>
      <c r="AG46" s="32">
        <v>197052485</v>
      </c>
      <c r="AH46" s="32">
        <v>4830196</v>
      </c>
      <c r="AI46" s="32">
        <v>138829</v>
      </c>
      <c r="AJ46" s="32">
        <v>121968</v>
      </c>
      <c r="AK46" s="32">
        <v>4893700000</v>
      </c>
      <c r="AL46" s="32">
        <v>543911683</v>
      </c>
      <c r="AM46" s="32">
        <v>174228388</v>
      </c>
      <c r="AN46" s="32">
        <v>44987656</v>
      </c>
      <c r="AO46" s="32">
        <v>176575</v>
      </c>
      <c r="AP46" s="32">
        <f>AP40+AP45</f>
        <v>68552426</v>
      </c>
      <c r="AQ46" s="32">
        <v>148129228</v>
      </c>
      <c r="AR46" s="32">
        <v>7457034</v>
      </c>
      <c r="AS46" s="32">
        <v>117488095</v>
      </c>
      <c r="AT46" s="32">
        <v>3208284</v>
      </c>
      <c r="AU46" s="32">
        <v>47444603</v>
      </c>
      <c r="AV46" s="32">
        <v>47444603</v>
      </c>
      <c r="AW46" s="32">
        <v>9947441</v>
      </c>
      <c r="AX46" s="32">
        <v>2442971000</v>
      </c>
      <c r="AY46" s="32">
        <v>278769000</v>
      </c>
      <c r="AZ46" s="32">
        <v>13151000</v>
      </c>
      <c r="BA46" s="32">
        <v>8804000</v>
      </c>
      <c r="BB46" s="32">
        <v>12592000</v>
      </c>
      <c r="BC46" s="32"/>
      <c r="BD46" s="32">
        <v>268751000</v>
      </c>
      <c r="BE46" s="32">
        <v>1056000</v>
      </c>
      <c r="BF46" s="32">
        <v>249957</v>
      </c>
      <c r="BG46" s="32">
        <v>16871758000</v>
      </c>
      <c r="BH46" s="32">
        <v>3966972</v>
      </c>
      <c r="BI46" s="32">
        <v>263162946</v>
      </c>
      <c r="BJ46" s="32">
        <v>10256983</v>
      </c>
      <c r="BK46" s="32">
        <v>15203944</v>
      </c>
      <c r="BL46" s="32">
        <v>497778000</v>
      </c>
      <c r="BM46" s="32">
        <v>35696000</v>
      </c>
      <c r="BN46" s="32">
        <v>226220114</v>
      </c>
      <c r="BO46" s="32">
        <v>2581600</v>
      </c>
      <c r="BP46" s="32">
        <f>BP40+BP45</f>
        <v>896374</v>
      </c>
      <c r="BQ46" s="32">
        <v>10504584380.42</v>
      </c>
      <c r="BR46" s="32">
        <v>248269000</v>
      </c>
      <c r="BS46" s="32">
        <v>108409522</v>
      </c>
      <c r="BT46" s="32">
        <v>4008270</v>
      </c>
      <c r="BU46" s="32">
        <v>272864111</v>
      </c>
      <c r="BV46" s="32">
        <v>25134275</v>
      </c>
      <c r="BW46" s="32">
        <v>806452748</v>
      </c>
      <c r="BX46" s="32">
        <v>5870289</v>
      </c>
      <c r="BY46" s="32">
        <v>21017168</v>
      </c>
      <c r="BZ46" s="32">
        <v>1174068000</v>
      </c>
      <c r="CA46" s="32">
        <v>70136244</v>
      </c>
      <c r="CB46" s="32">
        <v>483722931</v>
      </c>
      <c r="CC46" s="32">
        <v>12040907</v>
      </c>
      <c r="CD46" s="32">
        <v>23385000000</v>
      </c>
      <c r="CE46" s="32">
        <v>3659805</v>
      </c>
      <c r="CF46" s="32">
        <v>1001142</v>
      </c>
      <c r="CG46" s="32">
        <v>24739083287</v>
      </c>
      <c r="CH46" s="32">
        <v>2290462</v>
      </c>
      <c r="CI46" s="32">
        <v>1367742</v>
      </c>
      <c r="CJ46" s="32">
        <v>836975</v>
      </c>
      <c r="CK46" s="32">
        <v>2318582</v>
      </c>
      <c r="CL46" s="32">
        <v>1943520</v>
      </c>
      <c r="CM46" s="32">
        <v>2476896000</v>
      </c>
      <c r="CN46" s="32">
        <v>215930000</v>
      </c>
      <c r="CO46" s="32">
        <v>10761828000</v>
      </c>
      <c r="CP46" s="32">
        <v>15974539</v>
      </c>
      <c r="CQ46" s="32">
        <v>117475013</v>
      </c>
      <c r="CR46" s="32">
        <v>853998</v>
      </c>
      <c r="CS46" s="32">
        <v>2684660</v>
      </c>
      <c r="CT46" s="32">
        <v>899882000</v>
      </c>
      <c r="CU46" s="32">
        <v>385848445</v>
      </c>
      <c r="CV46" s="32">
        <v>539490000</v>
      </c>
      <c r="CW46" s="32">
        <v>3798415</v>
      </c>
      <c r="CX46" s="32">
        <v>96679000</v>
      </c>
      <c r="CY46" s="32">
        <v>1044730</v>
      </c>
      <c r="CZ46" s="32">
        <v>10761000</v>
      </c>
    </row>
    <row r="47" spans="1:104" ht="16.5" thickTop="1" thickBot="1">
      <c r="A47" s="43"/>
      <c r="B47" s="43"/>
      <c r="C47" s="43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26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26"/>
      <c r="BQ47" s="38"/>
      <c r="BR47" s="38"/>
      <c r="BS47" s="38"/>
      <c r="BT47" s="38"/>
      <c r="BU47" s="38"/>
      <c r="BV47" s="38"/>
      <c r="BW47" s="38"/>
      <c r="BX47" s="38"/>
      <c r="BY47" s="38"/>
      <c r="BZ47" s="38"/>
      <c r="CA47" s="38"/>
      <c r="CB47" s="38"/>
      <c r="CC47" s="38"/>
      <c r="CD47" s="38"/>
      <c r="CE47" s="38"/>
      <c r="CF47" s="38"/>
      <c r="CG47" s="38"/>
      <c r="CH47" s="38"/>
      <c r="CI47" s="38"/>
      <c r="CJ47" s="38"/>
      <c r="CK47" s="38"/>
      <c r="CL47" s="38"/>
      <c r="CM47" s="38"/>
      <c r="CN47" s="38"/>
      <c r="CO47" s="38"/>
      <c r="CP47" s="38"/>
      <c r="CQ47" s="38"/>
      <c r="CR47" s="38"/>
      <c r="CS47" s="38"/>
      <c r="CT47" s="38"/>
      <c r="CU47" s="38"/>
      <c r="CV47" s="38"/>
      <c r="CW47" s="38"/>
      <c r="CX47" s="38"/>
      <c r="CY47" s="38"/>
      <c r="CZ47" s="38"/>
    </row>
    <row r="48" spans="1:104" ht="15.75" thickTop="1">
      <c r="A48" s="8"/>
      <c r="B48" s="31" t="s">
        <v>198</v>
      </c>
      <c r="C48" s="31" t="s">
        <v>123</v>
      </c>
      <c r="D48" s="31" t="s">
        <v>123</v>
      </c>
      <c r="E48" s="31" t="s">
        <v>123</v>
      </c>
      <c r="F48" s="31" t="s">
        <v>123</v>
      </c>
      <c r="G48" s="31" t="s">
        <v>123</v>
      </c>
      <c r="H48" s="31" t="s">
        <v>123</v>
      </c>
      <c r="I48" s="31" t="s">
        <v>123</v>
      </c>
      <c r="J48" s="31" t="s">
        <v>123</v>
      </c>
      <c r="K48" s="31" t="s">
        <v>123</v>
      </c>
      <c r="L48" s="31" t="s">
        <v>123</v>
      </c>
      <c r="M48" s="31" t="s">
        <v>123</v>
      </c>
      <c r="N48" s="31" t="s">
        <v>123</v>
      </c>
      <c r="O48" s="31" t="s">
        <v>123</v>
      </c>
      <c r="P48" s="31" t="s">
        <v>123</v>
      </c>
      <c r="Q48" s="31" t="s">
        <v>123</v>
      </c>
      <c r="R48" s="31" t="s">
        <v>123</v>
      </c>
      <c r="S48" s="31" t="s">
        <v>123</v>
      </c>
      <c r="T48" s="31" t="s">
        <v>123</v>
      </c>
      <c r="U48" s="31" t="s">
        <v>123</v>
      </c>
      <c r="V48" s="31" t="s">
        <v>123</v>
      </c>
      <c r="W48" s="31" t="s">
        <v>123</v>
      </c>
      <c r="X48" s="31" t="s">
        <v>123</v>
      </c>
      <c r="Y48" s="31" t="s">
        <v>123</v>
      </c>
      <c r="Z48" s="31" t="s">
        <v>123</v>
      </c>
      <c r="AA48" s="31" t="s">
        <v>123</v>
      </c>
      <c r="AB48" s="31" t="s">
        <v>123</v>
      </c>
      <c r="AC48" s="31" t="s">
        <v>123</v>
      </c>
      <c r="AD48" s="31" t="s">
        <v>123</v>
      </c>
      <c r="AE48" s="31" t="s">
        <v>123</v>
      </c>
      <c r="AF48" s="31" t="s">
        <v>123</v>
      </c>
      <c r="AG48" s="31" t="s">
        <v>123</v>
      </c>
      <c r="AH48" s="31" t="s">
        <v>123</v>
      </c>
      <c r="AI48" s="31" t="s">
        <v>123</v>
      </c>
      <c r="AJ48" s="31" t="s">
        <v>123</v>
      </c>
      <c r="AK48" s="31" t="s">
        <v>123</v>
      </c>
      <c r="AL48" s="31" t="s">
        <v>123</v>
      </c>
      <c r="AM48" s="31" t="s">
        <v>123</v>
      </c>
      <c r="AN48" s="31" t="s">
        <v>123</v>
      </c>
      <c r="AO48" s="31" t="s">
        <v>123</v>
      </c>
      <c r="AP48" s="31" t="s">
        <v>123</v>
      </c>
      <c r="AQ48" s="31" t="s">
        <v>123</v>
      </c>
      <c r="AR48" s="31" t="s">
        <v>123</v>
      </c>
      <c r="AS48" s="31" t="s">
        <v>123</v>
      </c>
      <c r="AT48" s="31" t="s">
        <v>123</v>
      </c>
      <c r="AU48" s="31" t="s">
        <v>123</v>
      </c>
      <c r="AV48" s="31" t="s">
        <v>123</v>
      </c>
      <c r="AW48" s="31" t="s">
        <v>123</v>
      </c>
      <c r="AX48" s="31" t="s">
        <v>123</v>
      </c>
      <c r="AY48" s="31" t="s">
        <v>123</v>
      </c>
      <c r="AZ48" s="31" t="s">
        <v>123</v>
      </c>
      <c r="BA48" s="31" t="s">
        <v>123</v>
      </c>
      <c r="BB48" s="31" t="s">
        <v>123</v>
      </c>
      <c r="BC48" s="31" t="s">
        <v>123</v>
      </c>
      <c r="BD48" s="31" t="s">
        <v>123</v>
      </c>
      <c r="BE48" s="31" t="s">
        <v>123</v>
      </c>
      <c r="BF48" s="31" t="s">
        <v>123</v>
      </c>
      <c r="BG48" s="31" t="s">
        <v>123</v>
      </c>
      <c r="BH48" s="31" t="s">
        <v>123</v>
      </c>
      <c r="BI48" s="31" t="s">
        <v>123</v>
      </c>
      <c r="BJ48" s="31" t="s">
        <v>123</v>
      </c>
      <c r="BK48" s="31" t="s">
        <v>123</v>
      </c>
      <c r="BL48" s="31" t="s">
        <v>123</v>
      </c>
      <c r="BM48" s="31" t="s">
        <v>123</v>
      </c>
      <c r="BN48" s="31" t="s">
        <v>123</v>
      </c>
      <c r="BO48" s="31" t="s">
        <v>123</v>
      </c>
      <c r="BP48" s="31" t="s">
        <v>123</v>
      </c>
      <c r="BQ48" s="31" t="s">
        <v>123</v>
      </c>
      <c r="BR48" s="31" t="s">
        <v>123</v>
      </c>
      <c r="BS48" s="31" t="s">
        <v>123</v>
      </c>
      <c r="BT48" s="31" t="s">
        <v>123</v>
      </c>
      <c r="BU48" s="31" t="s">
        <v>123</v>
      </c>
      <c r="BV48" s="31" t="s">
        <v>123</v>
      </c>
      <c r="BW48" s="31" t="s">
        <v>123</v>
      </c>
      <c r="BX48" s="31" t="s">
        <v>123</v>
      </c>
      <c r="BY48" s="31" t="s">
        <v>123</v>
      </c>
      <c r="BZ48" s="31" t="s">
        <v>123</v>
      </c>
      <c r="CA48" s="31" t="s">
        <v>123</v>
      </c>
      <c r="CB48" s="31" t="s">
        <v>123</v>
      </c>
      <c r="CC48" s="31" t="s">
        <v>123</v>
      </c>
      <c r="CD48" s="31" t="s">
        <v>123</v>
      </c>
      <c r="CE48" s="31" t="s">
        <v>123</v>
      </c>
      <c r="CF48" s="31" t="s">
        <v>123</v>
      </c>
      <c r="CG48" s="31" t="s">
        <v>123</v>
      </c>
      <c r="CH48" s="31" t="s">
        <v>123</v>
      </c>
      <c r="CI48" s="31" t="s">
        <v>123</v>
      </c>
      <c r="CJ48" s="31" t="s">
        <v>123</v>
      </c>
      <c r="CK48" s="31" t="s">
        <v>123</v>
      </c>
      <c r="CL48" s="31" t="s">
        <v>123</v>
      </c>
      <c r="CM48" s="31" t="s">
        <v>123</v>
      </c>
      <c r="CN48" s="31" t="s">
        <v>123</v>
      </c>
      <c r="CO48" s="31" t="s">
        <v>123</v>
      </c>
      <c r="CP48" s="31" t="s">
        <v>123</v>
      </c>
      <c r="CQ48" s="31" t="s">
        <v>123</v>
      </c>
      <c r="CR48" s="31" t="s">
        <v>123</v>
      </c>
      <c r="CS48" s="31" t="s">
        <v>123</v>
      </c>
      <c r="CT48" s="31" t="s">
        <v>123</v>
      </c>
      <c r="CU48" s="31" t="s">
        <v>123</v>
      </c>
      <c r="CV48" s="31" t="s">
        <v>123</v>
      </c>
      <c r="CW48" s="31" t="s">
        <v>123</v>
      </c>
      <c r="CX48" s="31" t="s">
        <v>123</v>
      </c>
      <c r="CY48" s="31" t="s">
        <v>123</v>
      </c>
      <c r="CZ48" s="31" t="s">
        <v>123</v>
      </c>
    </row>
    <row r="49" spans="1:104">
      <c r="A49" s="40" t="s">
        <v>199</v>
      </c>
      <c r="B49" s="41"/>
      <c r="C49" s="41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26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26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3"/>
      <c r="CK49" s="33"/>
      <c r="CL49" s="33"/>
      <c r="CM49" s="33"/>
      <c r="CN49" s="33"/>
      <c r="CO49" s="33"/>
      <c r="CP49" s="33"/>
      <c r="CQ49" s="33"/>
      <c r="CR49" s="33"/>
      <c r="CS49" s="33"/>
      <c r="CT49" s="33"/>
      <c r="CU49" s="33"/>
      <c r="CV49" s="33"/>
      <c r="CW49" s="33"/>
      <c r="CX49" s="33"/>
      <c r="CY49" s="33"/>
      <c r="CZ49" s="33"/>
    </row>
    <row r="50" spans="1:104">
      <c r="A50" s="7" t="s">
        <v>200</v>
      </c>
      <c r="B50" s="1" t="s">
        <v>201</v>
      </c>
      <c r="C50" s="16">
        <v>21823619</v>
      </c>
      <c r="D50" s="16">
        <v>2179819.9</v>
      </c>
      <c r="E50" s="18">
        <v>1927729000</v>
      </c>
      <c r="F50" s="19">
        <v>1356049000</v>
      </c>
      <c r="G50" s="27">
        <v>160500000</v>
      </c>
      <c r="H50" s="27">
        <v>9936000</v>
      </c>
      <c r="I50" s="27">
        <v>60173951</v>
      </c>
      <c r="J50" s="27">
        <v>535282573</v>
      </c>
      <c r="K50" s="27">
        <v>38441416</v>
      </c>
      <c r="L50" s="27">
        <v>5417639</v>
      </c>
      <c r="M50" s="27">
        <v>1877904000</v>
      </c>
      <c r="N50" s="27">
        <v>24314101</v>
      </c>
      <c r="O50" s="27">
        <v>68666000</v>
      </c>
      <c r="P50" s="27"/>
      <c r="Q50" s="27">
        <v>2624711000</v>
      </c>
      <c r="R50" s="27">
        <v>150399000</v>
      </c>
      <c r="S50" s="27">
        <v>2680000</v>
      </c>
      <c r="T50" s="27">
        <v>38498477</v>
      </c>
      <c r="U50" s="27">
        <v>314585810</v>
      </c>
      <c r="V50" s="27">
        <v>842626607</v>
      </c>
      <c r="W50" s="27">
        <v>81959062</v>
      </c>
      <c r="X50" s="27"/>
      <c r="Y50" s="27">
        <v>58680165</v>
      </c>
      <c r="Z50" s="27">
        <v>1955660000</v>
      </c>
      <c r="AA50" s="27">
        <v>601882000</v>
      </c>
      <c r="AB50" s="27"/>
      <c r="AC50" s="27">
        <v>124609746</v>
      </c>
      <c r="AD50" s="27">
        <v>978544841</v>
      </c>
      <c r="AE50" s="27">
        <v>34047683</v>
      </c>
      <c r="AF50" s="27">
        <v>69433323.729999989</v>
      </c>
      <c r="AG50" s="27">
        <v>224255280</v>
      </c>
      <c r="AH50" s="27">
        <v>15825942</v>
      </c>
      <c r="AI50" s="27">
        <v>893182</v>
      </c>
      <c r="AJ50" s="27"/>
      <c r="AK50" s="27">
        <v>3919000000</v>
      </c>
      <c r="AL50" s="27">
        <v>307114340</v>
      </c>
      <c r="AM50" s="27">
        <v>105463984</v>
      </c>
      <c r="AN50" s="27">
        <v>51853036</v>
      </c>
      <c r="AO50" s="27">
        <v>1780618</v>
      </c>
      <c r="AP50" s="27">
        <v>54314589</v>
      </c>
      <c r="AQ50" s="27">
        <v>152775116</v>
      </c>
      <c r="AR50" s="27">
        <v>22759850</v>
      </c>
      <c r="AS50" s="27">
        <v>148014686</v>
      </c>
      <c r="AT50" s="27">
        <v>17780167</v>
      </c>
      <c r="AU50" s="27">
        <v>54069968</v>
      </c>
      <c r="AV50" s="27">
        <v>54069968</v>
      </c>
      <c r="AW50" s="27"/>
      <c r="AX50" s="27">
        <v>1939001000</v>
      </c>
      <c r="AY50" s="27">
        <v>248485000</v>
      </c>
      <c r="AZ50" s="27">
        <v>3358000</v>
      </c>
      <c r="BA50" s="27">
        <v>23429000</v>
      </c>
      <c r="BB50" s="27">
        <v>35654000</v>
      </c>
      <c r="BC50" s="27"/>
      <c r="BD50" s="27">
        <v>228190000</v>
      </c>
      <c r="BE50" s="27">
        <v>2200000</v>
      </c>
      <c r="BF50" s="27"/>
      <c r="BG50" s="27">
        <v>8382683000</v>
      </c>
      <c r="BH50" s="27">
        <v>33952029</v>
      </c>
      <c r="BI50" s="27">
        <v>264210866</v>
      </c>
      <c r="BJ50" s="27">
        <v>59619260</v>
      </c>
      <c r="BK50" s="27"/>
      <c r="BL50" s="27">
        <v>395863000</v>
      </c>
      <c r="BM50" s="27">
        <v>63280000</v>
      </c>
      <c r="BN50" s="27">
        <v>231246701</v>
      </c>
      <c r="BO50" s="27">
        <v>7101998</v>
      </c>
      <c r="BP50" s="27">
        <v>32767334</v>
      </c>
      <c r="BQ50" s="27">
        <v>7246076712</v>
      </c>
      <c r="BR50" s="27">
        <v>654219000</v>
      </c>
      <c r="BS50" s="27">
        <v>141354708</v>
      </c>
      <c r="BT50" s="27">
        <v>16255180</v>
      </c>
      <c r="BU50" s="27">
        <v>332896144</v>
      </c>
      <c r="BV50" s="27">
        <v>69291218</v>
      </c>
      <c r="BW50" s="27">
        <v>634890662</v>
      </c>
      <c r="BX50" s="27">
        <v>3455496</v>
      </c>
      <c r="BY50" s="27">
        <v>59709776</v>
      </c>
      <c r="BZ50" s="27">
        <v>929685000</v>
      </c>
      <c r="CA50" s="27">
        <v>145688459</v>
      </c>
      <c r="CB50" s="27">
        <v>218095898</v>
      </c>
      <c r="CC50" s="27">
        <v>44209338</v>
      </c>
      <c r="CD50" s="27">
        <v>17154000000</v>
      </c>
      <c r="CE50" s="27">
        <v>27468199</v>
      </c>
      <c r="CF50" s="27">
        <v>6691291</v>
      </c>
      <c r="CG50" s="27">
        <v>15198128720</v>
      </c>
      <c r="CH50" s="27">
        <v>10002534</v>
      </c>
      <c r="CI50" s="27">
        <v>7375149</v>
      </c>
      <c r="CJ50" s="27"/>
      <c r="CK50" s="27">
        <v>12322404</v>
      </c>
      <c r="CL50" s="27">
        <v>7288118</v>
      </c>
      <c r="CM50" s="27">
        <v>2322516362</v>
      </c>
      <c r="CN50" s="27">
        <v>363362000</v>
      </c>
      <c r="CO50" s="27">
        <v>10409865000</v>
      </c>
      <c r="CP50" s="27">
        <v>33073590</v>
      </c>
      <c r="CQ50" s="27">
        <v>160027145</v>
      </c>
      <c r="CR50" s="27">
        <v>7912305</v>
      </c>
      <c r="CS50" s="27">
        <v>39903182</v>
      </c>
      <c r="CT50" s="27">
        <v>819104000</v>
      </c>
      <c r="CU50" s="27">
        <v>278597233</v>
      </c>
      <c r="CV50" s="27">
        <v>494396000</v>
      </c>
      <c r="CW50" s="27">
        <v>26959829</v>
      </c>
      <c r="CX50" s="27">
        <v>143933000</v>
      </c>
      <c r="CY50" s="27">
        <v>1868465</v>
      </c>
      <c r="CZ50" s="27">
        <v>37694000</v>
      </c>
    </row>
    <row r="51" spans="1:104">
      <c r="A51" s="7" t="s">
        <v>202</v>
      </c>
      <c r="B51" s="1" t="s">
        <v>203</v>
      </c>
      <c r="C51" s="16">
        <v>59393</v>
      </c>
      <c r="D51" s="16">
        <v>2213586.46</v>
      </c>
      <c r="E51" s="18">
        <v>47956000</v>
      </c>
      <c r="F51" s="19">
        <v>1042681000</v>
      </c>
      <c r="G51" s="27">
        <v>128486000</v>
      </c>
      <c r="H51" s="27">
        <v>882000</v>
      </c>
      <c r="I51" s="27">
        <v>37047872</v>
      </c>
      <c r="J51" s="27">
        <v>60516416</v>
      </c>
      <c r="K51" s="27">
        <v>3015606</v>
      </c>
      <c r="L51" s="27">
        <v>107864</v>
      </c>
      <c r="M51" s="27">
        <v>208195000</v>
      </c>
      <c r="N51" s="27">
        <v>3007611</v>
      </c>
      <c r="O51" s="27">
        <v>16527000</v>
      </c>
      <c r="P51" s="27">
        <v>18717000</v>
      </c>
      <c r="Q51" s="27">
        <v>343428000</v>
      </c>
      <c r="R51" s="27">
        <v>214904000</v>
      </c>
      <c r="S51" s="27">
        <v>3154000</v>
      </c>
      <c r="T51" s="27">
        <v>4531510</v>
      </c>
      <c r="U51" s="27">
        <v>275244329</v>
      </c>
      <c r="V51" s="27">
        <v>31950717</v>
      </c>
      <c r="W51" s="27"/>
      <c r="X51" s="27">
        <v>2508147</v>
      </c>
      <c r="Y51" s="27">
        <v>8273001</v>
      </c>
      <c r="Z51" s="27">
        <v>427246000</v>
      </c>
      <c r="AA51" s="27">
        <v>95053000</v>
      </c>
      <c r="AB51" s="27">
        <v>424629</v>
      </c>
      <c r="AC51" s="27"/>
      <c r="AD51" s="27">
        <v>336987616</v>
      </c>
      <c r="AE51" s="27">
        <v>11703</v>
      </c>
      <c r="AF51" s="27">
        <v>69849774.489999995</v>
      </c>
      <c r="AG51" s="27">
        <v>9893783</v>
      </c>
      <c r="AH51" s="27"/>
      <c r="AI51" s="27"/>
      <c r="AJ51" s="27">
        <v>132500</v>
      </c>
      <c r="AK51" s="27">
        <v>4100000</v>
      </c>
      <c r="AL51" s="27">
        <v>79180536</v>
      </c>
      <c r="AM51" s="27">
        <v>23307062</v>
      </c>
      <c r="AN51" s="27">
        <v>6831321</v>
      </c>
      <c r="AO51" s="27"/>
      <c r="AP51" s="27">
        <v>12321971</v>
      </c>
      <c r="AQ51" s="27">
        <v>8038791</v>
      </c>
      <c r="AR51" s="27">
        <v>215994</v>
      </c>
      <c r="AS51" s="27">
        <v>8481312</v>
      </c>
      <c r="AT51" s="27">
        <v>753997</v>
      </c>
      <c r="AU51" s="27">
        <v>18929088</v>
      </c>
      <c r="AV51" s="27">
        <v>18929088</v>
      </c>
      <c r="AW51" s="27">
        <v>5388734</v>
      </c>
      <c r="AX51" s="27">
        <v>79761000</v>
      </c>
      <c r="AY51" s="27">
        <v>25736000</v>
      </c>
      <c r="AZ51" s="27">
        <v>235000</v>
      </c>
      <c r="BA51" s="27">
        <v>1661000</v>
      </c>
      <c r="BB51" s="27">
        <v>6369000</v>
      </c>
      <c r="BC51" s="27"/>
      <c r="BD51" s="27">
        <v>29594000</v>
      </c>
      <c r="BE51" s="27">
        <v>2011000</v>
      </c>
      <c r="BF51" s="27">
        <v>706225</v>
      </c>
      <c r="BG51" s="27">
        <v>4988380000</v>
      </c>
      <c r="BH51" s="27">
        <v>1302759</v>
      </c>
      <c r="BI51" s="27">
        <v>11715833</v>
      </c>
      <c r="BJ51" s="27">
        <v>5161818</v>
      </c>
      <c r="BK51" s="27">
        <v>5070909</v>
      </c>
      <c r="BL51" s="27">
        <v>12112000</v>
      </c>
      <c r="BM51" s="27">
        <v>10917000</v>
      </c>
      <c r="BN51" s="27">
        <v>8915745</v>
      </c>
      <c r="BO51" s="27">
        <v>5102818</v>
      </c>
      <c r="BP51" s="27"/>
      <c r="BQ51" s="27">
        <v>463302722</v>
      </c>
      <c r="BR51" s="27">
        <v>8886000</v>
      </c>
      <c r="BS51" s="27">
        <v>4393178</v>
      </c>
      <c r="BT51" s="27">
        <v>435717</v>
      </c>
      <c r="BU51" s="27">
        <v>14769493</v>
      </c>
      <c r="BV51" s="27">
        <v>6889357</v>
      </c>
      <c r="BW51" s="27">
        <v>36269903</v>
      </c>
      <c r="BX51" s="27">
        <v>6217571</v>
      </c>
      <c r="BY51" s="27">
        <v>9859357</v>
      </c>
      <c r="BZ51" s="27">
        <v>54174000</v>
      </c>
      <c r="CA51" s="27">
        <v>34160726</v>
      </c>
      <c r="CB51" s="27">
        <v>6215876</v>
      </c>
      <c r="CC51" s="27">
        <v>3720022</v>
      </c>
      <c r="CD51" s="27">
        <v>2025000000</v>
      </c>
      <c r="CE51" s="27">
        <v>10672984</v>
      </c>
      <c r="CF51" s="27">
        <v>6056536</v>
      </c>
      <c r="CG51" s="27">
        <v>2389890409</v>
      </c>
      <c r="CH51" s="27">
        <v>150628</v>
      </c>
      <c r="CI51" s="27">
        <v>533555</v>
      </c>
      <c r="CJ51" s="27">
        <v>2084491</v>
      </c>
      <c r="CK51" s="27">
        <v>1485395</v>
      </c>
      <c r="CL51" s="27"/>
      <c r="CM51" s="27">
        <v>127981468</v>
      </c>
      <c r="CN51" s="27">
        <v>160150000</v>
      </c>
      <c r="CO51" s="27"/>
      <c r="CP51" s="27">
        <v>474388</v>
      </c>
      <c r="CQ51" s="27">
        <v>16655455</v>
      </c>
      <c r="CR51" s="27">
        <v>1000673</v>
      </c>
      <c r="CS51" s="27"/>
      <c r="CT51" s="27">
        <v>209757000</v>
      </c>
      <c r="CU51" s="27">
        <v>17573485</v>
      </c>
      <c r="CV51" s="27">
        <v>13265000</v>
      </c>
      <c r="CW51" s="27">
        <v>1784124</v>
      </c>
      <c r="CX51" s="27">
        <v>107028000</v>
      </c>
      <c r="CY51" s="27">
        <v>520932</v>
      </c>
      <c r="CZ51" s="27"/>
    </row>
    <row r="52" spans="1:104">
      <c r="A52" s="7" t="s">
        <v>204</v>
      </c>
      <c r="B52" s="1" t="s">
        <v>205</v>
      </c>
      <c r="C52" s="27"/>
      <c r="D52" s="27"/>
      <c r="E52" s="27"/>
      <c r="F52" s="19">
        <v>4712000</v>
      </c>
      <c r="G52" s="27"/>
      <c r="H52" s="27"/>
      <c r="I52" s="27"/>
      <c r="J52" s="27"/>
      <c r="K52" s="27"/>
      <c r="L52" s="27"/>
      <c r="M52" s="27">
        <v>4733000</v>
      </c>
      <c r="N52" s="27"/>
      <c r="O52" s="27"/>
      <c r="P52" s="27"/>
      <c r="Q52" s="27">
        <v>18623000</v>
      </c>
      <c r="R52" s="27"/>
      <c r="S52" s="27"/>
      <c r="T52" s="27">
        <v>1671352</v>
      </c>
      <c r="U52" s="27"/>
      <c r="V52" s="27">
        <v>1592610</v>
      </c>
      <c r="W52" s="27">
        <v>2205665</v>
      </c>
      <c r="X52" s="27"/>
      <c r="Y52" s="27"/>
      <c r="Z52" s="27">
        <v>65284000</v>
      </c>
      <c r="AA52" s="27">
        <v>4773000</v>
      </c>
      <c r="AB52" s="27">
        <v>10876206</v>
      </c>
      <c r="AC52" s="27"/>
      <c r="AD52" s="27">
        <v>113801505</v>
      </c>
      <c r="AE52" s="27"/>
      <c r="AF52" s="27">
        <v>290420</v>
      </c>
      <c r="AG52" s="27">
        <v>2610363</v>
      </c>
      <c r="AH52" s="27"/>
      <c r="AI52" s="27"/>
      <c r="AJ52" s="27"/>
      <c r="AK52" s="27"/>
      <c r="AL52" s="27">
        <v>21700184</v>
      </c>
      <c r="AM52" s="27"/>
      <c r="AN52" s="27">
        <v>485531</v>
      </c>
      <c r="AO52" s="27"/>
      <c r="AP52" s="27">
        <v>587173</v>
      </c>
      <c r="AQ52" s="27">
        <v>98904</v>
      </c>
      <c r="AR52" s="27"/>
      <c r="AS52" s="27">
        <v>809078</v>
      </c>
      <c r="AT52" s="27"/>
      <c r="AU52" s="27"/>
      <c r="AV52" s="27"/>
      <c r="AW52" s="27"/>
      <c r="AX52" s="27">
        <v>13842000</v>
      </c>
      <c r="AY52" s="27">
        <v>5103000</v>
      </c>
      <c r="AZ52" s="27">
        <v>1000</v>
      </c>
      <c r="BA52" s="27"/>
      <c r="BB52" s="27"/>
      <c r="BC52" s="27"/>
      <c r="BD52" s="27">
        <v>68000</v>
      </c>
      <c r="BE52" s="27"/>
      <c r="BF52" s="27"/>
      <c r="BG52" s="27"/>
      <c r="BH52" s="27"/>
      <c r="BI52" s="27">
        <v>277295</v>
      </c>
      <c r="BJ52" s="27"/>
      <c r="BK52" s="27"/>
      <c r="BL52" s="27">
        <v>1474000</v>
      </c>
      <c r="BM52" s="27"/>
      <c r="BN52" s="27">
        <v>3508467</v>
      </c>
      <c r="BO52" s="27"/>
      <c r="BP52" s="27"/>
      <c r="BQ52" s="27"/>
      <c r="BR52" s="27">
        <v>161000</v>
      </c>
      <c r="BS52" s="27">
        <v>1606356</v>
      </c>
      <c r="BT52" s="27">
        <v>65383</v>
      </c>
      <c r="BU52" s="27">
        <v>399637</v>
      </c>
      <c r="BV52" s="27"/>
      <c r="BW52" s="27">
        <v>1943590</v>
      </c>
      <c r="BX52" s="27"/>
      <c r="BY52" s="27"/>
      <c r="BZ52" s="27">
        <v>2482000</v>
      </c>
      <c r="CA52" s="27"/>
      <c r="CB52" s="27">
        <v>121310</v>
      </c>
      <c r="CC52" s="27"/>
      <c r="CD52" s="27"/>
      <c r="CE52" s="27"/>
      <c r="CF52" s="27"/>
      <c r="CG52" s="27">
        <v>39825926</v>
      </c>
      <c r="CH52" s="27"/>
      <c r="CI52" s="27"/>
      <c r="CJ52" s="27"/>
      <c r="CK52" s="27"/>
      <c r="CL52" s="27"/>
      <c r="CM52" s="27">
        <v>5510000</v>
      </c>
      <c r="CN52" s="27">
        <v>791000</v>
      </c>
      <c r="CO52" s="27"/>
      <c r="CP52" s="27">
        <v>272604</v>
      </c>
      <c r="CQ52" s="27">
        <v>358389</v>
      </c>
      <c r="CR52" s="27"/>
      <c r="CS52" s="27"/>
      <c r="CT52" s="27">
        <v>1619000</v>
      </c>
      <c r="CU52" s="27">
        <v>524978</v>
      </c>
      <c r="CV52" s="27">
        <v>1843000</v>
      </c>
      <c r="CW52" s="27"/>
      <c r="CX52" s="27">
        <v>340000</v>
      </c>
      <c r="CY52" s="27"/>
      <c r="CZ52" s="27"/>
    </row>
    <row r="53" spans="1:104">
      <c r="A53" s="9" t="s">
        <v>206</v>
      </c>
      <c r="B53" s="2" t="s">
        <v>207</v>
      </c>
      <c r="C53" s="28">
        <f>SUM(C50:C52)</f>
        <v>21883012</v>
      </c>
      <c r="D53" s="28">
        <v>4393406.3599999994</v>
      </c>
      <c r="E53" s="28">
        <v>1975685000</v>
      </c>
      <c r="F53" s="28">
        <v>2403442000</v>
      </c>
      <c r="G53" s="28">
        <v>288986000</v>
      </c>
      <c r="H53" s="28">
        <v>10818000</v>
      </c>
      <c r="I53" s="28">
        <v>97221823</v>
      </c>
      <c r="J53" s="28">
        <v>595798989</v>
      </c>
      <c r="K53" s="28">
        <v>41457022</v>
      </c>
      <c r="L53" s="28">
        <v>5525503</v>
      </c>
      <c r="M53" s="28">
        <v>2090832000</v>
      </c>
      <c r="N53" s="28">
        <v>27321712</v>
      </c>
      <c r="O53" s="28">
        <v>85193000</v>
      </c>
      <c r="P53" s="28">
        <v>18717000</v>
      </c>
      <c r="Q53" s="28">
        <v>2986762000</v>
      </c>
      <c r="R53" s="28">
        <v>365303000</v>
      </c>
      <c r="S53" s="28">
        <v>5834000</v>
      </c>
      <c r="T53" s="28">
        <v>44701339</v>
      </c>
      <c r="U53" s="28">
        <v>589830139</v>
      </c>
      <c r="V53" s="28">
        <v>876169934</v>
      </c>
      <c r="W53" s="28">
        <v>84164727</v>
      </c>
      <c r="X53" s="28">
        <v>2508147</v>
      </c>
      <c r="Y53" s="28">
        <v>66953166</v>
      </c>
      <c r="Z53" s="28">
        <v>2448190000</v>
      </c>
      <c r="AA53" s="28">
        <v>701708000</v>
      </c>
      <c r="AB53" s="28">
        <v>11300835</v>
      </c>
      <c r="AC53" s="28">
        <v>124609746</v>
      </c>
      <c r="AD53" s="28">
        <v>1429333962</v>
      </c>
      <c r="AE53" s="28">
        <v>34059386</v>
      </c>
      <c r="AF53" s="28">
        <v>139573518.21999997</v>
      </c>
      <c r="AG53" s="28">
        <v>236759426</v>
      </c>
      <c r="AH53" s="28">
        <v>15825942</v>
      </c>
      <c r="AI53" s="28">
        <v>893182</v>
      </c>
      <c r="AJ53" s="28">
        <v>132500</v>
      </c>
      <c r="AK53" s="28">
        <v>3923100000</v>
      </c>
      <c r="AL53" s="28">
        <v>407995060</v>
      </c>
      <c r="AM53" s="28">
        <v>128771046</v>
      </c>
      <c r="AN53" s="28">
        <v>59169888</v>
      </c>
      <c r="AO53" s="28">
        <v>1780618</v>
      </c>
      <c r="AP53" s="28">
        <f>SUM(AP50:AP52)</f>
        <v>67223733</v>
      </c>
      <c r="AQ53" s="28">
        <v>160912811</v>
      </c>
      <c r="AR53" s="28">
        <v>22975844</v>
      </c>
      <c r="AS53" s="28">
        <v>157305076</v>
      </c>
      <c r="AT53" s="28">
        <v>18534164</v>
      </c>
      <c r="AU53" s="28">
        <v>72999056</v>
      </c>
      <c r="AV53" s="28">
        <v>72999056</v>
      </c>
      <c r="AW53" s="28">
        <v>5388734</v>
      </c>
      <c r="AX53" s="28">
        <v>2032604000</v>
      </c>
      <c r="AY53" s="28">
        <v>279324000</v>
      </c>
      <c r="AZ53" s="28">
        <v>3594000</v>
      </c>
      <c r="BA53" s="28">
        <v>25090000</v>
      </c>
      <c r="BB53" s="28">
        <v>42023000</v>
      </c>
      <c r="BC53" s="28"/>
      <c r="BD53" s="28">
        <v>257852000</v>
      </c>
      <c r="BE53" s="28">
        <v>4211000</v>
      </c>
      <c r="BF53" s="28">
        <v>706225</v>
      </c>
      <c r="BG53" s="28">
        <v>13371063000</v>
      </c>
      <c r="BH53" s="28">
        <v>35254788</v>
      </c>
      <c r="BI53" s="28">
        <v>276203994</v>
      </c>
      <c r="BJ53" s="28">
        <v>64781078</v>
      </c>
      <c r="BK53" s="28">
        <v>5070909</v>
      </c>
      <c r="BL53" s="28">
        <v>409449000</v>
      </c>
      <c r="BM53" s="28">
        <v>74197000</v>
      </c>
      <c r="BN53" s="28">
        <v>243670913</v>
      </c>
      <c r="BO53" s="28">
        <v>12204816</v>
      </c>
      <c r="BP53" s="28">
        <f>SUM(BP50:BP52)</f>
        <v>32767334</v>
      </c>
      <c r="BQ53" s="28">
        <v>7709379434</v>
      </c>
      <c r="BR53" s="28">
        <v>663266000</v>
      </c>
      <c r="BS53" s="28">
        <v>147354242</v>
      </c>
      <c r="BT53" s="28">
        <v>16756280</v>
      </c>
      <c r="BU53" s="28">
        <v>348065274</v>
      </c>
      <c r="BV53" s="28">
        <v>76180575</v>
      </c>
      <c r="BW53" s="28">
        <v>673104155</v>
      </c>
      <c r="BX53" s="28">
        <v>9673067</v>
      </c>
      <c r="BY53" s="28">
        <v>69569133</v>
      </c>
      <c r="BZ53" s="28">
        <v>986341000</v>
      </c>
      <c r="CA53" s="28">
        <v>179849185</v>
      </c>
      <c r="CB53" s="28">
        <v>224433084</v>
      </c>
      <c r="CC53" s="28">
        <v>47929360</v>
      </c>
      <c r="CD53" s="28">
        <v>19179000000</v>
      </c>
      <c r="CE53" s="28">
        <v>38141183</v>
      </c>
      <c r="CF53" s="28">
        <v>12747827</v>
      </c>
      <c r="CG53" s="28">
        <v>17627845055</v>
      </c>
      <c r="CH53" s="28">
        <v>10153162</v>
      </c>
      <c r="CI53" s="28">
        <v>7908704</v>
      </c>
      <c r="CJ53" s="28">
        <v>2084491</v>
      </c>
      <c r="CK53" s="28">
        <v>13807799</v>
      </c>
      <c r="CL53" s="28">
        <v>7288118</v>
      </c>
      <c r="CM53" s="28">
        <v>2456007830</v>
      </c>
      <c r="CN53" s="28">
        <v>524303000</v>
      </c>
      <c r="CO53" s="28">
        <v>10409865000</v>
      </c>
      <c r="CP53" s="28">
        <v>33820582</v>
      </c>
      <c r="CQ53" s="28">
        <v>177040989</v>
      </c>
      <c r="CR53" s="28">
        <v>8912978</v>
      </c>
      <c r="CS53" s="28">
        <v>39903182</v>
      </c>
      <c r="CT53" s="28">
        <v>1030480000</v>
      </c>
      <c r="CU53" s="28">
        <v>296695696</v>
      </c>
      <c r="CV53" s="28">
        <v>509504000</v>
      </c>
      <c r="CW53" s="28">
        <v>28743953</v>
      </c>
      <c r="CX53" s="28">
        <v>251301000</v>
      </c>
      <c r="CY53" s="28">
        <v>2389397</v>
      </c>
      <c r="CZ53" s="28">
        <v>37694000</v>
      </c>
    </row>
    <row r="54" spans="1:104">
      <c r="A54" s="40" t="s">
        <v>208</v>
      </c>
      <c r="B54" s="41"/>
      <c r="C54" s="41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26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26"/>
      <c r="BQ54" s="33"/>
      <c r="BR54" s="33"/>
      <c r="BS54" s="33"/>
      <c r="BT54" s="33"/>
      <c r="BU54" s="33"/>
      <c r="BV54" s="33"/>
      <c r="BW54" s="33"/>
      <c r="BX54" s="33"/>
      <c r="BY54" s="33"/>
      <c r="BZ54" s="33"/>
      <c r="CA54" s="33"/>
      <c r="CB54" s="33"/>
      <c r="CC54" s="33"/>
      <c r="CD54" s="33"/>
      <c r="CE54" s="33"/>
      <c r="CF54" s="33"/>
      <c r="CG54" s="33"/>
      <c r="CH54" s="33"/>
      <c r="CI54" s="33"/>
      <c r="CJ54" s="33"/>
      <c r="CK54" s="33"/>
      <c r="CL54" s="33"/>
      <c r="CM54" s="33"/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CX54" s="33"/>
      <c r="CY54" s="33"/>
      <c r="CZ54" s="33"/>
    </row>
    <row r="55" spans="1:104">
      <c r="A55" s="7" t="s">
        <v>209</v>
      </c>
      <c r="B55" s="1" t="s">
        <v>210</v>
      </c>
      <c r="C55" s="27"/>
      <c r="D55" s="16">
        <v>131.47</v>
      </c>
      <c r="E55" s="27"/>
      <c r="F55" s="19">
        <v>54626000</v>
      </c>
      <c r="G55" s="27"/>
      <c r="H55" s="27"/>
      <c r="I55" s="27"/>
      <c r="J55" s="27">
        <v>9969200</v>
      </c>
      <c r="K55" s="27">
        <v>873</v>
      </c>
      <c r="L55" s="27"/>
      <c r="M55" s="27">
        <v>5953000</v>
      </c>
      <c r="N55" s="27"/>
      <c r="O55" s="27"/>
      <c r="P55" s="27">
        <v>15000</v>
      </c>
      <c r="Q55" s="27">
        <v>32900000</v>
      </c>
      <c r="R55" s="27">
        <v>5285000</v>
      </c>
      <c r="S55" s="27"/>
      <c r="T55" s="27">
        <v>3554727</v>
      </c>
      <c r="U55" s="27">
        <v>1695035</v>
      </c>
      <c r="V55" s="27">
        <v>4019635</v>
      </c>
      <c r="W55" s="27"/>
      <c r="X55" s="27">
        <v>8830</v>
      </c>
      <c r="Y55" s="27"/>
      <c r="Z55" s="27">
        <v>151211000</v>
      </c>
      <c r="AA55" s="27">
        <v>26021000</v>
      </c>
      <c r="AB55" s="27"/>
      <c r="AC55" s="27"/>
      <c r="AD55" s="27">
        <v>-162815</v>
      </c>
      <c r="AE55" s="27"/>
      <c r="AF55" s="27">
        <v>266085</v>
      </c>
      <c r="AG55" s="27">
        <v>52554</v>
      </c>
      <c r="AH55" s="27"/>
      <c r="AI55" s="27"/>
      <c r="AJ55" s="27">
        <v>10</v>
      </c>
      <c r="AK55" s="27"/>
      <c r="AL55" s="27">
        <v>4772135</v>
      </c>
      <c r="AM55" s="27">
        <v>24543</v>
      </c>
      <c r="AN55" s="27">
        <v>35939</v>
      </c>
      <c r="AO55" s="27"/>
      <c r="AP55" s="27">
        <v>215234</v>
      </c>
      <c r="AQ55" s="27">
        <v>4420448</v>
      </c>
      <c r="AR55" s="27"/>
      <c r="AS55" s="27">
        <v>662974</v>
      </c>
      <c r="AT55" s="27"/>
      <c r="AU55" s="27">
        <v>102401</v>
      </c>
      <c r="AV55" s="27">
        <v>102401</v>
      </c>
      <c r="AW55" s="27">
        <v>34450</v>
      </c>
      <c r="AX55" s="27">
        <v>60774000</v>
      </c>
      <c r="AY55" s="27">
        <v>3091000</v>
      </c>
      <c r="AZ55" s="27">
        <v>-12000</v>
      </c>
      <c r="BA55" s="27">
        <v>-12000</v>
      </c>
      <c r="BB55" s="27"/>
      <c r="BC55" s="27"/>
      <c r="BD55" s="27">
        <v>4495000</v>
      </c>
      <c r="BE55" s="27"/>
      <c r="BF55" s="27"/>
      <c r="BG55" s="27">
        <v>95002000</v>
      </c>
      <c r="BH55" s="27"/>
      <c r="BI55" s="27">
        <v>1903826</v>
      </c>
      <c r="BJ55" s="27">
        <v>8288</v>
      </c>
      <c r="BK55" s="27">
        <v>92192</v>
      </c>
      <c r="BL55" s="27">
        <v>2170000</v>
      </c>
      <c r="BM55" s="27"/>
      <c r="BN55" s="27">
        <v>859760</v>
      </c>
      <c r="BO55" s="27"/>
      <c r="BP55" s="27">
        <v>634</v>
      </c>
      <c r="BQ55" s="27">
        <v>35690497</v>
      </c>
      <c r="BR55" s="27">
        <v>2846000</v>
      </c>
      <c r="BS55" s="27"/>
      <c r="BT55" s="27"/>
      <c r="BU55" s="27">
        <v>1405737</v>
      </c>
      <c r="BV55" s="27"/>
      <c r="BW55" s="27">
        <v>8012602</v>
      </c>
      <c r="BX55" s="27"/>
      <c r="BY55" s="27"/>
      <c r="BZ55" s="27">
        <v>6231000</v>
      </c>
      <c r="CA55" s="27">
        <v>-43299</v>
      </c>
      <c r="CB55" s="27">
        <v>11849043</v>
      </c>
      <c r="CC55" s="27">
        <v>-18123</v>
      </c>
      <c r="CD55" s="27"/>
      <c r="CE55" s="27"/>
      <c r="CF55" s="27"/>
      <c r="CG55" s="27">
        <v>859933633</v>
      </c>
      <c r="CH55" s="27">
        <v>519781</v>
      </c>
      <c r="CI55" s="27"/>
      <c r="CJ55" s="27"/>
      <c r="CK55" s="27"/>
      <c r="CL55" s="27"/>
      <c r="CM55" s="27">
        <v>53349000</v>
      </c>
      <c r="CN55" s="27">
        <v>2931000</v>
      </c>
      <c r="CO55" s="27"/>
      <c r="CP55" s="27"/>
      <c r="CQ55" s="27">
        <v>327694</v>
      </c>
      <c r="CR55" s="27"/>
      <c r="CS55" s="27">
        <v>364</v>
      </c>
      <c r="CT55" s="27">
        <v>29796000</v>
      </c>
      <c r="CU55" s="27">
        <v>14805189</v>
      </c>
      <c r="CV55" s="27">
        <v>2861000</v>
      </c>
      <c r="CW55" s="27"/>
      <c r="CX55" s="27">
        <v>9000</v>
      </c>
      <c r="CY55" s="27"/>
      <c r="CZ55" s="27"/>
    </row>
    <row r="56" spans="1:104">
      <c r="A56" s="7" t="s">
        <v>211</v>
      </c>
      <c r="B56" s="1" t="s">
        <v>212</v>
      </c>
      <c r="C56" s="27"/>
      <c r="D56" s="27"/>
      <c r="E56" s="27"/>
      <c r="F56" s="19"/>
      <c r="G56" s="27"/>
      <c r="H56" s="27"/>
      <c r="I56" s="27">
        <v>101569</v>
      </c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>
        <v>7882652</v>
      </c>
      <c r="U56" s="27"/>
      <c r="V56" s="27">
        <v>6207589</v>
      </c>
      <c r="W56" s="27"/>
      <c r="X56" s="27"/>
      <c r="Y56" s="27"/>
      <c r="Z56" s="27">
        <v>13815000</v>
      </c>
      <c r="AA56" s="27"/>
      <c r="AB56" s="27"/>
      <c r="AC56" s="27"/>
      <c r="AD56" s="27">
        <v>83324967</v>
      </c>
      <c r="AE56" s="27"/>
      <c r="AF56" s="27">
        <v>792358.47</v>
      </c>
      <c r="AG56" s="27"/>
      <c r="AH56" s="27"/>
      <c r="AI56" s="27"/>
      <c r="AJ56" s="27"/>
      <c r="AK56" s="27"/>
      <c r="AL56" s="27">
        <v>6663166</v>
      </c>
      <c r="AM56" s="27"/>
      <c r="AN56" s="27">
        <v>610414</v>
      </c>
      <c r="AO56" s="27"/>
      <c r="AP56" s="27"/>
      <c r="AQ56" s="27">
        <v>324659</v>
      </c>
      <c r="AR56" s="27"/>
      <c r="AS56" s="27">
        <v>26573</v>
      </c>
      <c r="AT56" s="27"/>
      <c r="AU56" s="27">
        <v>100734</v>
      </c>
      <c r="AV56" s="27">
        <v>100734</v>
      </c>
      <c r="AW56" s="27"/>
      <c r="AX56" s="27">
        <v>-7174000</v>
      </c>
      <c r="AY56" s="27">
        <v>-1392000</v>
      </c>
      <c r="AZ56" s="27">
        <v>-1000</v>
      </c>
      <c r="BA56" s="27"/>
      <c r="BB56" s="27"/>
      <c r="BC56" s="27"/>
      <c r="BD56" s="27">
        <v>-20000</v>
      </c>
      <c r="BE56" s="27">
        <v>-20000</v>
      </c>
      <c r="BF56" s="27"/>
      <c r="BG56" s="27">
        <v>-64048000</v>
      </c>
      <c r="BH56" s="27"/>
      <c r="BI56" s="27">
        <v>121510</v>
      </c>
      <c r="BJ56" s="27"/>
      <c r="BK56" s="27"/>
      <c r="BL56" s="27">
        <v>1629000</v>
      </c>
      <c r="BM56" s="27"/>
      <c r="BN56" s="27">
        <v>1933002</v>
      </c>
      <c r="BO56" s="27"/>
      <c r="BP56" s="27"/>
      <c r="BQ56" s="27"/>
      <c r="BR56" s="27"/>
      <c r="BS56" s="27"/>
      <c r="BT56" s="27"/>
      <c r="BU56" s="27">
        <v>118227</v>
      </c>
      <c r="BV56" s="27"/>
      <c r="BW56" s="27">
        <v>-2156463</v>
      </c>
      <c r="BX56" s="27"/>
      <c r="BY56" s="27"/>
      <c r="BZ56" s="27">
        <v>934000</v>
      </c>
      <c r="CA56" s="27"/>
      <c r="CB56" s="27">
        <v>291466</v>
      </c>
      <c r="CC56" s="27"/>
      <c r="CD56" s="27"/>
      <c r="CE56" s="27"/>
      <c r="CF56" s="27"/>
      <c r="CG56" s="27"/>
      <c r="CH56" s="27"/>
      <c r="CI56" s="27"/>
      <c r="CJ56" s="27"/>
      <c r="CK56" s="27"/>
      <c r="CL56" s="27"/>
      <c r="CM56" s="27">
        <v>3939532</v>
      </c>
      <c r="CN56" s="27">
        <v>40000</v>
      </c>
      <c r="CO56" s="27"/>
      <c r="CP56" s="27">
        <v>3447093</v>
      </c>
      <c r="CQ56" s="27"/>
      <c r="CR56" s="27"/>
      <c r="CS56" s="27"/>
      <c r="CT56" s="27">
        <v>-168000</v>
      </c>
      <c r="CU56" s="27">
        <v>-246053</v>
      </c>
      <c r="CV56" s="27">
        <v>-649000</v>
      </c>
      <c r="CW56" s="27"/>
      <c r="CX56" s="27"/>
      <c r="CY56" s="27"/>
      <c r="CZ56" s="27"/>
    </row>
    <row r="57" spans="1:104">
      <c r="A57" s="7" t="s">
        <v>213</v>
      </c>
      <c r="B57" s="1" t="s">
        <v>214</v>
      </c>
      <c r="C57" s="27"/>
      <c r="D57" s="27"/>
      <c r="E57" s="27"/>
      <c r="F57" s="19"/>
      <c r="G57" s="27"/>
      <c r="H57" s="27"/>
      <c r="I57" s="27">
        <v>34899</v>
      </c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>
        <v>-78625</v>
      </c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  <c r="BW57" s="27"/>
      <c r="BX57" s="27"/>
      <c r="BY57" s="27"/>
      <c r="BZ57" s="27"/>
      <c r="CA57" s="27"/>
      <c r="CB57" s="27">
        <v>-93743</v>
      </c>
      <c r="CC57" s="27"/>
      <c r="CD57" s="27"/>
      <c r="CE57" s="27"/>
      <c r="CF57" s="27"/>
      <c r="CG57" s="27"/>
      <c r="CH57" s="27"/>
      <c r="CI57" s="27"/>
      <c r="CJ57" s="27"/>
      <c r="CK57" s="27"/>
      <c r="CL57" s="27"/>
      <c r="CM57" s="27"/>
      <c r="CN57" s="27"/>
      <c r="CO57" s="27"/>
      <c r="CP57" s="27"/>
      <c r="CQ57" s="27">
        <v>0</v>
      </c>
      <c r="CR57" s="27"/>
      <c r="CS57" s="27"/>
      <c r="CT57" s="27"/>
      <c r="CU57" s="27"/>
      <c r="CV57" s="27"/>
      <c r="CW57" s="27"/>
      <c r="CX57" s="27"/>
      <c r="CY57" s="27"/>
      <c r="CZ57" s="27"/>
    </row>
    <row r="58" spans="1:104">
      <c r="A58" s="7" t="s">
        <v>215</v>
      </c>
      <c r="B58" s="1" t="s">
        <v>216</v>
      </c>
      <c r="C58" s="27"/>
      <c r="D58" s="27"/>
      <c r="E58" s="27"/>
      <c r="F58" s="19">
        <v>-7901000</v>
      </c>
      <c r="G58" s="27"/>
      <c r="H58" s="27"/>
      <c r="I58" s="27">
        <v>302244</v>
      </c>
      <c r="J58" s="27">
        <v>612496</v>
      </c>
      <c r="K58" s="27"/>
      <c r="L58" s="27"/>
      <c r="M58" s="27"/>
      <c r="N58" s="27"/>
      <c r="O58" s="27"/>
      <c r="P58" s="27">
        <v>-15000</v>
      </c>
      <c r="Q58" s="27">
        <v>-5154000</v>
      </c>
      <c r="R58" s="27">
        <v>93000</v>
      </c>
      <c r="S58" s="27"/>
      <c r="T58" s="27">
        <v>-33519</v>
      </c>
      <c r="U58" s="27">
        <v>16655290</v>
      </c>
      <c r="V58" s="27">
        <v>2326160</v>
      </c>
      <c r="W58" s="27">
        <v>-9755</v>
      </c>
      <c r="X58" s="27"/>
      <c r="Y58" s="27"/>
      <c r="Z58" s="27">
        <v>38719000</v>
      </c>
      <c r="AA58" s="27">
        <v>38800000</v>
      </c>
      <c r="AB58" s="27"/>
      <c r="AC58" s="27">
        <v>95764</v>
      </c>
      <c r="AD58" s="27">
        <v>58246582</v>
      </c>
      <c r="AE58" s="27"/>
      <c r="AF58" s="27">
        <v>-105137.76000000001</v>
      </c>
      <c r="AG58" s="27">
        <v>3473687</v>
      </c>
      <c r="AH58" s="27"/>
      <c r="AI58" s="27"/>
      <c r="AJ58" s="27"/>
      <c r="AK58" s="27"/>
      <c r="AL58" s="27">
        <v>2698600</v>
      </c>
      <c r="AM58" s="27"/>
      <c r="AN58" s="27">
        <v>-1793158</v>
      </c>
      <c r="AO58" s="27"/>
      <c r="AP58" s="27">
        <v>314529</v>
      </c>
      <c r="AQ58" s="27"/>
      <c r="AR58" s="27"/>
      <c r="AS58" s="27">
        <v>1606512</v>
      </c>
      <c r="AT58" s="27">
        <v>-5510</v>
      </c>
      <c r="AU58" s="27"/>
      <c r="AV58" s="27"/>
      <c r="AW58" s="27"/>
      <c r="AX58" s="27">
        <v>3510000</v>
      </c>
      <c r="AY58" s="27">
        <v>-2000</v>
      </c>
      <c r="AZ58" s="27">
        <v>-35000</v>
      </c>
      <c r="BA58" s="27"/>
      <c r="BB58" s="27"/>
      <c r="BC58" s="27"/>
      <c r="BD58" s="27">
        <v>-1503000</v>
      </c>
      <c r="BE58" s="27"/>
      <c r="BF58" s="27"/>
      <c r="BG58" s="27">
        <v>447212000</v>
      </c>
      <c r="BH58" s="27"/>
      <c r="BI58" s="27">
        <v>36815</v>
      </c>
      <c r="BJ58" s="27">
        <v>-16810</v>
      </c>
      <c r="BK58" s="27">
        <v>4544789</v>
      </c>
      <c r="BL58" s="27"/>
      <c r="BM58" s="27"/>
      <c r="BN58" s="27">
        <v>2390355</v>
      </c>
      <c r="BO58" s="27"/>
      <c r="BP58" s="27"/>
      <c r="BQ58" s="27">
        <v>14768057</v>
      </c>
      <c r="BR58" s="27"/>
      <c r="BS58" s="27">
        <v>2273659</v>
      </c>
      <c r="BT58" s="27"/>
      <c r="BU58" s="27">
        <v>219109</v>
      </c>
      <c r="BV58" s="27"/>
      <c r="BW58" s="27">
        <v>4278082</v>
      </c>
      <c r="BX58" s="27"/>
      <c r="BY58" s="27"/>
      <c r="BZ58" s="27">
        <v>8493000</v>
      </c>
      <c r="CA58" s="27"/>
      <c r="CB58" s="27"/>
      <c r="CC58" s="27"/>
      <c r="CD58" s="27"/>
      <c r="CE58" s="27"/>
      <c r="CF58" s="27"/>
      <c r="CG58" s="27">
        <v>449404919</v>
      </c>
      <c r="CH58" s="27"/>
      <c r="CI58" s="27"/>
      <c r="CJ58" s="27"/>
      <c r="CK58" s="27">
        <v>-14963</v>
      </c>
      <c r="CL58" s="27"/>
      <c r="CM58" s="27">
        <v>-829000</v>
      </c>
      <c r="CN58" s="27"/>
      <c r="CO58" s="27"/>
      <c r="CP58" s="27"/>
      <c r="CQ58" s="27">
        <v>1368743</v>
      </c>
      <c r="CR58" s="27"/>
      <c r="CS58" s="27"/>
      <c r="CT58" s="27">
        <v>-6944000</v>
      </c>
      <c r="CU58" s="27">
        <v>-649622</v>
      </c>
      <c r="CV58" s="27">
        <v>-211000</v>
      </c>
      <c r="CW58" s="27"/>
      <c r="CX58" s="27"/>
      <c r="CY58" s="27"/>
      <c r="CZ58" s="27">
        <v>-325000</v>
      </c>
    </row>
    <row r="59" spans="1:104">
      <c r="A59" s="7" t="s">
        <v>217</v>
      </c>
      <c r="B59" s="1" t="s">
        <v>218</v>
      </c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>
        <v>35376000</v>
      </c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>
        <v>137097000</v>
      </c>
      <c r="AA59" s="27">
        <v>21824000</v>
      </c>
      <c r="AB59" s="27"/>
      <c r="AC59" s="27"/>
      <c r="AD59" s="27"/>
      <c r="AE59" s="27"/>
      <c r="AF59" s="27"/>
      <c r="AG59" s="27"/>
      <c r="AH59" s="27"/>
      <c r="AI59" s="27"/>
      <c r="AJ59" s="27"/>
      <c r="AK59" s="27">
        <v>8000000</v>
      </c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>
        <v>-20944</v>
      </c>
      <c r="AX59" s="27"/>
      <c r="AY59" s="27"/>
      <c r="AZ59" s="27"/>
      <c r="BA59" s="27"/>
      <c r="BB59" s="27"/>
      <c r="BC59" s="27"/>
      <c r="BD59" s="27"/>
      <c r="BE59" s="27"/>
      <c r="BF59" s="27"/>
      <c r="BG59" s="27">
        <v>128361000</v>
      </c>
      <c r="BH59" s="27"/>
      <c r="BI59" s="27"/>
      <c r="BJ59" s="27"/>
      <c r="BK59" s="27"/>
      <c r="BL59" s="27">
        <v>8549000</v>
      </c>
      <c r="BM59" s="27"/>
      <c r="BN59" s="27"/>
      <c r="BO59" s="27"/>
      <c r="BP59" s="27"/>
      <c r="BQ59" s="27">
        <v>0</v>
      </c>
      <c r="BR59" s="27"/>
      <c r="BS59" s="27"/>
      <c r="BT59" s="27"/>
      <c r="BU59" s="27"/>
      <c r="BV59" s="27"/>
      <c r="BW59" s="27"/>
      <c r="BX59" s="27"/>
      <c r="BY59" s="27"/>
      <c r="BZ59" s="27">
        <v>3096000</v>
      </c>
      <c r="CA59" s="27"/>
      <c r="CB59" s="27"/>
      <c r="CC59" s="27"/>
      <c r="CD59" s="27"/>
      <c r="CE59" s="27"/>
      <c r="CF59" s="27"/>
      <c r="CG59" s="27"/>
      <c r="CH59" s="27"/>
      <c r="CI59" s="27"/>
      <c r="CJ59" s="27"/>
      <c r="CK59" s="27"/>
      <c r="CL59" s="27"/>
      <c r="CM59" s="27"/>
      <c r="CN59" s="27"/>
      <c r="CO59" s="27"/>
      <c r="CP59" s="27"/>
      <c r="CQ59" s="27"/>
      <c r="CR59" s="27"/>
      <c r="CS59" s="27"/>
      <c r="CT59" s="27"/>
      <c r="CU59" s="27"/>
      <c r="CV59" s="27"/>
      <c r="CW59" s="27"/>
      <c r="CX59" s="27"/>
      <c r="CY59" s="27"/>
      <c r="CZ59" s="27"/>
    </row>
    <row r="60" spans="1:104">
      <c r="A60" s="9" t="s">
        <v>219</v>
      </c>
      <c r="B60" s="2" t="s">
        <v>220</v>
      </c>
      <c r="C60" s="28"/>
      <c r="D60" s="28">
        <v>131.47</v>
      </c>
      <c r="E60" s="28"/>
      <c r="F60" s="28">
        <v>46725000</v>
      </c>
      <c r="G60" s="28"/>
      <c r="H60" s="28"/>
      <c r="I60" s="28">
        <v>438712</v>
      </c>
      <c r="J60" s="28">
        <v>10581696</v>
      </c>
      <c r="K60" s="28">
        <v>873</v>
      </c>
      <c r="L60" s="28"/>
      <c r="M60" s="28">
        <v>41329000</v>
      </c>
      <c r="N60" s="28"/>
      <c r="O60" s="28"/>
      <c r="P60" s="28"/>
      <c r="Q60" s="28">
        <v>27746000</v>
      </c>
      <c r="R60" s="28">
        <v>5378000</v>
      </c>
      <c r="S60" s="28"/>
      <c r="T60" s="28">
        <v>11403860</v>
      </c>
      <c r="U60" s="28">
        <v>18350325</v>
      </c>
      <c r="V60" s="28">
        <v>12553384</v>
      </c>
      <c r="W60" s="28">
        <v>-9755</v>
      </c>
      <c r="X60" s="28">
        <v>8830</v>
      </c>
      <c r="Y60" s="28"/>
      <c r="Z60" s="28">
        <v>340842000</v>
      </c>
      <c r="AA60" s="28">
        <v>86645000</v>
      </c>
      <c r="AB60" s="28"/>
      <c r="AC60" s="28">
        <v>95764</v>
      </c>
      <c r="AD60" s="28">
        <v>141408734</v>
      </c>
      <c r="AE60" s="28"/>
      <c r="AF60" s="28">
        <v>953305.71</v>
      </c>
      <c r="AG60" s="28">
        <v>3526241</v>
      </c>
      <c r="AH60" s="28"/>
      <c r="AI60" s="28"/>
      <c r="AJ60" s="28">
        <v>10</v>
      </c>
      <c r="AK60" s="28">
        <v>8000000</v>
      </c>
      <c r="AL60" s="28">
        <v>14133901</v>
      </c>
      <c r="AM60" s="28">
        <v>24543</v>
      </c>
      <c r="AN60" s="28">
        <v>-1146805</v>
      </c>
      <c r="AO60" s="28"/>
      <c r="AP60" s="28">
        <f>SUM(AP55:AP59)</f>
        <v>451138</v>
      </c>
      <c r="AQ60" s="28">
        <v>4745107</v>
      </c>
      <c r="AR60" s="28"/>
      <c r="AS60" s="28">
        <v>2296059</v>
      </c>
      <c r="AT60" s="28">
        <v>-5510</v>
      </c>
      <c r="AU60" s="28">
        <v>203135</v>
      </c>
      <c r="AV60" s="28">
        <v>203135</v>
      </c>
      <c r="AW60" s="28">
        <v>13506</v>
      </c>
      <c r="AX60" s="28">
        <v>57110000</v>
      </c>
      <c r="AY60" s="28">
        <v>1697000</v>
      </c>
      <c r="AZ60" s="28">
        <v>-48000</v>
      </c>
      <c r="BA60" s="28">
        <v>-12000</v>
      </c>
      <c r="BB60" s="28"/>
      <c r="BC60" s="28"/>
      <c r="BD60" s="28">
        <v>2972000</v>
      </c>
      <c r="BE60" s="28">
        <v>-20000</v>
      </c>
      <c r="BF60" s="28"/>
      <c r="BG60" s="28">
        <v>606527000</v>
      </c>
      <c r="BH60" s="28"/>
      <c r="BI60" s="28">
        <v>2062151</v>
      </c>
      <c r="BJ60" s="28">
        <v>-8522</v>
      </c>
      <c r="BK60" s="28">
        <v>4636981</v>
      </c>
      <c r="BL60" s="28">
        <v>12348000</v>
      </c>
      <c r="BM60" s="28"/>
      <c r="BN60" s="28">
        <v>5183117</v>
      </c>
      <c r="BO60" s="28"/>
      <c r="BP60" s="28">
        <f>SUM(BP55:BP59)</f>
        <v>634</v>
      </c>
      <c r="BQ60" s="28">
        <v>50458554</v>
      </c>
      <c r="BR60" s="28">
        <v>2846000</v>
      </c>
      <c r="BS60" s="28">
        <v>2273659</v>
      </c>
      <c r="BT60" s="28"/>
      <c r="BU60" s="28">
        <v>1743073</v>
      </c>
      <c r="BV60" s="28"/>
      <c r="BW60" s="28">
        <v>10134221</v>
      </c>
      <c r="BX60" s="28"/>
      <c r="BY60" s="28"/>
      <c r="BZ60" s="28">
        <v>18754000</v>
      </c>
      <c r="CA60" s="28">
        <v>-43299</v>
      </c>
      <c r="CB60" s="28">
        <v>12046766</v>
      </c>
      <c r="CC60" s="28">
        <v>-18123</v>
      </c>
      <c r="CD60" s="28"/>
      <c r="CE60" s="28"/>
      <c r="CF60" s="28"/>
      <c r="CG60" s="28">
        <v>1309338552</v>
      </c>
      <c r="CH60" s="28">
        <v>519781</v>
      </c>
      <c r="CI60" s="28"/>
      <c r="CJ60" s="28"/>
      <c r="CK60" s="28">
        <v>-14963</v>
      </c>
      <c r="CL60" s="28"/>
      <c r="CM60" s="28">
        <v>56459532</v>
      </c>
      <c r="CN60" s="28">
        <v>2971000</v>
      </c>
      <c r="CO60" s="28"/>
      <c r="CP60" s="28">
        <v>3447093</v>
      </c>
      <c r="CQ60" s="28">
        <v>1696437</v>
      </c>
      <c r="CR60" s="28"/>
      <c r="CS60" s="28">
        <v>364</v>
      </c>
      <c r="CT60" s="28">
        <v>22684000</v>
      </c>
      <c r="CU60" s="28">
        <v>13909514</v>
      </c>
      <c r="CV60" s="28">
        <v>2001000</v>
      </c>
      <c r="CW60" s="28"/>
      <c r="CX60" s="28">
        <v>9000</v>
      </c>
      <c r="CY60" s="28"/>
      <c r="CZ60" s="28">
        <v>-325000</v>
      </c>
    </row>
    <row r="61" spans="1:104">
      <c r="A61" s="9" t="s">
        <v>221</v>
      </c>
      <c r="B61" s="2" t="s">
        <v>222</v>
      </c>
      <c r="C61" s="28">
        <f>C53+C60</f>
        <v>21883012</v>
      </c>
      <c r="D61" s="28">
        <v>4393537.8299999991</v>
      </c>
      <c r="E61" s="28">
        <v>1975685000</v>
      </c>
      <c r="F61" s="28">
        <v>2450167000</v>
      </c>
      <c r="G61" s="28">
        <v>288986000</v>
      </c>
      <c r="H61" s="28">
        <v>10818000</v>
      </c>
      <c r="I61" s="28">
        <v>97660535</v>
      </c>
      <c r="J61" s="28">
        <v>606380685</v>
      </c>
      <c r="K61" s="28">
        <v>41457895</v>
      </c>
      <c r="L61" s="28">
        <v>5525503</v>
      </c>
      <c r="M61" s="28">
        <v>2132161000</v>
      </c>
      <c r="N61" s="28">
        <v>27321712</v>
      </c>
      <c r="O61" s="28">
        <v>85193000</v>
      </c>
      <c r="P61" s="28">
        <v>18717000</v>
      </c>
      <c r="Q61" s="28">
        <v>3014508000</v>
      </c>
      <c r="R61" s="28">
        <v>370681000</v>
      </c>
      <c r="S61" s="28">
        <v>5834000</v>
      </c>
      <c r="T61" s="28">
        <v>56105199</v>
      </c>
      <c r="U61" s="28">
        <v>608180464</v>
      </c>
      <c r="V61" s="28">
        <v>888723318</v>
      </c>
      <c r="W61" s="28">
        <v>84154972</v>
      </c>
      <c r="X61" s="28">
        <v>2516977</v>
      </c>
      <c r="Y61" s="28">
        <v>66953166</v>
      </c>
      <c r="Z61" s="28">
        <v>2789032000</v>
      </c>
      <c r="AA61" s="28">
        <v>788353000</v>
      </c>
      <c r="AB61" s="28">
        <v>11300835</v>
      </c>
      <c r="AC61" s="28">
        <v>124705510</v>
      </c>
      <c r="AD61" s="28">
        <v>1570742696</v>
      </c>
      <c r="AE61" s="28">
        <v>34059386</v>
      </c>
      <c r="AF61" s="28">
        <v>140526823.92999998</v>
      </c>
      <c r="AG61" s="28">
        <v>240285667</v>
      </c>
      <c r="AH61" s="28">
        <v>15825942</v>
      </c>
      <c r="AI61" s="28">
        <v>893182</v>
      </c>
      <c r="AJ61" s="28">
        <v>132510</v>
      </c>
      <c r="AK61" s="28">
        <v>3931100000</v>
      </c>
      <c r="AL61" s="28">
        <v>422128961</v>
      </c>
      <c r="AM61" s="28">
        <v>128795589</v>
      </c>
      <c r="AN61" s="28">
        <v>58023083</v>
      </c>
      <c r="AO61" s="28">
        <v>1780618</v>
      </c>
      <c r="AP61" s="28">
        <f>AP53+AP60</f>
        <v>67674871</v>
      </c>
      <c r="AQ61" s="28">
        <v>165657918</v>
      </c>
      <c r="AR61" s="28">
        <v>22975844</v>
      </c>
      <c r="AS61" s="28">
        <v>159601135</v>
      </c>
      <c r="AT61" s="28">
        <v>18528654</v>
      </c>
      <c r="AU61" s="28">
        <v>73202191</v>
      </c>
      <c r="AV61" s="28">
        <v>73202191</v>
      </c>
      <c r="AW61" s="28">
        <v>5402240</v>
      </c>
      <c r="AX61" s="28">
        <v>2089714000</v>
      </c>
      <c r="AY61" s="28">
        <v>281021000</v>
      </c>
      <c r="AZ61" s="28">
        <v>3546000</v>
      </c>
      <c r="BA61" s="28">
        <v>25078000</v>
      </c>
      <c r="BB61" s="28">
        <v>42023000</v>
      </c>
      <c r="BC61" s="28"/>
      <c r="BD61" s="28">
        <v>260824000</v>
      </c>
      <c r="BE61" s="28">
        <v>4191000</v>
      </c>
      <c r="BF61" s="28">
        <v>706225</v>
      </c>
      <c r="BG61" s="28">
        <v>13977590000</v>
      </c>
      <c r="BH61" s="28">
        <v>35254788</v>
      </c>
      <c r="BI61" s="28">
        <v>278266145</v>
      </c>
      <c r="BJ61" s="28">
        <v>64772556</v>
      </c>
      <c r="BK61" s="28">
        <v>9707890</v>
      </c>
      <c r="BL61" s="28">
        <v>421797000</v>
      </c>
      <c r="BM61" s="28">
        <v>74197000</v>
      </c>
      <c r="BN61" s="28">
        <v>248854030</v>
      </c>
      <c r="BO61" s="28">
        <v>12204816</v>
      </c>
      <c r="BP61" s="28">
        <f>BP53+BP60</f>
        <v>32767968</v>
      </c>
      <c r="BQ61" s="28">
        <v>7759837988</v>
      </c>
      <c r="BR61" s="28">
        <v>666112000</v>
      </c>
      <c r="BS61" s="28">
        <v>149627901</v>
      </c>
      <c r="BT61" s="28">
        <v>16756280</v>
      </c>
      <c r="BU61" s="28">
        <v>349808347</v>
      </c>
      <c r="BV61" s="28">
        <v>76180575</v>
      </c>
      <c r="BW61" s="28">
        <v>683238376</v>
      </c>
      <c r="BX61" s="28">
        <v>9673067</v>
      </c>
      <c r="BY61" s="28">
        <v>69569133</v>
      </c>
      <c r="BZ61" s="28">
        <v>1005095000</v>
      </c>
      <c r="CA61" s="28">
        <v>179805886</v>
      </c>
      <c r="CB61" s="28">
        <v>236479850</v>
      </c>
      <c r="CC61" s="28">
        <v>47911237</v>
      </c>
      <c r="CD61" s="28">
        <v>19179000000</v>
      </c>
      <c r="CE61" s="28">
        <v>38141183</v>
      </c>
      <c r="CF61" s="28">
        <v>12747827</v>
      </c>
      <c r="CG61" s="28">
        <v>18937183607</v>
      </c>
      <c r="CH61" s="28">
        <v>10672943</v>
      </c>
      <c r="CI61" s="28">
        <v>7908704</v>
      </c>
      <c r="CJ61" s="28">
        <v>2084491</v>
      </c>
      <c r="CK61" s="28">
        <v>13792836</v>
      </c>
      <c r="CL61" s="28">
        <v>7288118</v>
      </c>
      <c r="CM61" s="28">
        <v>2512467362</v>
      </c>
      <c r="CN61" s="28">
        <v>527274000</v>
      </c>
      <c r="CO61" s="28">
        <v>10409865000</v>
      </c>
      <c r="CP61" s="28">
        <v>37267675</v>
      </c>
      <c r="CQ61" s="28">
        <v>178737426</v>
      </c>
      <c r="CR61" s="28">
        <v>8912978</v>
      </c>
      <c r="CS61" s="28">
        <v>39903546</v>
      </c>
      <c r="CT61" s="28">
        <v>1053164000</v>
      </c>
      <c r="CU61" s="28">
        <v>310605210</v>
      </c>
      <c r="CV61" s="28">
        <v>511505000</v>
      </c>
      <c r="CW61" s="28">
        <v>28743953</v>
      </c>
      <c r="CX61" s="28">
        <v>251310000</v>
      </c>
      <c r="CY61" s="28">
        <v>2389397</v>
      </c>
      <c r="CZ61" s="28">
        <v>37369000</v>
      </c>
    </row>
    <row r="62" spans="1:104">
      <c r="A62" s="40" t="s">
        <v>223</v>
      </c>
      <c r="B62" s="41"/>
      <c r="C62" s="41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26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  <c r="BO62" s="33"/>
      <c r="BP62" s="26"/>
      <c r="BQ62" s="33"/>
      <c r="BR62" s="33"/>
      <c r="BS62" s="33"/>
      <c r="BT62" s="33"/>
      <c r="BU62" s="33"/>
      <c r="BV62" s="33"/>
      <c r="BW62" s="33"/>
      <c r="BX62" s="33"/>
      <c r="BY62" s="33"/>
      <c r="BZ62" s="33"/>
      <c r="CA62" s="33"/>
      <c r="CB62" s="33"/>
      <c r="CC62" s="33"/>
      <c r="CD62" s="33"/>
      <c r="CE62" s="33"/>
      <c r="CF62" s="33"/>
      <c r="CG62" s="33"/>
      <c r="CH62" s="33"/>
      <c r="CI62" s="33"/>
      <c r="CJ62" s="33"/>
      <c r="CK62" s="33"/>
      <c r="CL62" s="33"/>
      <c r="CM62" s="33"/>
      <c r="CN62" s="33"/>
      <c r="CO62" s="33"/>
      <c r="CP62" s="33"/>
      <c r="CQ62" s="33"/>
      <c r="CR62" s="33"/>
      <c r="CS62" s="33"/>
      <c r="CT62" s="33"/>
      <c r="CU62" s="33"/>
      <c r="CV62" s="33"/>
      <c r="CW62" s="33"/>
      <c r="CX62" s="33"/>
      <c r="CY62" s="33"/>
      <c r="CZ62" s="33"/>
    </row>
    <row r="63" spans="1:104">
      <c r="A63" s="7" t="s">
        <v>224</v>
      </c>
      <c r="B63" s="1" t="s">
        <v>225</v>
      </c>
      <c r="C63" s="16">
        <v>15545396</v>
      </c>
      <c r="D63" s="16">
        <v>804496</v>
      </c>
      <c r="E63" s="18">
        <v>737494000</v>
      </c>
      <c r="F63" s="19">
        <v>860177000</v>
      </c>
      <c r="G63" s="27">
        <v>232150000</v>
      </c>
      <c r="H63" s="27">
        <v>4955000</v>
      </c>
      <c r="I63" s="27">
        <v>78550571</v>
      </c>
      <c r="J63" s="27">
        <v>378980870</v>
      </c>
      <c r="K63" s="27">
        <v>47906603</v>
      </c>
      <c r="L63" s="27">
        <v>5386684</v>
      </c>
      <c r="M63" s="27">
        <v>1092925000</v>
      </c>
      <c r="N63" s="27">
        <v>26552452</v>
      </c>
      <c r="O63" s="27">
        <v>85787000</v>
      </c>
      <c r="P63" s="27">
        <v>12019000</v>
      </c>
      <c r="Q63" s="27">
        <v>982916000</v>
      </c>
      <c r="R63" s="27">
        <v>332750000</v>
      </c>
      <c r="S63" s="27">
        <v>4497000</v>
      </c>
      <c r="T63" s="27">
        <v>34835795</v>
      </c>
      <c r="U63" s="27">
        <v>397914436</v>
      </c>
      <c r="V63" s="27">
        <v>533180584</v>
      </c>
      <c r="W63" s="27">
        <v>69706833</v>
      </c>
      <c r="X63" s="27">
        <v>2451220</v>
      </c>
      <c r="Y63" s="27">
        <v>46936910</v>
      </c>
      <c r="Z63" s="27">
        <v>1403530000</v>
      </c>
      <c r="AA63" s="27">
        <v>564198000</v>
      </c>
      <c r="AB63" s="27">
        <v>973753</v>
      </c>
      <c r="AC63" s="27">
        <v>97344095</v>
      </c>
      <c r="AD63" s="27">
        <v>468812204</v>
      </c>
      <c r="AE63" s="27">
        <v>11794582</v>
      </c>
      <c r="AF63" s="27">
        <v>85514876.489999995</v>
      </c>
      <c r="AG63" s="27">
        <v>127370488</v>
      </c>
      <c r="AH63" s="27"/>
      <c r="AI63" s="27">
        <v>311278</v>
      </c>
      <c r="AJ63" s="27"/>
      <c r="AK63" s="27">
        <v>2154600000</v>
      </c>
      <c r="AL63" s="27">
        <v>205499480</v>
      </c>
      <c r="AM63" s="27">
        <v>105699274</v>
      </c>
      <c r="AN63" s="27">
        <v>39826865</v>
      </c>
      <c r="AO63" s="27">
        <v>1490326</v>
      </c>
      <c r="AP63" s="27">
        <v>34856007</v>
      </c>
      <c r="AQ63" s="27">
        <v>107891811</v>
      </c>
      <c r="AR63" s="27">
        <v>28207353</v>
      </c>
      <c r="AS63" s="27">
        <v>93001932</v>
      </c>
      <c r="AT63" s="27">
        <v>17566569</v>
      </c>
      <c r="AU63" s="27">
        <v>54643341</v>
      </c>
      <c r="AV63" s="27">
        <v>54643341</v>
      </c>
      <c r="AW63" s="27">
        <v>1213947</v>
      </c>
      <c r="AX63" s="27">
        <v>1274400000</v>
      </c>
      <c r="AY63" s="27">
        <v>287438000</v>
      </c>
      <c r="AZ63" s="27">
        <v>5406000</v>
      </c>
      <c r="BA63" s="27">
        <v>19568000</v>
      </c>
      <c r="BB63" s="27">
        <v>34033000</v>
      </c>
      <c r="BC63" s="27"/>
      <c r="BD63" s="27">
        <v>119349000</v>
      </c>
      <c r="BE63" s="27">
        <v>2800000</v>
      </c>
      <c r="BF63" s="27"/>
      <c r="BG63" s="27">
        <v>6391589000</v>
      </c>
      <c r="BH63" s="27">
        <v>39452824</v>
      </c>
      <c r="BI63" s="27">
        <v>175158875</v>
      </c>
      <c r="BJ63" s="27">
        <v>57333956</v>
      </c>
      <c r="BK63" s="27">
        <v>5383416</v>
      </c>
      <c r="BL63" s="27">
        <v>276123000</v>
      </c>
      <c r="BM63" s="27">
        <v>76672000</v>
      </c>
      <c r="BN63" s="27">
        <v>112285106</v>
      </c>
      <c r="BO63" s="27">
        <v>12732140</v>
      </c>
      <c r="BP63" s="27">
        <v>25830098</v>
      </c>
      <c r="BQ63" s="27">
        <v>2861649063</v>
      </c>
      <c r="BR63" s="27">
        <v>247548000</v>
      </c>
      <c r="BS63" s="27">
        <v>88594880</v>
      </c>
      <c r="BT63" s="27">
        <v>14962340</v>
      </c>
      <c r="BU63" s="27">
        <v>239021900</v>
      </c>
      <c r="BV63" s="27">
        <v>72736660</v>
      </c>
      <c r="BW63" s="27">
        <v>402741621</v>
      </c>
      <c r="BX63" s="27">
        <v>4536516</v>
      </c>
      <c r="BY63" s="27">
        <v>34487626</v>
      </c>
      <c r="BZ63" s="27">
        <v>651242000</v>
      </c>
      <c r="CA63" s="27">
        <v>204952630</v>
      </c>
      <c r="CB63" s="27">
        <v>151989913</v>
      </c>
      <c r="CC63" s="27">
        <v>37401657</v>
      </c>
      <c r="CD63" s="27">
        <v>9274000000</v>
      </c>
      <c r="CE63" s="27">
        <v>35409664</v>
      </c>
      <c r="CF63" s="27">
        <v>11538928</v>
      </c>
      <c r="CG63" s="27">
        <v>9105006550</v>
      </c>
      <c r="CH63" s="27">
        <v>16906000</v>
      </c>
      <c r="CI63" s="27">
        <v>7024774</v>
      </c>
      <c r="CJ63" s="27">
        <v>1575959</v>
      </c>
      <c r="CK63" s="27">
        <v>13798506</v>
      </c>
      <c r="CL63" s="27">
        <v>2004063</v>
      </c>
      <c r="CM63" s="27">
        <v>1428701000</v>
      </c>
      <c r="CN63" s="27">
        <v>431794000</v>
      </c>
      <c r="CO63" s="27">
        <v>4980637000</v>
      </c>
      <c r="CP63" s="27">
        <v>23148258</v>
      </c>
      <c r="CQ63" s="27">
        <v>120768126</v>
      </c>
      <c r="CR63" s="27">
        <v>8962288</v>
      </c>
      <c r="CS63" s="27">
        <v>27719036</v>
      </c>
      <c r="CT63" s="27">
        <v>625616000</v>
      </c>
      <c r="CU63" s="27">
        <v>200284816</v>
      </c>
      <c r="CV63" s="27">
        <v>266173000</v>
      </c>
      <c r="CW63" s="27">
        <v>31814847</v>
      </c>
      <c r="CX63" s="27">
        <v>222138000</v>
      </c>
      <c r="CY63" s="27">
        <v>2926427</v>
      </c>
      <c r="CZ63" s="27">
        <v>36025000</v>
      </c>
    </row>
    <row r="64" spans="1:104">
      <c r="A64" s="7" t="s">
        <v>226</v>
      </c>
      <c r="B64" s="1" t="s">
        <v>227</v>
      </c>
      <c r="C64" s="16">
        <v>12096</v>
      </c>
      <c r="D64" s="16">
        <v>3070.55</v>
      </c>
      <c r="E64" s="18">
        <v>29075000</v>
      </c>
      <c r="F64" s="19">
        <v>78779000</v>
      </c>
      <c r="G64" s="27">
        <v>1526000</v>
      </c>
      <c r="H64" s="27">
        <v>245000</v>
      </c>
      <c r="I64" s="27">
        <v>731862</v>
      </c>
      <c r="J64" s="27">
        <v>35374550</v>
      </c>
      <c r="K64" s="27"/>
      <c r="L64" s="27">
        <v>26100</v>
      </c>
      <c r="M64" s="27">
        <v>102886000</v>
      </c>
      <c r="N64" s="27">
        <v>426524</v>
      </c>
      <c r="O64" s="27">
        <v>1948000</v>
      </c>
      <c r="P64" s="27">
        <v>88000</v>
      </c>
      <c r="Q64" s="27">
        <v>88274000</v>
      </c>
      <c r="R64" s="27">
        <v>1497000</v>
      </c>
      <c r="S64" s="27">
        <v>67000</v>
      </c>
      <c r="T64" s="27">
        <v>1278047</v>
      </c>
      <c r="U64" s="27">
        <v>20826134</v>
      </c>
      <c r="V64" s="27">
        <v>32146901</v>
      </c>
      <c r="W64" s="27">
        <v>654421</v>
      </c>
      <c r="X64" s="27"/>
      <c r="Y64" s="27">
        <v>31596</v>
      </c>
      <c r="Z64" s="27">
        <v>132228000</v>
      </c>
      <c r="AA64" s="27">
        <v>3316000</v>
      </c>
      <c r="AB64" s="27"/>
      <c r="AC64" s="27">
        <v>3891267</v>
      </c>
      <c r="AD64" s="27">
        <v>96629150</v>
      </c>
      <c r="AE64" s="27">
        <v>673836</v>
      </c>
      <c r="AF64" s="27">
        <v>4344529.0999999996</v>
      </c>
      <c r="AG64" s="27">
        <v>10115720</v>
      </c>
      <c r="AH64" s="27"/>
      <c r="AI64" s="27"/>
      <c r="AJ64" s="27"/>
      <c r="AK64" s="27">
        <v>183800000</v>
      </c>
      <c r="AL64" s="27">
        <v>23702441</v>
      </c>
      <c r="AM64" s="27">
        <v>66682</v>
      </c>
      <c r="AN64" s="27">
        <v>2613875</v>
      </c>
      <c r="AO64" s="27"/>
      <c r="AP64" s="27">
        <v>1693503</v>
      </c>
      <c r="AQ64" s="27">
        <v>6425514</v>
      </c>
      <c r="AR64" s="27">
        <v>617188</v>
      </c>
      <c r="AS64" s="27">
        <v>5431655</v>
      </c>
      <c r="AT64" s="27">
        <v>121167</v>
      </c>
      <c r="AU64" s="27">
        <v>1636536</v>
      </c>
      <c r="AV64" s="27">
        <v>1636536</v>
      </c>
      <c r="AW64" s="27">
        <v>1899</v>
      </c>
      <c r="AX64" s="27">
        <v>104526000</v>
      </c>
      <c r="AY64" s="27">
        <v>8221000</v>
      </c>
      <c r="AZ64" s="27">
        <v>95000</v>
      </c>
      <c r="BA64" s="27">
        <v>101000</v>
      </c>
      <c r="BB64" s="27">
        <v>283000</v>
      </c>
      <c r="BC64" s="27"/>
      <c r="BD64" s="27">
        <v>11494000</v>
      </c>
      <c r="BE64" s="27">
        <v>87000</v>
      </c>
      <c r="BF64" s="27"/>
      <c r="BG64" s="27">
        <v>626383000</v>
      </c>
      <c r="BH64" s="27">
        <v>196024</v>
      </c>
      <c r="BI64" s="27">
        <v>11196654</v>
      </c>
      <c r="BJ64" s="27">
        <v>985043</v>
      </c>
      <c r="BK64" s="27">
        <v>106955</v>
      </c>
      <c r="BL64" s="27">
        <v>21447000</v>
      </c>
      <c r="BM64" s="27">
        <v>1241000</v>
      </c>
      <c r="BN64" s="27">
        <v>12477274</v>
      </c>
      <c r="BO64" s="27"/>
      <c r="BP64" s="27">
        <v>241124</v>
      </c>
      <c r="BQ64" s="27">
        <v>195951220</v>
      </c>
      <c r="BR64" s="27">
        <v>12286000</v>
      </c>
      <c r="BS64" s="27">
        <v>4439593</v>
      </c>
      <c r="BT64" s="27">
        <v>125821</v>
      </c>
      <c r="BU64" s="27">
        <v>11968399</v>
      </c>
      <c r="BV64" s="27">
        <v>1993767</v>
      </c>
      <c r="BW64" s="27">
        <v>23782383</v>
      </c>
      <c r="BX64" s="27">
        <v>133714</v>
      </c>
      <c r="BY64" s="27">
        <v>831479</v>
      </c>
      <c r="BZ64" s="27">
        <v>57566000</v>
      </c>
      <c r="CA64" s="27">
        <v>3205980</v>
      </c>
      <c r="CB64" s="27">
        <v>9229945</v>
      </c>
      <c r="CC64" s="27">
        <v>549555</v>
      </c>
      <c r="CD64" s="27">
        <v>870000000</v>
      </c>
      <c r="CE64" s="27">
        <v>424207</v>
      </c>
      <c r="CF64" s="27">
        <v>90359</v>
      </c>
      <c r="CG64" s="27">
        <v>870288682</v>
      </c>
      <c r="CH64" s="27">
        <v>129331</v>
      </c>
      <c r="CI64" s="27">
        <v>27404</v>
      </c>
      <c r="CJ64" s="27"/>
      <c r="CK64" s="27">
        <v>260910</v>
      </c>
      <c r="CL64" s="27">
        <v>9855</v>
      </c>
      <c r="CM64" s="27">
        <v>109618000</v>
      </c>
      <c r="CN64" s="27">
        <v>1573000</v>
      </c>
      <c r="CO64" s="27">
        <v>447765000</v>
      </c>
      <c r="CP64" s="27">
        <v>745795</v>
      </c>
      <c r="CQ64" s="27">
        <v>4622586</v>
      </c>
      <c r="CR64" s="27">
        <v>22071</v>
      </c>
      <c r="CS64" s="27">
        <v>740005</v>
      </c>
      <c r="CT64" s="27">
        <v>23196000</v>
      </c>
      <c r="CU64" s="27">
        <v>16413947</v>
      </c>
      <c r="CV64" s="27">
        <v>25775000</v>
      </c>
      <c r="CW64" s="27">
        <v>290363</v>
      </c>
      <c r="CX64" s="27">
        <v>807000</v>
      </c>
      <c r="CY64" s="27">
        <v>22958</v>
      </c>
      <c r="CZ64" s="27">
        <v>272000</v>
      </c>
    </row>
    <row r="65" spans="1:104">
      <c r="A65" s="7" t="s">
        <v>228</v>
      </c>
      <c r="B65" s="1" t="s">
        <v>229</v>
      </c>
      <c r="C65" s="16"/>
      <c r="D65" s="16"/>
      <c r="E65" s="18">
        <v>4548000</v>
      </c>
      <c r="F65" s="19">
        <v>13766000</v>
      </c>
      <c r="G65" s="27">
        <v>5000</v>
      </c>
      <c r="H65" s="27">
        <v>17000</v>
      </c>
      <c r="I65" s="27">
        <v>199281</v>
      </c>
      <c r="J65" s="27">
        <v>3229003</v>
      </c>
      <c r="K65" s="27"/>
      <c r="L65" s="27">
        <v>4556</v>
      </c>
      <c r="M65" s="27">
        <v>12352000</v>
      </c>
      <c r="N65" s="27"/>
      <c r="O65" s="27"/>
      <c r="P65" s="27"/>
      <c r="Q65" s="27">
        <v>18274000</v>
      </c>
      <c r="R65" s="27">
        <v>12000</v>
      </c>
      <c r="S65" s="27"/>
      <c r="T65" s="27"/>
      <c r="U65" s="27">
        <v>180330</v>
      </c>
      <c r="V65" s="27">
        <v>6318909</v>
      </c>
      <c r="W65" s="27">
        <v>177699</v>
      </c>
      <c r="X65" s="27"/>
      <c r="Y65" s="27"/>
      <c r="Z65" s="27">
        <v>41242000</v>
      </c>
      <c r="AA65" s="27"/>
      <c r="AB65" s="27">
        <v>4344</v>
      </c>
      <c r="AC65" s="27">
        <v>8245436</v>
      </c>
      <c r="AD65" s="27">
        <v>22894052</v>
      </c>
      <c r="AE65" s="27"/>
      <c r="AF65" s="27">
        <v>930851.71</v>
      </c>
      <c r="AG65" s="27">
        <v>2077063</v>
      </c>
      <c r="AH65" s="27"/>
      <c r="AI65" s="27"/>
      <c r="AJ65" s="27"/>
      <c r="AK65" s="27">
        <v>154400000</v>
      </c>
      <c r="AL65" s="27">
        <v>4350290</v>
      </c>
      <c r="AM65" s="27"/>
      <c r="AN65" s="27">
        <v>308345</v>
      </c>
      <c r="AO65" s="27"/>
      <c r="AP65" s="27">
        <v>517814</v>
      </c>
      <c r="AQ65" s="27">
        <v>757767</v>
      </c>
      <c r="AR65" s="27"/>
      <c r="AS65" s="27">
        <v>746566</v>
      </c>
      <c r="AT65" s="27">
        <v>10353</v>
      </c>
      <c r="AU65" s="27">
        <v>894978</v>
      </c>
      <c r="AV65" s="27">
        <v>894978</v>
      </c>
      <c r="AW65" s="27"/>
      <c r="AX65" s="27">
        <v>20310000</v>
      </c>
      <c r="AY65" s="27">
        <v>513000</v>
      </c>
      <c r="AZ65" s="27"/>
      <c r="BA65" s="27"/>
      <c r="BB65" s="27"/>
      <c r="BC65" s="27"/>
      <c r="BD65" s="27">
        <v>3222000</v>
      </c>
      <c r="BE65" s="27">
        <v>5000</v>
      </c>
      <c r="BF65" s="27"/>
      <c r="BG65" s="27">
        <v>182348000</v>
      </c>
      <c r="BH65" s="27"/>
      <c r="BI65" s="27">
        <v>5601823</v>
      </c>
      <c r="BJ65" s="27"/>
      <c r="BK65" s="27"/>
      <c r="BL65" s="27">
        <v>3504000</v>
      </c>
      <c r="BM65" s="27"/>
      <c r="BN65" s="27">
        <v>1760216</v>
      </c>
      <c r="BO65" s="27"/>
      <c r="BP65" s="27">
        <v>19746</v>
      </c>
      <c r="BQ65" s="27">
        <v>150605869</v>
      </c>
      <c r="BR65" s="27">
        <v>1668000</v>
      </c>
      <c r="BS65" s="27">
        <v>601639</v>
      </c>
      <c r="BT65" s="27">
        <v>3661</v>
      </c>
      <c r="BU65" s="27">
        <v>2506866</v>
      </c>
      <c r="BV65" s="27"/>
      <c r="BW65" s="27">
        <v>7278923</v>
      </c>
      <c r="BX65" s="27"/>
      <c r="BY65" s="27"/>
      <c r="BZ65" s="27">
        <v>7965000</v>
      </c>
      <c r="CA65" s="27">
        <v>1416</v>
      </c>
      <c r="CB65" s="27">
        <v>13304</v>
      </c>
      <c r="CC65" s="27"/>
      <c r="CD65" s="27">
        <v>1028000000</v>
      </c>
      <c r="CE65" s="27">
        <v>111218</v>
      </c>
      <c r="CF65" s="27">
        <v>43986</v>
      </c>
      <c r="CG65" s="27">
        <v>207152159</v>
      </c>
      <c r="CH65" s="27"/>
      <c r="CI65" s="27"/>
      <c r="CJ65" s="27"/>
      <c r="CK65" s="27"/>
      <c r="CL65" s="27"/>
      <c r="CM65" s="27">
        <v>10338000</v>
      </c>
      <c r="CN65" s="27">
        <v>2000</v>
      </c>
      <c r="CO65" s="27">
        <v>145169000</v>
      </c>
      <c r="CP65" s="27">
        <v>35489</v>
      </c>
      <c r="CQ65" s="27">
        <v>512016</v>
      </c>
      <c r="CR65" s="27"/>
      <c r="CS65" s="27">
        <v>39026</v>
      </c>
      <c r="CT65" s="27">
        <v>18846000</v>
      </c>
      <c r="CU65" s="27">
        <v>3106737</v>
      </c>
      <c r="CV65" s="27">
        <v>8571000</v>
      </c>
      <c r="CW65" s="27"/>
      <c r="CX65" s="27">
        <v>295000</v>
      </c>
      <c r="CY65" s="27"/>
      <c r="CZ65" s="27">
        <v>1000</v>
      </c>
    </row>
    <row r="66" spans="1:104">
      <c r="A66" s="7" t="s">
        <v>230</v>
      </c>
      <c r="B66" s="1" t="s">
        <v>231</v>
      </c>
      <c r="C66" s="16"/>
      <c r="D66" s="16"/>
      <c r="E66" s="18"/>
      <c r="F66" s="19">
        <v>6157000</v>
      </c>
      <c r="G66" s="27"/>
      <c r="H66" s="27"/>
      <c r="I66" s="27"/>
      <c r="J66" s="27">
        <v>5654809</v>
      </c>
      <c r="K66" s="27"/>
      <c r="L66" s="27"/>
      <c r="M66" s="27">
        <v>20860000</v>
      </c>
      <c r="N66" s="27"/>
      <c r="O66" s="27"/>
      <c r="P66" s="27"/>
      <c r="Q66" s="27">
        <v>3747000</v>
      </c>
      <c r="R66" s="27"/>
      <c r="S66" s="27"/>
      <c r="T66" s="27"/>
      <c r="U66" s="27">
        <v>3229367</v>
      </c>
      <c r="V66" s="27">
        <v>3592020</v>
      </c>
      <c r="W66" s="27"/>
      <c r="X66" s="27"/>
      <c r="Y66" s="27"/>
      <c r="Z66" s="27">
        <v>22896000</v>
      </c>
      <c r="AA66" s="27"/>
      <c r="AB66" s="27"/>
      <c r="AC66" s="27"/>
      <c r="AD66" s="27">
        <v>21783541</v>
      </c>
      <c r="AE66" s="27"/>
      <c r="AF66" s="27"/>
      <c r="AG66" s="27">
        <v>2092270</v>
      </c>
      <c r="AH66" s="27"/>
      <c r="AI66" s="27"/>
      <c r="AJ66" s="27"/>
      <c r="AK66" s="27"/>
      <c r="AL66" s="27">
        <v>4085941</v>
      </c>
      <c r="AM66" s="27"/>
      <c r="AN66" s="27"/>
      <c r="AO66" s="27"/>
      <c r="AP66" s="27"/>
      <c r="AQ66" s="27">
        <v>1448933</v>
      </c>
      <c r="AR66" s="27"/>
      <c r="AS66" s="27">
        <v>2030206</v>
      </c>
      <c r="AT66" s="27"/>
      <c r="AU66" s="27"/>
      <c r="AV66" s="27"/>
      <c r="AW66" s="27"/>
      <c r="AX66" s="27">
        <v>26324000</v>
      </c>
      <c r="AY66" s="27"/>
      <c r="AZ66" s="27"/>
      <c r="BA66" s="27"/>
      <c r="BB66" s="27"/>
      <c r="BC66" s="27"/>
      <c r="BD66" s="27">
        <v>2393000</v>
      </c>
      <c r="BE66" s="27"/>
      <c r="BF66" s="27"/>
      <c r="BG66" s="27">
        <v>59242000</v>
      </c>
      <c r="BH66" s="27"/>
      <c r="BI66" s="27">
        <v>4110684</v>
      </c>
      <c r="BJ66" s="27"/>
      <c r="BK66" s="27"/>
      <c r="BL66" s="27">
        <v>5869000</v>
      </c>
      <c r="BM66" s="27"/>
      <c r="BN66" s="27">
        <v>4148548</v>
      </c>
      <c r="BO66" s="27"/>
      <c r="BP66" s="27"/>
      <c r="BQ66" s="27"/>
      <c r="BR66" s="27"/>
      <c r="BS66" s="27">
        <v>2088951</v>
      </c>
      <c r="BT66" s="27"/>
      <c r="BU66" s="27">
        <v>3611282</v>
      </c>
      <c r="BV66" s="27"/>
      <c r="BW66" s="27">
        <v>5790511</v>
      </c>
      <c r="BX66" s="27"/>
      <c r="BY66" s="27"/>
      <c r="BZ66" s="27">
        <v>8821000</v>
      </c>
      <c r="CA66" s="27"/>
      <c r="CB66" s="27">
        <v>765492</v>
      </c>
      <c r="CC66" s="27"/>
      <c r="CD66" s="27"/>
      <c r="CE66" s="27"/>
      <c r="CF66" s="27"/>
      <c r="CG66" s="27"/>
      <c r="CH66" s="27"/>
      <c r="CI66" s="27"/>
      <c r="CJ66" s="27"/>
      <c r="CK66" s="27"/>
      <c r="CL66" s="27"/>
      <c r="CM66" s="27">
        <v>12885362</v>
      </c>
      <c r="CN66" s="27"/>
      <c r="CO66" s="27"/>
      <c r="CP66" s="27"/>
      <c r="CQ66" s="27">
        <v>1177822</v>
      </c>
      <c r="CR66" s="27"/>
      <c r="CS66" s="27"/>
      <c r="CT66" s="27">
        <v>4341000</v>
      </c>
      <c r="CU66" s="27">
        <v>4150230</v>
      </c>
      <c r="CV66" s="27">
        <v>8097000</v>
      </c>
      <c r="CW66" s="27"/>
      <c r="CX66" s="27"/>
      <c r="CY66" s="27"/>
      <c r="CZ66" s="27"/>
    </row>
    <row r="67" spans="1:104">
      <c r="A67" s="7" t="s">
        <v>232</v>
      </c>
      <c r="B67" s="1" t="s">
        <v>233</v>
      </c>
      <c r="C67" s="16">
        <v>6142860</v>
      </c>
      <c r="D67" s="16">
        <v>3597240</v>
      </c>
      <c r="E67" s="18">
        <v>1186312000</v>
      </c>
      <c r="F67" s="19">
        <v>1401753000</v>
      </c>
      <c r="G67" s="27">
        <v>93000000</v>
      </c>
      <c r="H67" s="27">
        <v>11374000</v>
      </c>
      <c r="I67" s="27">
        <v>17536873</v>
      </c>
      <c r="J67" s="27">
        <v>164142470</v>
      </c>
      <c r="K67" s="27">
        <v>12412802</v>
      </c>
      <c r="L67" s="27">
        <v>2156073</v>
      </c>
      <c r="M67" s="27">
        <v>832189000</v>
      </c>
      <c r="N67" s="27">
        <v>7934022</v>
      </c>
      <c r="O67" s="27">
        <v>23049000</v>
      </c>
      <c r="P67" s="27">
        <v>6610000</v>
      </c>
      <c r="Q67" s="27">
        <v>1909412000</v>
      </c>
      <c r="R67" s="27">
        <v>35282000</v>
      </c>
      <c r="S67" s="27">
        <v>1246000</v>
      </c>
      <c r="T67" s="27">
        <v>17370956</v>
      </c>
      <c r="U67" s="27">
        <v>178969479</v>
      </c>
      <c r="V67" s="27">
        <v>272607548</v>
      </c>
      <c r="W67" s="27">
        <v>29434246</v>
      </c>
      <c r="X67" s="27">
        <v>64515</v>
      </c>
      <c r="Y67" s="27">
        <v>19988456</v>
      </c>
      <c r="Z67" s="27">
        <v>791896000</v>
      </c>
      <c r="AA67" s="27">
        <v>206191000</v>
      </c>
      <c r="AB67" s="27">
        <v>11224745</v>
      </c>
      <c r="AC67" s="27">
        <v>45095801</v>
      </c>
      <c r="AD67" s="27">
        <v>930736912</v>
      </c>
      <c r="AE67" s="27">
        <v>30228309</v>
      </c>
      <c r="AF67" s="27">
        <v>52690916.462999985</v>
      </c>
      <c r="AG67" s="27">
        <v>95004463</v>
      </c>
      <c r="AH67" s="27">
        <v>15825942</v>
      </c>
      <c r="AI67" s="27">
        <v>581904</v>
      </c>
      <c r="AJ67" s="27">
        <v>127930</v>
      </c>
      <c r="AK67" s="27">
        <v>1091800000</v>
      </c>
      <c r="AL67" s="27">
        <v>180526941</v>
      </c>
      <c r="AM67" s="27">
        <v>21400231</v>
      </c>
      <c r="AN67" s="27">
        <v>16424267</v>
      </c>
      <c r="AO67" s="27">
        <v>597663</v>
      </c>
      <c r="AP67" s="27">
        <v>30554383</v>
      </c>
      <c r="AQ67" s="27">
        <v>52785426</v>
      </c>
      <c r="AR67" s="27">
        <v>7100488</v>
      </c>
      <c r="AS67" s="27">
        <v>57531856</v>
      </c>
      <c r="AT67" s="27">
        <v>5761770</v>
      </c>
      <c r="AU67" s="27">
        <v>19963240</v>
      </c>
      <c r="AV67" s="27">
        <v>19963240</v>
      </c>
      <c r="AW67" s="27">
        <v>2553194</v>
      </c>
      <c r="AX67" s="27">
        <v>672653000</v>
      </c>
      <c r="AY67" s="27">
        <v>54324000</v>
      </c>
      <c r="AZ67" s="27">
        <v>1501000</v>
      </c>
      <c r="BA67" s="27">
        <v>15324000</v>
      </c>
      <c r="BB67" s="27">
        <v>13715000</v>
      </c>
      <c r="BC67" s="27"/>
      <c r="BD67" s="27">
        <v>125598000</v>
      </c>
      <c r="BE67" s="27">
        <v>4974000</v>
      </c>
      <c r="BF67" s="27">
        <v>665557</v>
      </c>
      <c r="BG67" s="27">
        <v>6058931000</v>
      </c>
      <c r="BH67" s="27">
        <v>5485898</v>
      </c>
      <c r="BI67" s="27">
        <v>79958008</v>
      </c>
      <c r="BJ67" s="27">
        <v>14436096</v>
      </c>
      <c r="BK67" s="27">
        <v>4814282</v>
      </c>
      <c r="BL67" s="27">
        <v>139822000</v>
      </c>
      <c r="BM67" s="27">
        <v>23259000</v>
      </c>
      <c r="BN67" s="27">
        <v>113133926</v>
      </c>
      <c r="BO67" s="27">
        <v>4063251</v>
      </c>
      <c r="BP67" s="27">
        <v>6676045</v>
      </c>
      <c r="BQ67" s="27">
        <v>3726484087</v>
      </c>
      <c r="BR67" s="27">
        <v>402283000</v>
      </c>
      <c r="BS67" s="27">
        <v>54134525</v>
      </c>
      <c r="BT67" s="27">
        <v>4598587</v>
      </c>
      <c r="BU67" s="27">
        <v>88679076</v>
      </c>
      <c r="BV67" s="27">
        <v>14670269</v>
      </c>
      <c r="BW67" s="27">
        <v>238325575</v>
      </c>
      <c r="BX67" s="27">
        <v>5002837</v>
      </c>
      <c r="BY67" s="27">
        <v>41845738</v>
      </c>
      <c r="BZ67" s="27">
        <v>298651000</v>
      </c>
      <c r="CA67" s="27">
        <v>49478796</v>
      </c>
      <c r="CB67" s="27">
        <v>60290486</v>
      </c>
      <c r="CC67" s="27">
        <v>16204578</v>
      </c>
      <c r="CD67" s="27">
        <v>8429000000</v>
      </c>
      <c r="CE67" s="27">
        <v>11536665</v>
      </c>
      <c r="CF67" s="27">
        <v>4007621</v>
      </c>
      <c r="CG67" s="27">
        <v>7179258368</v>
      </c>
      <c r="CH67" s="27">
        <v>3102566</v>
      </c>
      <c r="CI67" s="27">
        <v>3610545</v>
      </c>
      <c r="CJ67" s="27">
        <v>502140</v>
      </c>
      <c r="CK67" s="27">
        <v>9296824</v>
      </c>
      <c r="CL67" s="27">
        <v>10711419</v>
      </c>
      <c r="CM67" s="27">
        <v>887842000</v>
      </c>
      <c r="CN67" s="27">
        <v>124557000</v>
      </c>
      <c r="CO67" s="27">
        <v>4064982000</v>
      </c>
      <c r="CP67" s="27">
        <v>16822756</v>
      </c>
      <c r="CQ67" s="27">
        <v>51457046</v>
      </c>
      <c r="CR67" s="27">
        <v>2877813</v>
      </c>
      <c r="CS67" s="27">
        <v>11399879</v>
      </c>
      <c r="CT67" s="27">
        <v>339131000</v>
      </c>
      <c r="CU67" s="27">
        <v>94263931</v>
      </c>
      <c r="CV67" s="27">
        <v>208607000</v>
      </c>
      <c r="CW67" s="27">
        <v>12440995</v>
      </c>
      <c r="CX67" s="27">
        <v>26947000</v>
      </c>
      <c r="CY67" s="27">
        <v>2551824</v>
      </c>
      <c r="CZ67" s="27">
        <v>11132000</v>
      </c>
    </row>
    <row r="68" spans="1:104">
      <c r="A68" s="7" t="s">
        <v>234</v>
      </c>
      <c r="B68" s="1" t="s">
        <v>235</v>
      </c>
      <c r="C68" s="27"/>
      <c r="D68" s="27"/>
      <c r="E68" s="18"/>
      <c r="F68" s="19">
        <v>18896000</v>
      </c>
      <c r="G68" s="27">
        <v>3539000</v>
      </c>
      <c r="H68" s="27"/>
      <c r="I68" s="27">
        <v>339704</v>
      </c>
      <c r="J68" s="27"/>
      <c r="K68" s="27"/>
      <c r="L68" s="27">
        <v>-352988</v>
      </c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>
        <v>13728000</v>
      </c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>
        <v>11100000</v>
      </c>
      <c r="AL68" s="27"/>
      <c r="AM68" s="27"/>
      <c r="AN68" s="27"/>
      <c r="AO68" s="27"/>
      <c r="AP68" s="27">
        <v>37669</v>
      </c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  <c r="BN68" s="27"/>
      <c r="BO68" s="27"/>
      <c r="BP68" s="27">
        <v>1125</v>
      </c>
      <c r="BQ68" s="27"/>
      <c r="BR68" s="27"/>
      <c r="BS68" s="27"/>
      <c r="BT68" s="27"/>
      <c r="BU68" s="27"/>
      <c r="BV68" s="27"/>
      <c r="BW68" s="27"/>
      <c r="BX68" s="27"/>
      <c r="BY68" s="27"/>
      <c r="BZ68" s="27"/>
      <c r="CA68" s="27"/>
      <c r="CB68" s="27">
        <v>8800</v>
      </c>
      <c r="CC68" s="27"/>
      <c r="CD68" s="27">
        <v>42000000</v>
      </c>
      <c r="CE68" s="27"/>
      <c r="CF68" s="27"/>
      <c r="CG68" s="27">
        <v>284253270</v>
      </c>
      <c r="CH68" s="27"/>
      <c r="CI68" s="27"/>
      <c r="CJ68" s="27"/>
      <c r="CK68" s="27"/>
      <c r="CL68" s="27"/>
      <c r="CM68" s="27"/>
      <c r="CN68" s="27"/>
      <c r="CO68" s="27"/>
      <c r="CP68" s="27"/>
      <c r="CQ68" s="27"/>
      <c r="CR68" s="27"/>
      <c r="CS68" s="27"/>
      <c r="CT68" s="27">
        <v>20608000</v>
      </c>
      <c r="CU68" s="27"/>
      <c r="CV68" s="27"/>
      <c r="CW68" s="27"/>
      <c r="CX68" s="27"/>
      <c r="CY68" s="27"/>
      <c r="CZ68" s="27"/>
    </row>
    <row r="69" spans="1:104">
      <c r="A69" s="9" t="s">
        <v>236</v>
      </c>
      <c r="B69" s="2" t="s">
        <v>237</v>
      </c>
      <c r="C69" s="28">
        <f>SUM(C63:C68)</f>
        <v>21700352</v>
      </c>
      <c r="D69" s="28">
        <v>4404806.55</v>
      </c>
      <c r="E69" s="28">
        <v>1957429000</v>
      </c>
      <c r="F69" s="28">
        <v>2379528000</v>
      </c>
      <c r="G69" s="28">
        <v>330220000</v>
      </c>
      <c r="H69" s="28">
        <v>16591000</v>
      </c>
      <c r="I69" s="28">
        <v>97358291</v>
      </c>
      <c r="J69" s="28">
        <v>587381702</v>
      </c>
      <c r="K69" s="28">
        <v>60319405</v>
      </c>
      <c r="L69" s="28">
        <v>7220425</v>
      </c>
      <c r="M69" s="28">
        <v>2061212000</v>
      </c>
      <c r="N69" s="28">
        <v>34912998</v>
      </c>
      <c r="O69" s="28">
        <v>110784000</v>
      </c>
      <c r="P69" s="28">
        <v>18717000</v>
      </c>
      <c r="Q69" s="28">
        <v>3002623000</v>
      </c>
      <c r="R69" s="28">
        <v>369541000</v>
      </c>
      <c r="S69" s="28">
        <v>5810000</v>
      </c>
      <c r="T69" s="28">
        <v>53484798</v>
      </c>
      <c r="U69" s="28">
        <v>601119746</v>
      </c>
      <c r="V69" s="28">
        <v>847845962</v>
      </c>
      <c r="W69" s="28">
        <v>99973199</v>
      </c>
      <c r="X69" s="28">
        <v>2515735</v>
      </c>
      <c r="Y69" s="28">
        <v>66956962</v>
      </c>
      <c r="Z69" s="28">
        <v>2405520000</v>
      </c>
      <c r="AA69" s="28">
        <v>773705000</v>
      </c>
      <c r="AB69" s="28">
        <v>12202842</v>
      </c>
      <c r="AC69" s="28">
        <v>154576599</v>
      </c>
      <c r="AD69" s="28">
        <v>1540855859</v>
      </c>
      <c r="AE69" s="28">
        <v>42696727</v>
      </c>
      <c r="AF69" s="28">
        <v>143481173.76299995</v>
      </c>
      <c r="AG69" s="28">
        <v>236660004</v>
      </c>
      <c r="AH69" s="28">
        <v>15825942</v>
      </c>
      <c r="AI69" s="28">
        <v>893182</v>
      </c>
      <c r="AJ69" s="28">
        <v>127930</v>
      </c>
      <c r="AK69" s="28">
        <v>3595700000</v>
      </c>
      <c r="AL69" s="28">
        <v>418165093</v>
      </c>
      <c r="AM69" s="28">
        <v>127166187</v>
      </c>
      <c r="AN69" s="28">
        <v>59173352</v>
      </c>
      <c r="AO69" s="28">
        <v>2087989</v>
      </c>
      <c r="AP69" s="28">
        <f>SUM(AP63:AP68)</f>
        <v>67659376</v>
      </c>
      <c r="AQ69" s="28">
        <v>169309451</v>
      </c>
      <c r="AR69" s="28">
        <v>35925029</v>
      </c>
      <c r="AS69" s="28">
        <v>158742215</v>
      </c>
      <c r="AT69" s="28">
        <v>23459859</v>
      </c>
      <c r="AU69" s="28">
        <v>77138095</v>
      </c>
      <c r="AV69" s="28">
        <v>77138095</v>
      </c>
      <c r="AW69" s="28">
        <v>3769040</v>
      </c>
      <c r="AX69" s="28">
        <v>2098213000</v>
      </c>
      <c r="AY69" s="28">
        <v>350496000</v>
      </c>
      <c r="AZ69" s="28">
        <v>7002000</v>
      </c>
      <c r="BA69" s="28">
        <v>34993000</v>
      </c>
      <c r="BB69" s="28">
        <v>48031000</v>
      </c>
      <c r="BC69" s="28"/>
      <c r="BD69" s="28">
        <v>262056000</v>
      </c>
      <c r="BE69" s="28">
        <v>7866000</v>
      </c>
      <c r="BF69" s="28">
        <v>665557</v>
      </c>
      <c r="BG69" s="28">
        <v>13318493000</v>
      </c>
      <c r="BH69" s="28">
        <v>45134746</v>
      </c>
      <c r="BI69" s="28">
        <v>276026044</v>
      </c>
      <c r="BJ69" s="28">
        <v>72755095</v>
      </c>
      <c r="BK69" s="28">
        <v>10304653</v>
      </c>
      <c r="BL69" s="28">
        <v>446765000</v>
      </c>
      <c r="BM69" s="28">
        <v>101172000</v>
      </c>
      <c r="BN69" s="28">
        <v>243805070</v>
      </c>
      <c r="BO69" s="28">
        <v>16795391</v>
      </c>
      <c r="BP69" s="28">
        <f>SUM(BP63:BP68)</f>
        <v>32768138</v>
      </c>
      <c r="BQ69" s="28">
        <v>6934690239</v>
      </c>
      <c r="BR69" s="28">
        <v>663785000</v>
      </c>
      <c r="BS69" s="28">
        <v>149859588</v>
      </c>
      <c r="BT69" s="28">
        <v>19690409</v>
      </c>
      <c r="BU69" s="28">
        <v>345787523</v>
      </c>
      <c r="BV69" s="28">
        <v>89400696</v>
      </c>
      <c r="BW69" s="28">
        <v>677919013</v>
      </c>
      <c r="BX69" s="28">
        <v>9673067</v>
      </c>
      <c r="BY69" s="28">
        <v>77164843</v>
      </c>
      <c r="BZ69" s="28">
        <v>1024245000</v>
      </c>
      <c r="CA69" s="28">
        <v>257638822</v>
      </c>
      <c r="CB69" s="28">
        <v>222297940</v>
      </c>
      <c r="CC69" s="28">
        <v>54155790</v>
      </c>
      <c r="CD69" s="28">
        <v>19643000000</v>
      </c>
      <c r="CE69" s="28">
        <v>47481754</v>
      </c>
      <c r="CF69" s="28">
        <v>15680894</v>
      </c>
      <c r="CG69" s="28">
        <v>17645959029</v>
      </c>
      <c r="CH69" s="28">
        <v>20137897</v>
      </c>
      <c r="CI69" s="28">
        <v>10662723</v>
      </c>
      <c r="CJ69" s="28">
        <v>2078099</v>
      </c>
      <c r="CK69" s="28">
        <v>23356240</v>
      </c>
      <c r="CL69" s="28">
        <v>12725337</v>
      </c>
      <c r="CM69" s="28">
        <v>2449384362</v>
      </c>
      <c r="CN69" s="28">
        <v>557926000</v>
      </c>
      <c r="CO69" s="28">
        <v>9638553000</v>
      </c>
      <c r="CP69" s="28">
        <v>40752298</v>
      </c>
      <c r="CQ69" s="28">
        <v>178537596</v>
      </c>
      <c r="CR69" s="28">
        <v>11862172</v>
      </c>
      <c r="CS69" s="28">
        <v>39897946</v>
      </c>
      <c r="CT69" s="28">
        <v>1031738000</v>
      </c>
      <c r="CU69" s="28">
        <v>318219661</v>
      </c>
      <c r="CV69" s="28">
        <v>517223000</v>
      </c>
      <c r="CW69" s="28">
        <v>44546205</v>
      </c>
      <c r="CX69" s="28">
        <v>250187000</v>
      </c>
      <c r="CY69" s="28">
        <v>5501209</v>
      </c>
      <c r="CZ69" s="28">
        <v>47430000</v>
      </c>
    </row>
    <row r="70" spans="1:104">
      <c r="A70" s="9" t="s">
        <v>238</v>
      </c>
      <c r="B70" s="2" t="s">
        <v>239</v>
      </c>
      <c r="C70" s="28">
        <f>C61-C69</f>
        <v>182660</v>
      </c>
      <c r="D70" s="28">
        <v>-11268.720000000671</v>
      </c>
      <c r="E70" s="28">
        <v>18256000</v>
      </c>
      <c r="F70" s="28">
        <v>70639000</v>
      </c>
      <c r="G70" s="28">
        <v>-41234000</v>
      </c>
      <c r="H70" s="28">
        <v>-5773000</v>
      </c>
      <c r="I70" s="28">
        <v>302244</v>
      </c>
      <c r="J70" s="28">
        <v>18998983</v>
      </c>
      <c r="K70" s="28">
        <v>-18861510</v>
      </c>
      <c r="L70" s="28">
        <v>-1694922</v>
      </c>
      <c r="M70" s="28">
        <v>70949000</v>
      </c>
      <c r="N70" s="28">
        <v>-7591286</v>
      </c>
      <c r="O70" s="28">
        <v>-25591000</v>
      </c>
      <c r="P70" s="28"/>
      <c r="Q70" s="28">
        <v>11885000</v>
      </c>
      <c r="R70" s="28">
        <v>1140000</v>
      </c>
      <c r="S70" s="28">
        <v>24000</v>
      </c>
      <c r="T70" s="28">
        <v>2620401</v>
      </c>
      <c r="U70" s="28">
        <v>7060718</v>
      </c>
      <c r="V70" s="28">
        <v>40877356</v>
      </c>
      <c r="W70" s="28">
        <v>-15818227</v>
      </c>
      <c r="X70" s="28">
        <v>1242</v>
      </c>
      <c r="Y70" s="28">
        <v>-3796</v>
      </c>
      <c r="Z70" s="28">
        <v>383512000</v>
      </c>
      <c r="AA70" s="28">
        <v>14648000</v>
      </c>
      <c r="AB70" s="28">
        <v>-902007</v>
      </c>
      <c r="AC70" s="28">
        <v>-29871089</v>
      </c>
      <c r="AD70" s="28">
        <v>29886837</v>
      </c>
      <c r="AE70" s="28">
        <v>-8637341</v>
      </c>
      <c r="AF70" s="28">
        <v>-2954349.8329999745</v>
      </c>
      <c r="AG70" s="28">
        <v>3625663</v>
      </c>
      <c r="AH70" s="28"/>
      <c r="AI70" s="28"/>
      <c r="AJ70" s="28">
        <v>4580</v>
      </c>
      <c r="AK70" s="28">
        <v>335400000</v>
      </c>
      <c r="AL70" s="28">
        <v>3963868</v>
      </c>
      <c r="AM70" s="28">
        <v>1629402</v>
      </c>
      <c r="AN70" s="28">
        <v>-1150269</v>
      </c>
      <c r="AO70" s="28">
        <v>-307371</v>
      </c>
      <c r="AP70" s="28">
        <f>AP61-AP69</f>
        <v>15495</v>
      </c>
      <c r="AQ70" s="28">
        <v>-3651533</v>
      </c>
      <c r="AR70" s="28">
        <v>-12949185</v>
      </c>
      <c r="AS70" s="28">
        <v>858920</v>
      </c>
      <c r="AT70" s="28">
        <v>-4931205</v>
      </c>
      <c r="AU70" s="28">
        <v>-3935904</v>
      </c>
      <c r="AV70" s="28">
        <v>-3935904</v>
      </c>
      <c r="AW70" s="28">
        <v>1633200</v>
      </c>
      <c r="AX70" s="28">
        <v>-8499000</v>
      </c>
      <c r="AY70" s="28">
        <v>-69475000</v>
      </c>
      <c r="AZ70" s="28">
        <v>-3456000</v>
      </c>
      <c r="BA70" s="28">
        <v>-9915000</v>
      </c>
      <c r="BB70" s="28">
        <v>-6008000</v>
      </c>
      <c r="BC70" s="28"/>
      <c r="BD70" s="28">
        <v>-1232000</v>
      </c>
      <c r="BE70" s="28">
        <v>-3675000</v>
      </c>
      <c r="BF70" s="28">
        <v>40668</v>
      </c>
      <c r="BG70" s="28">
        <v>659097000</v>
      </c>
      <c r="BH70" s="28">
        <v>-9879958</v>
      </c>
      <c r="BI70" s="28">
        <v>2240101</v>
      </c>
      <c r="BJ70" s="28">
        <v>-7982539</v>
      </c>
      <c r="BK70" s="28">
        <v>-596763</v>
      </c>
      <c r="BL70" s="28">
        <v>-24968000</v>
      </c>
      <c r="BM70" s="28">
        <v>-26975000</v>
      </c>
      <c r="BN70" s="28">
        <v>5048960</v>
      </c>
      <c r="BO70" s="28">
        <v>-4590575</v>
      </c>
      <c r="BP70" s="28">
        <f>BP61-BP69</f>
        <v>-170</v>
      </c>
      <c r="BQ70" s="28">
        <v>825147749</v>
      </c>
      <c r="BR70" s="28">
        <v>2327000</v>
      </c>
      <c r="BS70" s="28">
        <v>-231687</v>
      </c>
      <c r="BT70" s="28">
        <v>-2934129</v>
      </c>
      <c r="BU70" s="28">
        <v>4020824</v>
      </c>
      <c r="BV70" s="28">
        <v>-13220121</v>
      </c>
      <c r="BW70" s="28">
        <v>5319363</v>
      </c>
      <c r="BX70" s="28"/>
      <c r="BY70" s="28">
        <v>-7595710</v>
      </c>
      <c r="BZ70" s="28">
        <v>-19150000</v>
      </c>
      <c r="CA70" s="28">
        <v>-77832936</v>
      </c>
      <c r="CB70" s="28">
        <v>14181910</v>
      </c>
      <c r="CC70" s="28">
        <v>-6244553</v>
      </c>
      <c r="CD70" s="28">
        <v>-464000000</v>
      </c>
      <c r="CE70" s="28">
        <v>-9340571</v>
      </c>
      <c r="CF70" s="28">
        <v>-2933067</v>
      </c>
      <c r="CG70" s="28">
        <v>1291224578</v>
      </c>
      <c r="CH70" s="28">
        <v>-9464954</v>
      </c>
      <c r="CI70" s="28">
        <v>-2754019</v>
      </c>
      <c r="CJ70" s="28">
        <v>6392</v>
      </c>
      <c r="CK70" s="28">
        <v>-9563404</v>
      </c>
      <c r="CL70" s="28">
        <v>-5437219</v>
      </c>
      <c r="CM70" s="28">
        <v>63083000</v>
      </c>
      <c r="CN70" s="28">
        <v>-30652000</v>
      </c>
      <c r="CO70" s="28">
        <v>771312000</v>
      </c>
      <c r="CP70" s="28">
        <v>-3484623</v>
      </c>
      <c r="CQ70" s="28">
        <v>199830</v>
      </c>
      <c r="CR70" s="28">
        <v>-2949194</v>
      </c>
      <c r="CS70" s="28">
        <v>5600</v>
      </c>
      <c r="CT70" s="28">
        <v>21426000</v>
      </c>
      <c r="CU70" s="28">
        <v>-7614451</v>
      </c>
      <c r="CV70" s="28">
        <v>-5718000</v>
      </c>
      <c r="CW70" s="28">
        <v>-15802252</v>
      </c>
      <c r="CX70" s="28">
        <v>1123000</v>
      </c>
      <c r="CY70" s="28">
        <v>-3111812</v>
      </c>
      <c r="CZ70" s="28">
        <v>-10061000</v>
      </c>
    </row>
    <row r="71" spans="1:104">
      <c r="A71" s="40" t="s">
        <v>240</v>
      </c>
      <c r="B71" s="41"/>
      <c r="C71" s="41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26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  <c r="BO71" s="33"/>
      <c r="BP71" s="26"/>
      <c r="BQ71" s="33"/>
      <c r="BR71" s="33"/>
      <c r="BS71" s="33"/>
      <c r="BT71" s="33"/>
      <c r="BU71" s="33"/>
      <c r="BV71" s="33"/>
      <c r="BW71" s="33"/>
      <c r="BX71" s="33"/>
      <c r="BY71" s="33"/>
      <c r="BZ71" s="33"/>
      <c r="CA71" s="33"/>
      <c r="CB71" s="33"/>
      <c r="CC71" s="33"/>
      <c r="CD71" s="33"/>
      <c r="CE71" s="33"/>
      <c r="CF71" s="33"/>
      <c r="CG71" s="33"/>
      <c r="CH71" s="33"/>
      <c r="CI71" s="33"/>
      <c r="CJ71" s="33"/>
      <c r="CK71" s="33"/>
      <c r="CL71" s="33"/>
      <c r="CM71" s="33"/>
      <c r="CN71" s="33"/>
      <c r="CO71" s="33"/>
      <c r="CP71" s="33"/>
      <c r="CQ71" s="33"/>
      <c r="CR71" s="33"/>
      <c r="CS71" s="33"/>
      <c r="CT71" s="33"/>
      <c r="CU71" s="33"/>
      <c r="CV71" s="33"/>
      <c r="CW71" s="33"/>
      <c r="CX71" s="33"/>
      <c r="CY71" s="33"/>
      <c r="CZ71" s="33"/>
    </row>
    <row r="72" spans="1:104">
      <c r="A72" s="7" t="s">
        <v>241</v>
      </c>
      <c r="B72" s="1" t="s">
        <v>242</v>
      </c>
      <c r="C72" s="27"/>
      <c r="D72" s="27"/>
      <c r="E72" s="27"/>
      <c r="F72" s="27"/>
      <c r="G72" s="27">
        <v>43338000</v>
      </c>
      <c r="H72" s="27">
        <v>1518000</v>
      </c>
      <c r="I72" s="27"/>
      <c r="J72" s="27">
        <v>0</v>
      </c>
      <c r="K72" s="27">
        <v>18861510</v>
      </c>
      <c r="L72" s="27">
        <v>788087</v>
      </c>
      <c r="M72" s="27"/>
      <c r="N72" s="27">
        <v>7159453</v>
      </c>
      <c r="O72" s="27">
        <v>25591000</v>
      </c>
      <c r="P72" s="27"/>
      <c r="Q72" s="27"/>
      <c r="R72" s="27">
        <v>4873000</v>
      </c>
      <c r="S72" s="27"/>
      <c r="T72" s="27"/>
      <c r="U72" s="27"/>
      <c r="V72" s="27"/>
      <c r="W72" s="27">
        <v>11962690</v>
      </c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>
        <v>53099</v>
      </c>
      <c r="AN72" s="27"/>
      <c r="AO72" s="27"/>
      <c r="AP72" s="27"/>
      <c r="AQ72" s="27"/>
      <c r="AR72" s="27">
        <v>12949185</v>
      </c>
      <c r="AS72" s="27"/>
      <c r="AT72" s="27">
        <v>4735000</v>
      </c>
      <c r="AU72" s="27"/>
      <c r="AV72" s="27"/>
      <c r="AW72" s="27"/>
      <c r="AX72" s="27"/>
      <c r="AY72" s="27"/>
      <c r="AZ72" s="27">
        <v>10418000</v>
      </c>
      <c r="BA72" s="27">
        <v>34632000</v>
      </c>
      <c r="BB72" s="27"/>
      <c r="BC72" s="27"/>
      <c r="BD72" s="27"/>
      <c r="BE72" s="27">
        <v>4039000</v>
      </c>
      <c r="BF72" s="27"/>
      <c r="BG72" s="27"/>
      <c r="BH72" s="27">
        <v>9055342</v>
      </c>
      <c r="BI72" s="27"/>
      <c r="BJ72" s="27">
        <v>7918836</v>
      </c>
      <c r="BK72" s="27"/>
      <c r="BL72" s="27"/>
      <c r="BM72" s="27">
        <v>26384000</v>
      </c>
      <c r="BN72" s="27"/>
      <c r="BO72" s="27">
        <v>4741611</v>
      </c>
      <c r="BP72" s="27"/>
      <c r="BQ72" s="27"/>
      <c r="BR72" s="27"/>
      <c r="BS72" s="27"/>
      <c r="BT72" s="27">
        <v>2934129</v>
      </c>
      <c r="BU72" s="27"/>
      <c r="BV72" s="27">
        <v>8855616</v>
      </c>
      <c r="BW72" s="27"/>
      <c r="BX72" s="27"/>
      <c r="BY72" s="27">
        <v>12000000</v>
      </c>
      <c r="BZ72" s="27"/>
      <c r="CA72" s="27">
        <v>57100000</v>
      </c>
      <c r="CB72" s="27"/>
      <c r="CC72" s="27"/>
      <c r="CD72" s="27"/>
      <c r="CE72" s="27"/>
      <c r="CF72" s="27"/>
      <c r="CG72" s="27"/>
      <c r="CH72" s="27"/>
      <c r="CI72" s="27"/>
      <c r="CJ72" s="27"/>
      <c r="CK72" s="27"/>
      <c r="CL72" s="27"/>
      <c r="CM72" s="27"/>
      <c r="CN72" s="27">
        <v>27223000</v>
      </c>
      <c r="CO72" s="27"/>
      <c r="CP72" s="27"/>
      <c r="CQ72" s="27"/>
      <c r="CR72" s="27"/>
      <c r="CS72" s="27"/>
      <c r="CT72" s="27">
        <v>-2676000</v>
      </c>
      <c r="CU72" s="27">
        <v>-2344766</v>
      </c>
      <c r="CV72" s="27">
        <v>-2679000</v>
      </c>
      <c r="CW72" s="27">
        <v>9675888</v>
      </c>
      <c r="CX72" s="27"/>
      <c r="CY72" s="27">
        <v>1764000</v>
      </c>
      <c r="CZ72" s="27">
        <v>10014000</v>
      </c>
    </row>
    <row r="73" spans="1:104">
      <c r="A73" s="7" t="s">
        <v>243</v>
      </c>
      <c r="B73" s="1" t="s">
        <v>244</v>
      </c>
      <c r="C73" s="27"/>
      <c r="D73" s="27"/>
      <c r="E73" s="18">
        <v>23032000</v>
      </c>
      <c r="F73" s="19">
        <v>23593000</v>
      </c>
      <c r="G73" s="27">
        <v>537000</v>
      </c>
      <c r="H73" s="27"/>
      <c r="I73" s="27"/>
      <c r="J73" s="27">
        <v>18815354</v>
      </c>
      <c r="K73" s="27"/>
      <c r="L73" s="27">
        <v>-41140</v>
      </c>
      <c r="M73" s="27">
        <v>4868000</v>
      </c>
      <c r="N73" s="27"/>
      <c r="O73" s="27"/>
      <c r="P73" s="27"/>
      <c r="Q73" s="27">
        <v>55723000</v>
      </c>
      <c r="R73" s="27">
        <v>-1700000</v>
      </c>
      <c r="S73" s="27"/>
      <c r="T73" s="27"/>
      <c r="U73" s="27">
        <v>169210</v>
      </c>
      <c r="V73" s="27">
        <v>30302561</v>
      </c>
      <c r="W73" s="27"/>
      <c r="X73" s="27"/>
      <c r="Y73" s="27"/>
      <c r="Z73" s="27">
        <v>137383000</v>
      </c>
      <c r="AA73" s="27"/>
      <c r="AB73" s="27"/>
      <c r="AC73" s="27"/>
      <c r="AD73" s="27">
        <v>9521256</v>
      </c>
      <c r="AE73" s="27"/>
      <c r="AF73" s="27">
        <v>282647.63</v>
      </c>
      <c r="AG73" s="27">
        <v>1416176</v>
      </c>
      <c r="AH73" s="27"/>
      <c r="AI73" s="27"/>
      <c r="AJ73" s="27"/>
      <c r="AK73" s="27">
        <v>-79100000</v>
      </c>
      <c r="AL73" s="27">
        <v>3160307</v>
      </c>
      <c r="AM73" s="27"/>
      <c r="AN73" s="27"/>
      <c r="AO73" s="27"/>
      <c r="AP73" s="27"/>
      <c r="AQ73" s="27">
        <v>5345517</v>
      </c>
      <c r="AR73" s="27"/>
      <c r="AS73" s="27">
        <v>1815705</v>
      </c>
      <c r="AT73" s="27"/>
      <c r="AU73" s="27"/>
      <c r="AV73" s="27"/>
      <c r="AW73" s="27"/>
      <c r="AX73" s="27">
        <v>-4069000</v>
      </c>
      <c r="AY73" s="27">
        <v>-2828000</v>
      </c>
      <c r="AZ73" s="27"/>
      <c r="BA73" s="27"/>
      <c r="BB73" s="27"/>
      <c r="BC73" s="27"/>
      <c r="BD73" s="27">
        <v>447000</v>
      </c>
      <c r="BE73" s="27"/>
      <c r="BF73" s="27"/>
      <c r="BG73" s="27">
        <v>254379000</v>
      </c>
      <c r="BH73" s="27"/>
      <c r="BI73" s="27">
        <v>2000847</v>
      </c>
      <c r="BJ73" s="27"/>
      <c r="BK73" s="27">
        <v>136</v>
      </c>
      <c r="BL73" s="27">
        <v>1726000</v>
      </c>
      <c r="BM73" s="27"/>
      <c r="BN73" s="27">
        <v>1076925</v>
      </c>
      <c r="BO73" s="27"/>
      <c r="BP73" s="27">
        <v>533</v>
      </c>
      <c r="BQ73" s="27">
        <v>-52041263</v>
      </c>
      <c r="BR73" s="27">
        <v>10000</v>
      </c>
      <c r="BS73" s="27">
        <v>1826003</v>
      </c>
      <c r="BT73" s="27"/>
      <c r="BU73" s="27">
        <v>6600703</v>
      </c>
      <c r="BV73" s="27"/>
      <c r="BW73" s="27">
        <v>9837826</v>
      </c>
      <c r="BX73" s="27"/>
      <c r="BY73" s="27"/>
      <c r="BZ73" s="27">
        <v>34494000</v>
      </c>
      <c r="CA73" s="27"/>
      <c r="CB73" s="27">
        <v>19167837</v>
      </c>
      <c r="CC73" s="27"/>
      <c r="CD73" s="27">
        <v>-240000000</v>
      </c>
      <c r="CE73" s="27"/>
      <c r="CF73" s="27"/>
      <c r="CG73" s="27">
        <v>25236000</v>
      </c>
      <c r="CH73" s="27"/>
      <c r="CI73" s="27"/>
      <c r="CJ73" s="27"/>
      <c r="CK73" s="27"/>
      <c r="CL73" s="27"/>
      <c r="CM73" s="27">
        <v>7633000</v>
      </c>
      <c r="CN73" s="27"/>
      <c r="CO73" s="27"/>
      <c r="CP73" s="27"/>
      <c r="CQ73" s="27">
        <v>1283913</v>
      </c>
      <c r="CR73" s="27">
        <v>2400000</v>
      </c>
      <c r="CS73" s="27"/>
      <c r="CT73" s="27">
        <v>80000</v>
      </c>
      <c r="CU73" s="27">
        <v>3054813</v>
      </c>
      <c r="CV73" s="27">
        <v>6618000</v>
      </c>
      <c r="CW73" s="27"/>
      <c r="CX73" s="27"/>
      <c r="CY73" s="27"/>
      <c r="CZ73" s="27"/>
    </row>
    <row r="74" spans="1:104">
      <c r="A74" s="9" t="s">
        <v>245</v>
      </c>
      <c r="B74" s="2" t="s">
        <v>246</v>
      </c>
      <c r="C74" s="28">
        <f>C70+C72+C73</f>
        <v>182660</v>
      </c>
      <c r="D74" s="28">
        <v>-11268.720000000671</v>
      </c>
      <c r="E74" s="28">
        <v>41288000</v>
      </c>
      <c r="F74" s="28">
        <v>94232000</v>
      </c>
      <c r="G74" s="28">
        <v>2641000</v>
      </c>
      <c r="H74" s="28">
        <v>-4255000</v>
      </c>
      <c r="I74" s="28">
        <v>302244</v>
      </c>
      <c r="J74" s="28">
        <v>37814337</v>
      </c>
      <c r="K74" s="28"/>
      <c r="L74" s="28">
        <v>-947975</v>
      </c>
      <c r="M74" s="28">
        <v>75817000</v>
      </c>
      <c r="N74" s="28">
        <v>-431833</v>
      </c>
      <c r="O74" s="28"/>
      <c r="P74" s="28"/>
      <c r="Q74" s="28">
        <v>67608000</v>
      </c>
      <c r="R74" s="28">
        <v>4313000</v>
      </c>
      <c r="S74" s="28">
        <v>24000</v>
      </c>
      <c r="T74" s="28">
        <v>2620401</v>
      </c>
      <c r="U74" s="28">
        <v>7229928</v>
      </c>
      <c r="V74" s="28">
        <v>71179917</v>
      </c>
      <c r="W74" s="28">
        <v>-3855537</v>
      </c>
      <c r="X74" s="28">
        <v>1242</v>
      </c>
      <c r="Y74" s="28">
        <v>-3796</v>
      </c>
      <c r="Z74" s="28">
        <v>520895000</v>
      </c>
      <c r="AA74" s="28">
        <v>14648000</v>
      </c>
      <c r="AB74" s="28">
        <v>-902007</v>
      </c>
      <c r="AC74" s="28">
        <v>-29871089</v>
      </c>
      <c r="AD74" s="28">
        <v>39408093</v>
      </c>
      <c r="AE74" s="28">
        <v>-8637341</v>
      </c>
      <c r="AF74" s="28">
        <v>-2671702.2029999746</v>
      </c>
      <c r="AG74" s="28">
        <v>5041839</v>
      </c>
      <c r="AH74" s="28"/>
      <c r="AI74" s="28"/>
      <c r="AJ74" s="28">
        <v>4580</v>
      </c>
      <c r="AK74" s="28">
        <v>256300000</v>
      </c>
      <c r="AL74" s="28">
        <v>7124175</v>
      </c>
      <c r="AM74" s="28">
        <v>1682501</v>
      </c>
      <c r="AN74" s="28">
        <v>-1150269</v>
      </c>
      <c r="AO74" s="28">
        <v>-307371</v>
      </c>
      <c r="AP74" s="28">
        <f>AP70+AP72+AP73</f>
        <v>15495</v>
      </c>
      <c r="AQ74" s="28">
        <v>1693984</v>
      </c>
      <c r="AR74" s="28"/>
      <c r="AS74" s="28">
        <v>2674625</v>
      </c>
      <c r="AT74" s="28">
        <v>-196205</v>
      </c>
      <c r="AU74" s="28">
        <v>-3935904</v>
      </c>
      <c r="AV74" s="28">
        <v>-3935904</v>
      </c>
      <c r="AW74" s="28">
        <v>1633200</v>
      </c>
      <c r="AX74" s="28">
        <v>-12568000</v>
      </c>
      <c r="AY74" s="28">
        <v>-72303000</v>
      </c>
      <c r="AZ74" s="28">
        <v>6962000</v>
      </c>
      <c r="BA74" s="28">
        <v>24717000</v>
      </c>
      <c r="BB74" s="28">
        <v>-6008000</v>
      </c>
      <c r="BC74" s="28"/>
      <c r="BD74" s="28">
        <v>-785000</v>
      </c>
      <c r="BE74" s="28">
        <v>364000</v>
      </c>
      <c r="BF74" s="28">
        <v>40668</v>
      </c>
      <c r="BG74" s="28">
        <v>913476000</v>
      </c>
      <c r="BH74" s="28">
        <v>-824616</v>
      </c>
      <c r="BI74" s="28">
        <v>4240948</v>
      </c>
      <c r="BJ74" s="28">
        <v>-63703</v>
      </c>
      <c r="BK74" s="28">
        <v>-596627</v>
      </c>
      <c r="BL74" s="28">
        <v>-23242000</v>
      </c>
      <c r="BM74" s="28">
        <v>-591000</v>
      </c>
      <c r="BN74" s="28">
        <v>6125885</v>
      </c>
      <c r="BO74" s="28">
        <v>151036</v>
      </c>
      <c r="BP74" s="28">
        <f>BP70+BP72+BP73</f>
        <v>363</v>
      </c>
      <c r="BQ74" s="28">
        <v>773106486</v>
      </c>
      <c r="BR74" s="28">
        <v>2337000</v>
      </c>
      <c r="BS74" s="28">
        <v>1594316</v>
      </c>
      <c r="BT74" s="28"/>
      <c r="BU74" s="28">
        <v>10621527</v>
      </c>
      <c r="BV74" s="28">
        <v>-4364505</v>
      </c>
      <c r="BW74" s="28">
        <v>15157189</v>
      </c>
      <c r="BX74" s="28"/>
      <c r="BY74" s="28">
        <v>4404290</v>
      </c>
      <c r="BZ74" s="28">
        <v>15344000</v>
      </c>
      <c r="CA74" s="28">
        <v>-20732936</v>
      </c>
      <c r="CB74" s="28">
        <v>33349747</v>
      </c>
      <c r="CC74" s="28">
        <v>-6244553</v>
      </c>
      <c r="CD74" s="28">
        <v>-704000000</v>
      </c>
      <c r="CE74" s="28">
        <v>-9340571</v>
      </c>
      <c r="CF74" s="28">
        <v>-2933067</v>
      </c>
      <c r="CG74" s="28">
        <v>1316460578</v>
      </c>
      <c r="CH74" s="28">
        <v>-9464954</v>
      </c>
      <c r="CI74" s="28">
        <v>-2754019</v>
      </c>
      <c r="CJ74" s="28">
        <v>6392</v>
      </c>
      <c r="CK74" s="28">
        <v>-9563404</v>
      </c>
      <c r="CL74" s="28">
        <v>-5437219</v>
      </c>
      <c r="CM74" s="28">
        <v>70716000</v>
      </c>
      <c r="CN74" s="28">
        <v>-3429000</v>
      </c>
      <c r="CO74" s="28">
        <v>771312000</v>
      </c>
      <c r="CP74" s="28">
        <v>-3484623</v>
      </c>
      <c r="CQ74" s="28">
        <v>1483743</v>
      </c>
      <c r="CR74" s="28">
        <v>-549194</v>
      </c>
      <c r="CS74" s="28">
        <v>5600</v>
      </c>
      <c r="CT74" s="28">
        <v>18830000</v>
      </c>
      <c r="CU74" s="28">
        <v>-6904404</v>
      </c>
      <c r="CV74" s="28">
        <v>-1779000</v>
      </c>
      <c r="CW74" s="28">
        <v>-6126364</v>
      </c>
      <c r="CX74" s="28">
        <v>1123000</v>
      </c>
      <c r="CY74" s="28">
        <v>-1347812</v>
      </c>
      <c r="CZ74" s="28">
        <v>-47000</v>
      </c>
    </row>
    <row r="75" spans="1:104">
      <c r="A75" s="7" t="s">
        <v>247</v>
      </c>
      <c r="B75" s="1" t="s">
        <v>248</v>
      </c>
      <c r="C75" s="27"/>
      <c r="D75" s="27"/>
      <c r="E75" s="27"/>
      <c r="F75" s="19">
        <v>48312000</v>
      </c>
      <c r="G75" s="27">
        <v>9947000</v>
      </c>
      <c r="H75" s="27"/>
      <c r="I75" s="27"/>
      <c r="J75" s="27"/>
      <c r="K75" s="27"/>
      <c r="L75" s="27"/>
      <c r="M75" s="27">
        <v>28668000</v>
      </c>
      <c r="N75" s="27"/>
      <c r="O75" s="27"/>
      <c r="P75" s="27"/>
      <c r="Q75" s="27">
        <v>16751000</v>
      </c>
      <c r="R75" s="27"/>
      <c r="S75" s="27"/>
      <c r="T75" s="27"/>
      <c r="U75" s="27"/>
      <c r="V75" s="27"/>
      <c r="W75" s="27"/>
      <c r="X75" s="27"/>
      <c r="Y75" s="27"/>
      <c r="Z75" s="27">
        <v>92333000</v>
      </c>
      <c r="AA75" s="27">
        <v>27345000</v>
      </c>
      <c r="AB75" s="27"/>
      <c r="AC75" s="27"/>
      <c r="AD75" s="27">
        <v>3757058</v>
      </c>
      <c r="AE75" s="27"/>
      <c r="AF75" s="27"/>
      <c r="AG75" s="27">
        <v>3143432</v>
      </c>
      <c r="AH75" s="27"/>
      <c r="AI75" s="27"/>
      <c r="AJ75" s="27"/>
      <c r="AK75" s="27"/>
      <c r="AL75" s="27">
        <v>4668500</v>
      </c>
      <c r="AM75" s="27"/>
      <c r="AN75" s="27">
        <v>3421610</v>
      </c>
      <c r="AO75" s="27"/>
      <c r="AP75" s="27"/>
      <c r="AQ75" s="27">
        <v>4384261</v>
      </c>
      <c r="AR75" s="27"/>
      <c r="AS75" s="27"/>
      <c r="AT75" s="27"/>
      <c r="AU75" s="27"/>
      <c r="AV75" s="27"/>
      <c r="AW75" s="27"/>
      <c r="AX75" s="27">
        <v>105481000</v>
      </c>
      <c r="AY75" s="27">
        <v>21753000</v>
      </c>
      <c r="AZ75" s="27"/>
      <c r="BA75" s="27"/>
      <c r="BB75" s="27"/>
      <c r="BC75" s="27"/>
      <c r="BD75" s="27"/>
      <c r="BE75" s="27"/>
      <c r="BF75" s="27"/>
      <c r="BG75" s="27">
        <v>915409000</v>
      </c>
      <c r="BH75" s="27"/>
      <c r="BI75" s="27"/>
      <c r="BJ75" s="27"/>
      <c r="BK75" s="27"/>
      <c r="BL75" s="27">
        <v>93000</v>
      </c>
      <c r="BM75" s="27"/>
      <c r="BN75" s="27">
        <v>5925825</v>
      </c>
      <c r="BO75" s="27"/>
      <c r="BP75" s="27"/>
      <c r="BQ75" s="27"/>
      <c r="BR75" s="27"/>
      <c r="BS75" s="27">
        <v>8459657</v>
      </c>
      <c r="BT75" s="27"/>
      <c r="BU75" s="27">
        <v>10754780</v>
      </c>
      <c r="BV75" s="27"/>
      <c r="BW75" s="27">
        <v>20303550</v>
      </c>
      <c r="BX75" s="27"/>
      <c r="BY75" s="27"/>
      <c r="BZ75" s="27"/>
      <c r="CA75" s="27"/>
      <c r="CB75" s="27">
        <v>29568900</v>
      </c>
      <c r="CC75" s="27"/>
      <c r="CD75" s="27"/>
      <c r="CE75" s="27"/>
      <c r="CF75" s="27"/>
      <c r="CG75" s="27">
        <v>376702000</v>
      </c>
      <c r="CH75" s="27"/>
      <c r="CI75" s="27"/>
      <c r="CJ75" s="27"/>
      <c r="CK75" s="27"/>
      <c r="CL75" s="27"/>
      <c r="CM75" s="27">
        <v>75042000</v>
      </c>
      <c r="CN75" s="27"/>
      <c r="CO75" s="27"/>
      <c r="CP75" s="27"/>
      <c r="CQ75" s="27">
        <v>3238161</v>
      </c>
      <c r="CR75" s="27"/>
      <c r="CS75" s="27"/>
      <c r="CT75" s="27">
        <v>12840000</v>
      </c>
      <c r="CU75" s="27">
        <v>4659749</v>
      </c>
      <c r="CV75" s="27">
        <v>9678000</v>
      </c>
      <c r="CW75" s="27"/>
      <c r="CX75" s="27"/>
      <c r="CY75" s="27"/>
      <c r="CZ75" s="27"/>
    </row>
    <row r="76" spans="1:104">
      <c r="A76" s="7" t="s">
        <v>249</v>
      </c>
      <c r="B76" s="1" t="s">
        <v>250</v>
      </c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  <c r="BF76" s="27"/>
      <c r="BG76" s="27"/>
      <c r="BH76" s="27"/>
      <c r="BI76" s="27"/>
      <c r="BJ76" s="27"/>
      <c r="BK76" s="27"/>
      <c r="BL76" s="27"/>
      <c r="BM76" s="27"/>
      <c r="BN76" s="27"/>
      <c r="BO76" s="27"/>
      <c r="BP76" s="27"/>
      <c r="BQ76" s="27"/>
      <c r="BR76" s="27"/>
      <c r="BS76" s="27"/>
      <c r="BT76" s="27"/>
      <c r="BU76" s="27"/>
      <c r="BV76" s="27"/>
      <c r="BW76" s="27"/>
      <c r="BX76" s="27"/>
      <c r="BY76" s="27"/>
      <c r="BZ76" s="27"/>
      <c r="CA76" s="27"/>
      <c r="CB76" s="27"/>
      <c r="CC76" s="27"/>
      <c r="CD76" s="27"/>
      <c r="CE76" s="27"/>
      <c r="CF76" s="27"/>
      <c r="CG76" s="27"/>
      <c r="CH76" s="27"/>
      <c r="CI76" s="27"/>
      <c r="CJ76" s="27"/>
      <c r="CK76" s="27"/>
      <c r="CL76" s="27"/>
      <c r="CM76" s="27"/>
      <c r="CN76" s="27"/>
      <c r="CO76" s="27"/>
      <c r="CP76" s="27"/>
      <c r="CQ76" s="27"/>
      <c r="CR76" s="27"/>
      <c r="CS76" s="27"/>
      <c r="CT76" s="27"/>
      <c r="CU76" s="27"/>
      <c r="CV76" s="27"/>
      <c r="CW76" s="27"/>
      <c r="CX76" s="27"/>
      <c r="CY76" s="27"/>
      <c r="CZ76" s="27"/>
    </row>
    <row r="77" spans="1:104" ht="15.75" thickBot="1">
      <c r="A77" s="12" t="s">
        <v>251</v>
      </c>
      <c r="B77" s="13" t="s">
        <v>252</v>
      </c>
      <c r="C77" s="32">
        <f>SUM(C74:C76)</f>
        <v>182660</v>
      </c>
      <c r="D77" s="32">
        <v>-11268.720000000671</v>
      </c>
      <c r="E77" s="32">
        <v>41288000</v>
      </c>
      <c r="F77" s="32">
        <v>142544000</v>
      </c>
      <c r="G77" s="32">
        <v>12588000</v>
      </c>
      <c r="H77" s="32">
        <v>-4255000</v>
      </c>
      <c r="I77" s="32">
        <v>302244</v>
      </c>
      <c r="J77" s="32">
        <v>37814337</v>
      </c>
      <c r="K77" s="32">
        <v>0</v>
      </c>
      <c r="L77" s="32">
        <v>-947975</v>
      </c>
      <c r="M77" s="32">
        <v>104485000</v>
      </c>
      <c r="N77" s="32">
        <v>-431833</v>
      </c>
      <c r="O77" s="32">
        <v>0</v>
      </c>
      <c r="P77" s="32">
        <v>0</v>
      </c>
      <c r="Q77" s="32">
        <v>84359000</v>
      </c>
      <c r="R77" s="32">
        <v>4313000</v>
      </c>
      <c r="S77" s="32">
        <v>24000</v>
      </c>
      <c r="T77" s="32">
        <v>2620401</v>
      </c>
      <c r="U77" s="32">
        <v>7229928</v>
      </c>
      <c r="V77" s="32">
        <v>71179917</v>
      </c>
      <c r="W77" s="32">
        <v>-3855537</v>
      </c>
      <c r="X77" s="32">
        <v>1242</v>
      </c>
      <c r="Y77" s="32">
        <v>-3796</v>
      </c>
      <c r="Z77" s="32">
        <v>613228000</v>
      </c>
      <c r="AA77" s="32">
        <v>41993000</v>
      </c>
      <c r="AB77" s="32">
        <v>-902007</v>
      </c>
      <c r="AC77" s="32">
        <v>-29871089</v>
      </c>
      <c r="AD77" s="32">
        <v>43165151</v>
      </c>
      <c r="AE77" s="32">
        <v>-8637341</v>
      </c>
      <c r="AF77" s="32">
        <v>-2671702.2029999746</v>
      </c>
      <c r="AG77" s="32">
        <v>8185271</v>
      </c>
      <c r="AH77" s="32">
        <v>0</v>
      </c>
      <c r="AI77" s="32">
        <v>0</v>
      </c>
      <c r="AJ77" s="32">
        <v>4580</v>
      </c>
      <c r="AK77" s="32">
        <v>256300000</v>
      </c>
      <c r="AL77" s="32">
        <v>11792675</v>
      </c>
      <c r="AM77" s="32">
        <v>1682501</v>
      </c>
      <c r="AN77" s="32">
        <v>2271341</v>
      </c>
      <c r="AO77" s="32">
        <v>-307371</v>
      </c>
      <c r="AP77" s="32">
        <f>SUM(AP74:AP76)</f>
        <v>15495</v>
      </c>
      <c r="AQ77" s="32">
        <v>6078245</v>
      </c>
      <c r="AR77" s="32">
        <v>0</v>
      </c>
      <c r="AS77" s="32">
        <v>2674625</v>
      </c>
      <c r="AT77" s="32">
        <v>-196205</v>
      </c>
      <c r="AU77" s="32">
        <v>-3935904</v>
      </c>
      <c r="AV77" s="32">
        <v>-3935904</v>
      </c>
      <c r="AW77" s="32">
        <v>1633200</v>
      </c>
      <c r="AX77" s="32">
        <v>92913000</v>
      </c>
      <c r="AY77" s="32">
        <v>-50550000</v>
      </c>
      <c r="AZ77" s="32">
        <v>6962000</v>
      </c>
      <c r="BA77" s="32">
        <v>24717000</v>
      </c>
      <c r="BB77" s="32">
        <v>-6008000</v>
      </c>
      <c r="BC77" s="32"/>
      <c r="BD77" s="32">
        <v>-785000</v>
      </c>
      <c r="BE77" s="32">
        <v>364000</v>
      </c>
      <c r="BF77" s="32">
        <v>40668</v>
      </c>
      <c r="BG77" s="32">
        <v>1828885000</v>
      </c>
      <c r="BH77" s="32">
        <v>-824616</v>
      </c>
      <c r="BI77" s="32">
        <v>4240948</v>
      </c>
      <c r="BJ77" s="32">
        <v>-63703</v>
      </c>
      <c r="BK77" s="32">
        <v>-596627</v>
      </c>
      <c r="BL77" s="32">
        <v>-23149000</v>
      </c>
      <c r="BM77" s="32">
        <v>-591000</v>
      </c>
      <c r="BN77" s="32">
        <v>12051710</v>
      </c>
      <c r="BO77" s="32">
        <v>151036</v>
      </c>
      <c r="BP77" s="32">
        <f>SUM(BP74:BP76)</f>
        <v>363</v>
      </c>
      <c r="BQ77" s="32">
        <v>773106486</v>
      </c>
      <c r="BR77" s="32">
        <v>2337000</v>
      </c>
      <c r="BS77" s="32">
        <v>10053973</v>
      </c>
      <c r="BT77" s="32">
        <v>0</v>
      </c>
      <c r="BU77" s="32">
        <v>21376307</v>
      </c>
      <c r="BV77" s="32">
        <v>-4364505</v>
      </c>
      <c r="BW77" s="32">
        <v>35460739</v>
      </c>
      <c r="BX77" s="32">
        <v>0</v>
      </c>
      <c r="BY77" s="32">
        <v>4404290</v>
      </c>
      <c r="BZ77" s="32">
        <v>15344000</v>
      </c>
      <c r="CA77" s="32">
        <v>-20732936</v>
      </c>
      <c r="CB77" s="32">
        <v>62918647</v>
      </c>
      <c r="CC77" s="32">
        <v>-6244553</v>
      </c>
      <c r="CD77" s="32">
        <v>-704000000</v>
      </c>
      <c r="CE77" s="32">
        <v>-9340571</v>
      </c>
      <c r="CF77" s="32">
        <v>-2933067</v>
      </c>
      <c r="CG77" s="32">
        <v>1693162578</v>
      </c>
      <c r="CH77" s="32">
        <v>-9464954</v>
      </c>
      <c r="CI77" s="32">
        <v>-2754019</v>
      </c>
      <c r="CJ77" s="32">
        <v>6392</v>
      </c>
      <c r="CK77" s="32">
        <v>-9563404</v>
      </c>
      <c r="CL77" s="32">
        <v>-5437219</v>
      </c>
      <c r="CM77" s="32">
        <v>145758000</v>
      </c>
      <c r="CN77" s="32">
        <v>-3429000</v>
      </c>
      <c r="CO77" s="32">
        <v>771312000</v>
      </c>
      <c r="CP77" s="32">
        <v>-3484623</v>
      </c>
      <c r="CQ77" s="32">
        <v>4721904</v>
      </c>
      <c r="CR77" s="32">
        <v>-549194</v>
      </c>
      <c r="CS77" s="32">
        <v>5600</v>
      </c>
      <c r="CT77" s="32">
        <v>31670000</v>
      </c>
      <c r="CU77" s="32">
        <v>-2244655</v>
      </c>
      <c r="CV77" s="32">
        <v>7899000</v>
      </c>
      <c r="CW77" s="32">
        <v>-6126364</v>
      </c>
      <c r="CX77" s="32">
        <v>1123000</v>
      </c>
      <c r="CY77" s="32">
        <v>-1347812</v>
      </c>
      <c r="CZ77" s="32">
        <v>-47000</v>
      </c>
    </row>
    <row r="78" spans="1:104" ht="15.75" thickTop="1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26"/>
      <c r="BS78" s="26"/>
      <c r="BT78" s="26"/>
      <c r="BU78" s="26"/>
      <c r="BV78" s="26"/>
      <c r="BW78" s="26"/>
      <c r="BX78" s="26"/>
      <c r="BY78" s="26"/>
      <c r="BZ78" s="26"/>
      <c r="CA78" s="26"/>
      <c r="CB78" s="26"/>
      <c r="CC78" s="26"/>
      <c r="CD78" s="26"/>
      <c r="CE78" s="26"/>
      <c r="CF78" s="26"/>
      <c r="CG78" s="26"/>
      <c r="CH78" s="26"/>
      <c r="CI78" s="26"/>
      <c r="CJ78" s="26"/>
      <c r="CK78" s="26"/>
      <c r="CL78" s="26"/>
      <c r="CM78" s="26"/>
      <c r="CN78" s="26"/>
      <c r="CO78" s="26"/>
      <c r="CP78" s="26"/>
      <c r="CQ78" s="26"/>
      <c r="CR78" s="26"/>
      <c r="CS78" s="26"/>
      <c r="CT78" s="26"/>
      <c r="CU78" s="26"/>
      <c r="CV78" s="26"/>
      <c r="CW78" s="26"/>
      <c r="CX78" s="26"/>
      <c r="CY78" s="26"/>
      <c r="CZ78" s="26"/>
    </row>
  </sheetData>
  <mergeCells count="14">
    <mergeCell ref="A71:C71"/>
    <mergeCell ref="A4:C4"/>
    <mergeCell ref="A47:C47"/>
    <mergeCell ref="A49:C49"/>
    <mergeCell ref="A54:C54"/>
    <mergeCell ref="A62:C62"/>
    <mergeCell ref="A35:C35"/>
    <mergeCell ref="A28:C28"/>
    <mergeCell ref="A29:C29"/>
    <mergeCell ref="A41:C41"/>
    <mergeCell ref="A17:C17"/>
    <mergeCell ref="A6:C6"/>
    <mergeCell ref="A7:C7"/>
    <mergeCell ref="A11:C11"/>
  </mergeCells>
  <dataValidations count="1">
    <dataValidation type="whole" allowBlank="1" showErrorMessage="1" error="Please enter whole numbers only." sqref="C8:C10 C12:C15 C18:C23 C25 C30:C33 C42 C50:C51 C63:C67" xr:uid="{00000000-0002-0000-0000-000000000000}">
      <formula1>MinimumDollarInputValue</formula1>
      <formula2>MaximumDollarInputValue</formula2>
    </dataValidation>
  </dataValidations>
  <pageMargins left="0.7" right="0.7" top="0.75" bottom="0.75" header="0.3" footer="0.3"/>
  <pageSetup scale="51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8a7fb3-ecbf-4877-938d-446e9b051090" xsi:nil="true"/>
    <lcf76f155ced4ddcb4097134ff3c332f xmlns="76fe0413-0503-4bd4-aaad-f298049ef40d">
      <Terms xmlns="http://schemas.microsoft.com/office/infopath/2007/PartnerControls"/>
    </lcf76f155ced4ddcb4097134ff3c332f>
    <InternalorExternal xmlns="76fe0413-0503-4bd4-aaad-f298049ef40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32A17571CF88439ABA7611DC88C97E" ma:contentTypeVersion="16" ma:contentTypeDescription="Create a new document." ma:contentTypeScope="" ma:versionID="cda9316f6774f182f900de5ec6097f12">
  <xsd:schema xmlns:xsd="http://www.w3.org/2001/XMLSchema" xmlns:xs="http://www.w3.org/2001/XMLSchema" xmlns:p="http://schemas.microsoft.com/office/2006/metadata/properties" xmlns:ns2="76fe0413-0503-4bd4-aaad-f298049ef40d" xmlns:ns3="238a7fb3-ecbf-4877-938d-446e9b051090" targetNamespace="http://schemas.microsoft.com/office/2006/metadata/properties" ma:root="true" ma:fieldsID="9e18172358aaa3d7bb9da62ca12f876a" ns2:_="" ns3:_="">
    <xsd:import namespace="76fe0413-0503-4bd4-aaad-f298049ef40d"/>
    <xsd:import namespace="238a7fb3-ecbf-4877-938d-446e9b0510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InternalorExterna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fe0413-0503-4bd4-aaad-f298049ef4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InternalorExternal" ma:index="22" nillable="true" ma:displayName="Internal or External" ma:description="Type of communication" ma:format="Dropdown" ma:internalName="InternalorExternal">
      <xsd:simpleType>
        <xsd:restriction base="dms:Choice">
          <xsd:enumeration value="Internal"/>
          <xsd:enumeration value="External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8a7fb3-ecbf-4877-938d-446e9b05109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837b07f-7e77-4560-8b67-bcf608dc697e}" ma:internalName="TaxCatchAll" ma:showField="CatchAllData" ma:web="238a7fb3-ecbf-4877-938d-446e9b0510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AB439B-37D7-4649-B29A-362C41EC1367}"/>
</file>

<file path=customXml/itemProps2.xml><?xml version="1.0" encoding="utf-8"?>
<ds:datastoreItem xmlns:ds="http://schemas.openxmlformats.org/officeDocument/2006/customXml" ds:itemID="{7FE7BF5B-4004-427F-A5A9-587B7B47547F}"/>
</file>

<file path=customXml/itemProps3.xml><?xml version="1.0" encoding="utf-8"?>
<ds:datastoreItem xmlns:ds="http://schemas.openxmlformats.org/officeDocument/2006/customXml" ds:itemID="{3CAF3D2B-245D-4CFD-B104-89886FAADA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EReidy</dc:creator>
  <cp:keywords/>
  <dc:description/>
  <cp:lastModifiedBy/>
  <cp:revision/>
  <dcterms:created xsi:type="dcterms:W3CDTF">2018-06-11T14:55:00Z</dcterms:created>
  <dcterms:modified xsi:type="dcterms:W3CDTF">2023-06-14T18:32:32Z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0x0101002732A17571CF88439ABA7611DC88C97E</vt:lpwstr>
  </property>
</Properties>
</file>