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massgov-my.sharepoint.com/personal/michael_elliott_mass_gov/Documents/C&amp;D Program/Annual Reports/Improvements to Form-Instructions/"/>
    </mc:Choice>
  </mc:AlternateContent>
  <xr:revisionPtr revIDLastSave="1" documentId="8_{CD96888A-FB02-4358-8201-666C7D4EA428}" xr6:coauthVersionLast="47" xr6:coauthVersionMax="47" xr10:uidLastSave="{22D639AE-7C63-49C7-92F2-64800CB2CC56}"/>
  <bookViews>
    <workbookView xWindow="-110" yWindow="-110" windowWidth="19420" windowHeight="10300" xr2:uid="{041AE517-DF2A-4BE6-A95D-9C2D45BC164D}"/>
  </bookViews>
  <sheets>
    <sheet name="INTRO and TABLE OF CONTENTS" sheetId="5" r:id="rId1"/>
    <sheet name="A &amp; B--Info &amp; Facility Details" sheetId="2" r:id="rId2"/>
    <sheet name="C.1. C&amp;D Accepted" sheetId="1" r:id="rId3"/>
    <sheet name="C.2. C&amp;D Recycled or Used" sheetId="4" r:id="rId4"/>
    <sheet name="C.3. C&amp;D Materials Transferred" sheetId="7" r:id="rId5"/>
    <sheet name="C.4. C&amp;D Materials Disposed" sheetId="8" r:id="rId6"/>
    <sheet name="C.5. C&amp;D Mass Balance" sheetId="9" r:id="rId7"/>
    <sheet name="D.1. MSW Accepted" sheetId="10" r:id="rId8"/>
    <sheet name="D.2. MSW Diverted" sheetId="11" r:id="rId9"/>
    <sheet name="D.3. MSW Disposed" sheetId="12" r:id="rId10"/>
    <sheet name="D.4. MSW Mass Balance" sheetId="13" r:id="rId11"/>
    <sheet name="E. Combined Mass Balance" sheetId="14" r:id="rId12"/>
    <sheet name="F. Waste Bans" sheetId="15" r:id="rId13"/>
    <sheet name="Validation Lists" sheetId="3" r:id="rId14"/>
  </sheets>
  <definedNames>
    <definedName name="_xlnm._FilterDatabase" localSheetId="1" hidden="1">'A &amp; B--Info &amp; Facility Details'!$K$36:$L$36</definedName>
    <definedName name="Dropdown1" localSheetId="3">'C.2. C&amp;D Recycled or Used'!$G$24</definedName>
    <definedName name="Text3" localSheetId="3">'C.2. C&amp;D Recycled or Used'!$E$38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4" l="1"/>
  <c r="Q53" i="1"/>
  <c r="V40" i="1"/>
  <c r="F88" i="4"/>
  <c r="F115" i="4"/>
  <c r="F38" i="8"/>
  <c r="F50" i="11"/>
  <c r="E12" i="13" l="1"/>
  <c r="F33" i="12"/>
  <c r="E13" i="13" s="1"/>
  <c r="Q52" i="10"/>
  <c r="Q20" i="10"/>
  <c r="Q51" i="10"/>
  <c r="Q50" i="10"/>
  <c r="Q49" i="10"/>
  <c r="Q48" i="10"/>
  <c r="Q47" i="10"/>
  <c r="Q46" i="10"/>
  <c r="Q45" i="10"/>
  <c r="Q44" i="10"/>
  <c r="Q43" i="10"/>
  <c r="Q42" i="10"/>
  <c r="Q41" i="10"/>
  <c r="Q40" i="10"/>
  <c r="Q39" i="10"/>
  <c r="Q38" i="10"/>
  <c r="Q37" i="10"/>
  <c r="Q36" i="10"/>
  <c r="Q35" i="10"/>
  <c r="Q34" i="10"/>
  <c r="Q33" i="10"/>
  <c r="Q32" i="10"/>
  <c r="Q30" i="10"/>
  <c r="Q29" i="10"/>
  <c r="Q28" i="10"/>
  <c r="Q27" i="10"/>
  <c r="Q26" i="10"/>
  <c r="Q25" i="10"/>
  <c r="Q24" i="10"/>
  <c r="Q23" i="10"/>
  <c r="Q22" i="10"/>
  <c r="Q21" i="10"/>
  <c r="Q19" i="10"/>
  <c r="Q18" i="10"/>
  <c r="Q17" i="10"/>
  <c r="Q54" i="10" l="1"/>
  <c r="E11" i="13" s="1"/>
  <c r="E14" i="13"/>
  <c r="F13" i="15"/>
  <c r="E13" i="15"/>
  <c r="E14" i="9"/>
  <c r="Q18" i="1"/>
  <c r="F36" i="7"/>
  <c r="F82" i="7"/>
  <c r="Q33" i="1"/>
  <c r="Q51" i="1"/>
  <c r="Q44" i="1"/>
  <c r="Q45" i="1"/>
  <c r="Q46" i="1"/>
  <c r="Q47" i="1"/>
  <c r="Q48" i="1"/>
  <c r="Q26" i="1"/>
  <c r="Q27" i="1"/>
  <c r="Q28" i="1"/>
  <c r="Q29" i="1"/>
  <c r="Q30" i="1"/>
  <c r="E15" i="13" l="1"/>
  <c r="E16" i="13" s="1"/>
  <c r="E13" i="9"/>
  <c r="E13" i="14" s="1"/>
  <c r="E14" i="14"/>
  <c r="Q19" i="1"/>
  <c r="Q20" i="1"/>
  <c r="Q21" i="1"/>
  <c r="Q22" i="1"/>
  <c r="Q23" i="1"/>
  <c r="Q24" i="1"/>
  <c r="E11" i="9" s="1"/>
  <c r="Q25" i="1"/>
  <c r="Q31" i="1"/>
  <c r="Q32" i="1"/>
  <c r="Q34" i="1"/>
  <c r="Q35" i="1"/>
  <c r="Q36" i="1"/>
  <c r="Q37" i="1"/>
  <c r="Q38" i="1"/>
  <c r="Q39" i="1"/>
  <c r="Q40" i="1"/>
  <c r="Q41" i="1"/>
  <c r="Q42" i="1"/>
  <c r="Q43" i="1"/>
  <c r="Q49" i="1"/>
  <c r="Q50" i="1"/>
  <c r="E11" i="14" l="1"/>
  <c r="E12" i="9" l="1"/>
  <c r="E12" i="14" l="1"/>
  <c r="E15" i="14" s="1"/>
  <c r="E16" i="14" s="1"/>
  <c r="E17" i="14" s="1"/>
  <c r="E15" i="9"/>
  <c r="E16" i="9" s="1"/>
  <c r="E17" i="9" s="1"/>
</calcChain>
</file>

<file path=xl/sharedStrings.xml><?xml version="1.0" encoding="utf-8"?>
<sst xmlns="http://schemas.openxmlformats.org/spreadsheetml/2006/main" count="1494" uniqueCount="469">
  <si>
    <t>Material Type</t>
  </si>
  <si>
    <t>MA</t>
  </si>
  <si>
    <t>CT</t>
  </si>
  <si>
    <t>ME</t>
  </si>
  <si>
    <t>     </t>
  </si>
  <si>
    <t>Mixed C&amp;D Materials</t>
  </si>
  <si>
    <t>Source Separated Materials</t>
  </si>
  <si>
    <t>C&amp;D Waste</t>
  </si>
  <si>
    <t>C&amp;D Wood</t>
  </si>
  <si>
    <t>Bulky Waste</t>
  </si>
  <si>
    <t>C&amp;D Residuals</t>
  </si>
  <si>
    <t>C&amp;D Fines</t>
  </si>
  <si>
    <t>Asphalt, Brick, and Concrete</t>
  </si>
  <si>
    <t>Asphalt Shingles</t>
  </si>
  <si>
    <t>Clean Gypsum Wallboard</t>
  </si>
  <si>
    <t>NH</t>
  </si>
  <si>
    <t>NY</t>
  </si>
  <si>
    <t>RI</t>
  </si>
  <si>
    <t>WA</t>
  </si>
  <si>
    <t>VT</t>
  </si>
  <si>
    <t>TOTAL</t>
  </si>
  <si>
    <t>WI</t>
  </si>
  <si>
    <t>NC</t>
  </si>
  <si>
    <t>FL</t>
  </si>
  <si>
    <t>CA</t>
  </si>
  <si>
    <t>Massachusetts Department of Environmental Protection</t>
  </si>
  <si>
    <t>Bureau of Air &amp; Waste</t>
  </si>
  <si>
    <t>Construction &amp; Demolition Processor or Transfer Station</t>
  </si>
  <si>
    <t>Report Type</t>
  </si>
  <si>
    <t>Annual</t>
  </si>
  <si>
    <t>City/Town</t>
  </si>
  <si>
    <t>State</t>
  </si>
  <si>
    <t>Quarterly</t>
  </si>
  <si>
    <t>Q1</t>
  </si>
  <si>
    <t>Q2</t>
  </si>
  <si>
    <t>Q3</t>
  </si>
  <si>
    <t>Q4</t>
  </si>
  <si>
    <t>other</t>
  </si>
  <si>
    <t>other2</t>
  </si>
  <si>
    <t>other3</t>
  </si>
  <si>
    <t>Tons</t>
  </si>
  <si>
    <t>Recycled or Used Type</t>
  </si>
  <si>
    <t>Location/Destination Name</t>
  </si>
  <si>
    <t>Other:      </t>
  </si>
  <si>
    <t>Aggregate</t>
  </si>
  <si>
    <t>Cover Material</t>
  </si>
  <si>
    <t>Grading &amp; Shaping Material</t>
  </si>
  <si>
    <t>Roadbase Material</t>
  </si>
  <si>
    <t>Previous Sheet</t>
  </si>
  <si>
    <t>Next Sheet</t>
  </si>
  <si>
    <t>Instructions</t>
  </si>
  <si>
    <t>Beneficially Used Waste Materials</t>
  </si>
  <si>
    <t xml:space="preserve">Recycled/ Reused Materials </t>
  </si>
  <si>
    <t>Clean Gympsum Wallboard</t>
  </si>
  <si>
    <t>Material Category</t>
  </si>
  <si>
    <t>HIDE THIS COLUMN</t>
  </si>
  <si>
    <t>Click to Return to Top</t>
  </si>
  <si>
    <t xml:space="preserve">Report Type </t>
  </si>
  <si>
    <t xml:space="preserve">Calendar Year (YYYY) </t>
  </si>
  <si>
    <t xml:space="preserve">Site Name </t>
  </si>
  <si>
    <t xml:space="preserve">City/Town </t>
  </si>
  <si>
    <t xml:space="preserve">State </t>
  </si>
  <si>
    <t xml:space="preserve">ZIP </t>
  </si>
  <si>
    <t xml:space="preserve">Phone </t>
  </si>
  <si>
    <t xml:space="preserve">Organization Name </t>
  </si>
  <si>
    <t xml:space="preserve">Contact Person Name </t>
  </si>
  <si>
    <t xml:space="preserve">Contact Person Title </t>
  </si>
  <si>
    <t xml:space="preserve">Email </t>
  </si>
  <si>
    <t>Street Address</t>
  </si>
  <si>
    <t>Clean Wood</t>
  </si>
  <si>
    <t>Fuel Specification Product Materials</t>
  </si>
  <si>
    <t>Alabama</t>
  </si>
  <si>
    <t>AL</t>
  </si>
  <si>
    <t>Kentucky</t>
  </si>
  <si>
    <t>KY</t>
  </si>
  <si>
    <t>Ohio</t>
  </si>
  <si>
    <t>OH</t>
  </si>
  <si>
    <t>Alaska</t>
  </si>
  <si>
    <t>AK</t>
  </si>
  <si>
    <t>Louisiana</t>
  </si>
  <si>
    <t>LA</t>
  </si>
  <si>
    <t>Oklahoma</t>
  </si>
  <si>
    <t>OK</t>
  </si>
  <si>
    <t>Arizona</t>
  </si>
  <si>
    <t>AZ</t>
  </si>
  <si>
    <t>Maine</t>
  </si>
  <si>
    <t>Oregon</t>
  </si>
  <si>
    <t>OR</t>
  </si>
  <si>
    <t>Arkansas</t>
  </si>
  <si>
    <t>AR</t>
  </si>
  <si>
    <t>Maryland</t>
  </si>
  <si>
    <t>MD</t>
  </si>
  <si>
    <t>Pennsylvania</t>
  </si>
  <si>
    <t>PA</t>
  </si>
  <si>
    <t>Massachusetts</t>
  </si>
  <si>
    <t>California</t>
  </si>
  <si>
    <t>Michigan</t>
  </si>
  <si>
    <t>MI</t>
  </si>
  <si>
    <t>Rhode Island</t>
  </si>
  <si>
    <t>Colorado</t>
  </si>
  <si>
    <t>CO</t>
  </si>
  <si>
    <t>Minnesota</t>
  </si>
  <si>
    <t>MN</t>
  </si>
  <si>
    <t>South Carolina</t>
  </si>
  <si>
    <t>SC</t>
  </si>
  <si>
    <t>Connecticut</t>
  </si>
  <si>
    <t>Mississippi</t>
  </si>
  <si>
    <t>MS</t>
  </si>
  <si>
    <t>South Dakota</t>
  </si>
  <si>
    <t>SD</t>
  </si>
  <si>
    <t>Delaware</t>
  </si>
  <si>
    <t>DE</t>
  </si>
  <si>
    <t>Missouri</t>
  </si>
  <si>
    <t>MO</t>
  </si>
  <si>
    <t>Tennessee</t>
  </si>
  <si>
    <t>TN</t>
  </si>
  <si>
    <t>Montana</t>
  </si>
  <si>
    <t>MT</t>
  </si>
  <si>
    <t>Texas</t>
  </si>
  <si>
    <t>TX</t>
  </si>
  <si>
    <t>Florida</t>
  </si>
  <si>
    <t>Nebraska</t>
  </si>
  <si>
    <t>NE</t>
  </si>
  <si>
    <t>Georgia</t>
  </si>
  <si>
    <t>GA</t>
  </si>
  <si>
    <t>Nevada</t>
  </si>
  <si>
    <t>NV</t>
  </si>
  <si>
    <t>Utah</t>
  </si>
  <si>
    <t>UT</t>
  </si>
  <si>
    <t>New Hampshire</t>
  </si>
  <si>
    <t>Vermont</t>
  </si>
  <si>
    <t>Hawaii</t>
  </si>
  <si>
    <t>HI</t>
  </si>
  <si>
    <t>New Jersey</t>
  </si>
  <si>
    <t>NJ</t>
  </si>
  <si>
    <t>Virginia</t>
  </si>
  <si>
    <t>VA</t>
  </si>
  <si>
    <t>Idaho</t>
  </si>
  <si>
    <t>ID</t>
  </si>
  <si>
    <t>New Mexico</t>
  </si>
  <si>
    <t>NM</t>
  </si>
  <si>
    <t>Illinois</t>
  </si>
  <si>
    <t>IL</t>
  </si>
  <si>
    <t>New York</t>
  </si>
  <si>
    <t>Washington</t>
  </si>
  <si>
    <t>Indiana</t>
  </si>
  <si>
    <t>IN</t>
  </si>
  <si>
    <t>North Carolina</t>
  </si>
  <si>
    <t>West Virginia</t>
  </si>
  <si>
    <t>WV</t>
  </si>
  <si>
    <t>Iowa</t>
  </si>
  <si>
    <t>IA</t>
  </si>
  <si>
    <t>North Dakota</t>
  </si>
  <si>
    <t>ND</t>
  </si>
  <si>
    <t>Wisconsin</t>
  </si>
  <si>
    <t>Kansas</t>
  </si>
  <si>
    <t>KS</t>
  </si>
  <si>
    <t>Wyoming</t>
  </si>
  <si>
    <t>WY</t>
  </si>
  <si>
    <t>Type Name</t>
  </si>
  <si>
    <t>Description</t>
  </si>
  <si>
    <t>Fuel</t>
  </si>
  <si>
    <t>Feedstock</t>
  </si>
  <si>
    <t>Used as a feedstock in a recycling process</t>
  </si>
  <si>
    <t>Used as Alternative Daily Cover at a landfill</t>
  </si>
  <si>
    <t>Used in construction of roadways at a landfill</t>
  </si>
  <si>
    <t>Other:</t>
  </si>
  <si>
    <t>Describe:      </t>
  </si>
  <si>
    <t>Used as a fuel in a facility that is not a municipal waste combustor</t>
  </si>
  <si>
    <t>Recycled or Used Types</t>
  </si>
  <si>
    <t>Used as Grading &amp; Shaping material at a landfill closure project</t>
  </si>
  <si>
    <r>
      <rPr>
        <b/>
        <i/>
        <sz val="8"/>
        <rFont val="Calibri"/>
        <family val="2"/>
      </rPr>
      <t xml:space="preserve">Other State </t>
    </r>
    <r>
      <rPr>
        <i/>
        <sz val="8"/>
        <rFont val="Calibri"/>
        <family val="2"/>
      </rPr>
      <t>(Type in box below)</t>
    </r>
  </si>
  <si>
    <t>Quarter/Month</t>
  </si>
  <si>
    <t>Jan</t>
  </si>
  <si>
    <t>Feb</t>
  </si>
  <si>
    <t>Mar</t>
  </si>
  <si>
    <t>Apr</t>
  </si>
  <si>
    <t>May</t>
  </si>
  <si>
    <t>Jul</t>
  </si>
  <si>
    <t>Jun</t>
  </si>
  <si>
    <t>Aug</t>
  </si>
  <si>
    <t>Sep</t>
  </si>
  <si>
    <t>Oct</t>
  </si>
  <si>
    <t>Nov</t>
  </si>
  <si>
    <t>Dec</t>
  </si>
  <si>
    <t>Monthly</t>
  </si>
  <si>
    <t>Electronics/Computers/CRTs</t>
  </si>
  <si>
    <t>Mattresses</t>
  </si>
  <si>
    <t>Metal</t>
  </si>
  <si>
    <t>OCC Cardboard</t>
  </si>
  <si>
    <t>Tires</t>
  </si>
  <si>
    <t>Plastic/Vinyl</t>
  </si>
  <si>
    <t>Electronics/Computer/CRTs</t>
  </si>
  <si>
    <t>Metals</t>
  </si>
  <si>
    <t>Plastic</t>
  </si>
  <si>
    <t>Vinyl</t>
  </si>
  <si>
    <t>Textiles</t>
  </si>
  <si>
    <t>White Goods</t>
  </si>
  <si>
    <t>Transferred Type</t>
  </si>
  <si>
    <t>Transferred for further processing</t>
  </si>
  <si>
    <t>Sent to an MPS-compliant C&amp;D facility for further processing</t>
  </si>
  <si>
    <t>Diverted for recycling</t>
  </si>
  <si>
    <t>C&amp;D Materials Disposed</t>
  </si>
  <si>
    <t>Landfilled</t>
  </si>
  <si>
    <t>Combusted</t>
  </si>
  <si>
    <t>Transferred for disposal</t>
  </si>
  <si>
    <t>Disposed at a landfill</t>
  </si>
  <si>
    <t>Disposed at a solid waste combustion facility (do not include materials used as fuel listed in Table C.2 "C&amp;D Materials Recycled/Used")</t>
  </si>
  <si>
    <t>Sent to another C&amp;D Handling Facility for disposal via rail, barge or truck</t>
  </si>
  <si>
    <t>Disposal Types</t>
  </si>
  <si>
    <t>Transferred Types</t>
  </si>
  <si>
    <t>Disposal Type</t>
  </si>
  <si>
    <t>Unprocessed or Partially Processed C&amp;D Waste</t>
  </si>
  <si>
    <t xml:space="preserve">Diverted Materials </t>
  </si>
  <si>
    <t>Discrepancy Explanation:</t>
  </si>
  <si>
    <t>MSW Materials Accepted</t>
  </si>
  <si>
    <t>Municipal Solid Waste (MSW)</t>
  </si>
  <si>
    <t>Commercial Solid Waste (CSW)</t>
  </si>
  <si>
    <t>Compostables/Organics</t>
  </si>
  <si>
    <t>General Recyclables</t>
  </si>
  <si>
    <t xml:space="preserve"> MSW Materials</t>
  </si>
  <si>
    <t>Textiles/Clothing</t>
  </si>
  <si>
    <r>
      <t xml:space="preserve">
Diverted Materials 
</t>
    </r>
    <r>
      <rPr>
        <sz val="11"/>
        <color theme="1"/>
        <rFont val="Calibri"/>
        <family val="2"/>
      </rPr>
      <t>(e.g., Diverted for recycling)</t>
    </r>
  </si>
  <si>
    <t>MSW Materials Disposed</t>
  </si>
  <si>
    <t>Disposed at a solid waste combustion facility</t>
  </si>
  <si>
    <t>Sent to another Solid Waste Transfer Station for disposal via rail, barge or truck</t>
  </si>
  <si>
    <t>Total quantity of Materials Diverted</t>
  </si>
  <si>
    <t>Sum of the total quantity of C&amp;D Materials Accepted and MSW Accepted (Inbound materials)</t>
  </si>
  <si>
    <t>Difference between Outbound and Inbound materials (Line 5 - Line 1)</t>
  </si>
  <si>
    <t>Sum of the total quantity of C&amp;D Materials Accepted (Inbound materials)</t>
  </si>
  <si>
    <t>Sum of C&amp;D outbound materials  (Lines 2, 3 and 4)</t>
  </si>
  <si>
    <t>Sum of MSW outbound materials  (Lines 2 and 3)</t>
  </si>
  <si>
    <t>Difference between Outbound and Inbound materials (Line 4 - Line 1)</t>
  </si>
  <si>
    <t>Sum of C&amp;D and MSW outbound materials (Lines 2, 3 and 4)</t>
  </si>
  <si>
    <t>Comprehensive Inspections</t>
  </si>
  <si>
    <t>Ongoing Waste Stream Monitoring</t>
  </si>
  <si>
    <t>Total Number of Loads Inspected</t>
  </si>
  <si>
    <t>n/a</t>
  </si>
  <si>
    <t>Total Number of Loads Failing</t>
  </si>
  <si>
    <t>Number of Loads Failing Due to Quantities of Item Below</t>
  </si>
  <si>
    <t>Aspahlt pavement, Brick and/or Concrete</t>
  </si>
  <si>
    <t>Commercial Organics</t>
  </si>
  <si>
    <t>CRTs</t>
  </si>
  <si>
    <t>Glass/Metal/Plastic Containers</t>
  </si>
  <si>
    <t>Lead Acid Batteries</t>
  </si>
  <si>
    <t>Leaves&amp; Yard Waste</t>
  </si>
  <si>
    <t>Organics</t>
  </si>
  <si>
    <t>Recyclable Paper (except Corrugated Cardboard)</t>
  </si>
  <si>
    <t>Corrugated Cardboard</t>
  </si>
  <si>
    <t>Whole Tires</t>
  </si>
  <si>
    <t>Wood</t>
  </si>
  <si>
    <t>Mixed (more than one material)</t>
  </si>
  <si>
    <t>Attachment 1</t>
  </si>
  <si>
    <t>Facility-of-Origin Name</t>
  </si>
  <si>
    <t>Other type of recycling facility</t>
  </si>
  <si>
    <t>MPS Compliant C&amp;D Processor</t>
  </si>
  <si>
    <t>Operated all of the report period</t>
  </si>
  <si>
    <t>Line #</t>
  </si>
  <si>
    <t>Value</t>
  </si>
  <si>
    <t>Monitoring and Inspections</t>
  </si>
  <si>
    <t>Total Inbound C&amp;D Fines and Residuals Accepted</t>
  </si>
  <si>
    <t>Inbound C&amp;D Fines or Residuals Material Type</t>
  </si>
  <si>
    <t xml:space="preserve">Street Address </t>
  </si>
  <si>
    <t xml:space="preserve">Site Account # </t>
  </si>
  <si>
    <t xml:space="preserve">Started accepting waste on date:  </t>
  </si>
  <si>
    <t>(MM/DD/YYYY)</t>
  </si>
  <si>
    <t xml:space="preserve">Maintain valid operating permit, but stopped accepting waste on this date: </t>
  </si>
  <si>
    <r>
      <t xml:space="preserve">No longer maintain valid operating permit </t>
    </r>
    <r>
      <rPr>
        <b/>
        <u/>
        <sz val="10"/>
        <color theme="1"/>
        <rFont val="Calibri"/>
        <family val="2"/>
      </rPr>
      <t>AND</t>
    </r>
    <r>
      <rPr>
        <b/>
        <sz val="10"/>
        <color theme="1"/>
        <rFont val="Calibri"/>
        <family val="2"/>
      </rPr>
      <t xml:space="preserve"> stopped accepting waste on this date: </t>
    </r>
  </si>
  <si>
    <t>Select Only One</t>
  </si>
  <si>
    <t xml:space="preserve">Days of Operation: </t>
  </si>
  <si>
    <t>Mixed 
C&amp;D 
Materials</t>
  </si>
  <si>
    <t>Source 
Separated 
Materials</t>
  </si>
  <si>
    <t>A1. Site Location</t>
  </si>
  <si>
    <t>A2. Reporting Contact</t>
  </si>
  <si>
    <t>A3. Report Information</t>
  </si>
  <si>
    <r>
      <t xml:space="preserve">B1. Operational Status: </t>
    </r>
    <r>
      <rPr>
        <sz val="12"/>
        <color theme="1"/>
        <rFont val="Calibri"/>
        <family val="2"/>
      </rPr>
      <t>check one box only that best describes facility status during the calendar report year, and then add date when applicable.</t>
    </r>
  </si>
  <si>
    <r>
      <rPr>
        <b/>
        <sz val="12"/>
        <color theme="1"/>
        <rFont val="Calibri"/>
        <family val="2"/>
      </rPr>
      <t>B2. Days of Operation</t>
    </r>
    <r>
      <rPr>
        <sz val="12"/>
        <color theme="1"/>
        <rFont val="Calibri"/>
        <family val="2"/>
      </rPr>
      <t>: number of days the facility accepted materials during the calendar report year</t>
    </r>
  </si>
  <si>
    <r>
      <t xml:space="preserve">State of Origin
</t>
    </r>
    <r>
      <rPr>
        <sz val="14"/>
        <color theme="1"/>
        <rFont val="Calibri"/>
        <family val="2"/>
      </rPr>
      <t>(tons)</t>
    </r>
  </si>
  <si>
    <t>other4</t>
  </si>
  <si>
    <t xml:space="preserve">  Table C.1.</t>
  </si>
  <si>
    <t>Total C&amp;D 
Materials Accepted
(tons)</t>
  </si>
  <si>
    <t>Comments</t>
  </si>
  <si>
    <r>
      <t xml:space="preserve">
Fuel Specification Product Materials 
</t>
    </r>
    <r>
      <rPr>
        <sz val="9"/>
        <color theme="1"/>
        <rFont val="Calibri"/>
        <family val="2"/>
      </rPr>
      <t>(e.g., biomass boiler fuel)</t>
    </r>
  </si>
  <si>
    <r>
      <t xml:space="preserve">
Recycled/ Reused Materials 
</t>
    </r>
    <r>
      <rPr>
        <sz val="10"/>
        <color theme="1"/>
        <rFont val="Calibri"/>
        <family val="2"/>
      </rPr>
      <t>(e.g., feedstock)</t>
    </r>
  </si>
  <si>
    <r>
      <t xml:space="preserve">
Beneficially Used Waste Materials 
</t>
    </r>
    <r>
      <rPr>
        <sz val="9"/>
        <color theme="1"/>
        <rFont val="Calibri"/>
        <family val="2"/>
      </rPr>
      <t>(e.g. BUD / Landfill Dependent Use)</t>
    </r>
  </si>
  <si>
    <t>Click for Table of Contents</t>
  </si>
  <si>
    <r>
      <rPr>
        <b/>
        <sz val="12"/>
        <rFont val="Calibri"/>
        <family val="2"/>
      </rPr>
      <t>·  </t>
    </r>
    <r>
      <rPr>
        <sz val="10"/>
        <rFont val="Calibri"/>
        <family val="2"/>
      </rPr>
      <t xml:space="preserve">For each Material Type, list tonnage that was recycled or used and the location (including the City/Town and State) where the material was sent for recycling or re-use. 
</t>
    </r>
  </si>
  <si>
    <r>
      <rPr>
        <b/>
        <sz val="12"/>
        <rFont val="Calibri"/>
        <family val="2"/>
      </rPr>
      <t>·  </t>
    </r>
    <r>
      <rPr>
        <sz val="10"/>
        <rFont val="Calibri"/>
        <family val="2"/>
      </rPr>
      <t>For Material Type definitions refer to the Material/Waste Type Table in Section 4 (pages 6 – 9) in the accompanying “</t>
    </r>
    <r>
      <rPr>
        <b/>
        <sz val="10"/>
        <rFont val="Calibri"/>
        <family val="2"/>
      </rPr>
      <t>Instructions for Annual Solid Waste Facility Report – Construction and Demolition Processors and Transfer Stations</t>
    </r>
    <r>
      <rPr>
        <sz val="10"/>
        <rFont val="Calibri"/>
        <family val="2"/>
      </rPr>
      <t xml:space="preserve">”. </t>
    </r>
  </si>
  <si>
    <r>
      <rPr>
        <b/>
        <sz val="12"/>
        <rFont val="Calibri"/>
        <family val="2"/>
      </rPr>
      <t>· </t>
    </r>
    <r>
      <rPr>
        <sz val="10"/>
        <rFont val="Calibri"/>
        <family val="2"/>
      </rPr>
      <t xml:space="preserve"> If more than one Material Type was sent for recycling/re-use at the same location, or if the same Material Type was sent to more than one location, list the location separately for each combination of Material Type and Use Type. </t>
    </r>
  </si>
  <si>
    <r>
      <rPr>
        <b/>
        <sz val="12"/>
        <rFont val="Calibri"/>
        <family val="2"/>
      </rPr>
      <t>·  </t>
    </r>
    <r>
      <rPr>
        <sz val="10"/>
        <rFont val="Calibri"/>
        <family val="2"/>
      </rPr>
      <t>Do NOT include MSW in this table.</t>
    </r>
  </si>
  <si>
    <r>
      <rPr>
        <b/>
        <sz val="12"/>
        <rFont val="Calibri"/>
        <family val="2"/>
      </rPr>
      <t>·  </t>
    </r>
    <r>
      <rPr>
        <sz val="10"/>
        <rFont val="Calibri"/>
        <family val="2"/>
      </rPr>
      <t xml:space="preserve">For each Material Type, list tonnage that was transferred and the location (including the City/Town and State) to which the material was transferred. </t>
    </r>
  </si>
  <si>
    <r>
      <rPr>
        <b/>
        <sz val="12"/>
        <rFont val="Calibri"/>
        <family val="2"/>
      </rPr>
      <t>· </t>
    </r>
    <r>
      <rPr>
        <sz val="10"/>
        <rFont val="Calibri"/>
        <family val="2"/>
      </rPr>
      <t xml:space="preserve"> If more than one Material Type was sent to the same location, or if the same Material Type was sent to more than one location, list the location separately for each combination of Material Type and Transfer Type. </t>
    </r>
  </si>
  <si>
    <r>
      <rPr>
        <b/>
        <sz val="12"/>
        <rFont val="Calibri"/>
        <family val="2"/>
      </rPr>
      <t>·  </t>
    </r>
    <r>
      <rPr>
        <sz val="10"/>
        <rFont val="Calibri"/>
        <family val="2"/>
      </rPr>
      <t xml:space="preserve">In the table below, please complete all the columns. </t>
    </r>
  </si>
  <si>
    <r>
      <rPr>
        <b/>
        <sz val="12"/>
        <rFont val="Calibri"/>
        <family val="2"/>
      </rPr>
      <t>·  </t>
    </r>
    <r>
      <rPr>
        <sz val="10"/>
        <rFont val="Calibri"/>
        <family val="2"/>
      </rPr>
      <t xml:space="preserve">Use applicable </t>
    </r>
    <r>
      <rPr>
        <u/>
        <sz val="10"/>
        <rFont val="Calibri"/>
        <family val="2"/>
      </rPr>
      <t>Transferred Types</t>
    </r>
    <r>
      <rPr>
        <sz val="10"/>
        <rFont val="Calibri"/>
        <family val="2"/>
      </rPr>
      <t xml:space="preserve"> listed in the table in top right corner of this sheet. </t>
    </r>
  </si>
  <si>
    <r>
      <rPr>
        <b/>
        <sz val="12"/>
        <rFont val="Calibri"/>
        <family val="2"/>
      </rPr>
      <t>·  </t>
    </r>
    <r>
      <rPr>
        <sz val="10"/>
        <rFont val="Calibri"/>
        <family val="2"/>
      </rPr>
      <t xml:space="preserve">Use applicable </t>
    </r>
    <r>
      <rPr>
        <u/>
        <sz val="10"/>
        <rFont val="Calibri"/>
        <family val="2"/>
      </rPr>
      <t>Recycled or Used Types</t>
    </r>
    <r>
      <rPr>
        <sz val="10"/>
        <rFont val="Calibri"/>
        <family val="2"/>
      </rPr>
      <t xml:space="preserve"> in the table in top right corner of this sheet. </t>
    </r>
  </si>
  <si>
    <r>
      <rPr>
        <b/>
        <sz val="12"/>
        <rFont val="Calibri"/>
        <family val="2"/>
      </rPr>
      <t>·  </t>
    </r>
    <r>
      <rPr>
        <sz val="10"/>
        <rFont val="Calibri"/>
        <family val="2"/>
      </rPr>
      <t>For Material Type definitions refer to the Material/Waste Type Table in Section 4 (pages 6 – 9) in the accompanying “</t>
    </r>
    <r>
      <rPr>
        <b/>
        <sz val="10"/>
        <rFont val="Calibri"/>
        <family val="2"/>
      </rPr>
      <t>Instructions for Annual Solid Waste Facility Report – Construction and Demolition Processors and Transfer Stations</t>
    </r>
    <r>
      <rPr>
        <sz val="10"/>
        <rFont val="Calibri"/>
        <family val="2"/>
      </rPr>
      <t>”</t>
    </r>
  </si>
  <si>
    <r>
      <t xml:space="preserve">
Unprocessed or Partially Processed C&amp;D Waste 
</t>
    </r>
    <r>
      <rPr>
        <sz val="9"/>
        <color theme="1"/>
        <rFont val="Calibri"/>
        <family val="2"/>
      </rPr>
      <t>(e.g. Transferred for further processing)</t>
    </r>
  </si>
  <si>
    <r>
      <t xml:space="preserve">
Separated Recyclable Materials 
</t>
    </r>
    <r>
      <rPr>
        <sz val="9"/>
        <color theme="1"/>
        <rFont val="Calibri"/>
        <family val="2"/>
      </rPr>
      <t>(e.g., Diverted for recycling)</t>
    </r>
  </si>
  <si>
    <r>
      <t>Record the tons of Materials Accepted for each Material Type and each State of Origin.  For Material Type definitions, refer to the Material/Waste Type Table in Section 4 (pages 6 – 9) in the accompanying “</t>
    </r>
    <r>
      <rPr>
        <b/>
        <sz val="10"/>
        <color theme="1"/>
        <rFont val="Calibri"/>
        <family val="2"/>
      </rPr>
      <t>Instructions for Annual Solid Waste Facility Report – Construction and Demolition Processors and Transfer Stations”.</t>
    </r>
    <r>
      <rPr>
        <sz val="10"/>
        <color theme="1"/>
        <rFont val="Calibri"/>
        <family val="2"/>
      </rPr>
      <t xml:space="preserve">    </t>
    </r>
  </si>
  <si>
    <r>
      <rPr>
        <b/>
        <sz val="12"/>
        <rFont val="Calibri"/>
        <family val="2"/>
      </rPr>
      <t>·  </t>
    </r>
    <r>
      <rPr>
        <sz val="10"/>
        <rFont val="Calibri"/>
        <family val="2"/>
      </rPr>
      <t xml:space="preserve">For each Material Type, list tonnage that was disposed and the location (including the City/Town and State) where the material was sent for disposal. </t>
    </r>
  </si>
  <si>
    <r>
      <rPr>
        <b/>
        <sz val="12"/>
        <rFont val="Calibri"/>
        <family val="2"/>
      </rPr>
      <t>·  </t>
    </r>
    <r>
      <rPr>
        <sz val="10"/>
        <rFont val="Calibri"/>
        <family val="2"/>
      </rPr>
      <t xml:space="preserve">Use applicable </t>
    </r>
    <r>
      <rPr>
        <u/>
        <sz val="10"/>
        <rFont val="Calibri"/>
        <family val="2"/>
      </rPr>
      <t>Disposal Types</t>
    </r>
    <r>
      <rPr>
        <sz val="10"/>
        <rFont val="Calibri"/>
        <family val="2"/>
      </rPr>
      <t xml:space="preserve"> listed in the table in top right corner of this sheet. </t>
    </r>
  </si>
  <si>
    <r>
      <rPr>
        <b/>
        <sz val="12"/>
        <rFont val="Calibri"/>
        <family val="2"/>
      </rPr>
      <t>· </t>
    </r>
    <r>
      <rPr>
        <sz val="10"/>
        <rFont val="Calibri"/>
        <family val="2"/>
      </rPr>
      <t xml:space="preserve"> If more than one Material Type was sent to the same location, or if the same Material Type was sent to more than one location, list the location separately for each combination of Material Type and Disposal Type. </t>
    </r>
  </si>
  <si>
    <t>Table of Contents</t>
  </si>
  <si>
    <r>
      <rPr>
        <b/>
        <sz val="14"/>
        <rFont val="Calibri"/>
        <family val="2"/>
      </rPr>
      <t>·  </t>
    </r>
    <r>
      <rPr>
        <sz val="10"/>
        <rFont val="Calibri"/>
        <family val="2"/>
      </rPr>
      <t xml:space="preserve">For each Material Type, list tonnage that was disposed and the location (including the City/Town and State) where the material was sent for disposal. </t>
    </r>
  </si>
  <si>
    <r>
      <rPr>
        <b/>
        <sz val="14"/>
        <rFont val="Calibri"/>
        <family val="2"/>
      </rPr>
      <t>·  </t>
    </r>
    <r>
      <rPr>
        <sz val="10"/>
        <rFont val="Calibri"/>
        <family val="2"/>
      </rPr>
      <t>For Material Type definitions refer to the Material/Waste Type Table in Section 4 (pages 6 – 9) in the accompanying “</t>
    </r>
    <r>
      <rPr>
        <b/>
        <sz val="10"/>
        <rFont val="Calibri"/>
        <family val="2"/>
      </rPr>
      <t>Instructions for Annual Solid Waste Facility Report – Construction and Demolition Processors and Transfer Stations</t>
    </r>
    <r>
      <rPr>
        <sz val="10"/>
        <rFont val="Calibri"/>
        <family val="2"/>
      </rPr>
      <t xml:space="preserve">”. </t>
    </r>
  </si>
  <si>
    <r>
      <rPr>
        <b/>
        <sz val="14"/>
        <rFont val="Calibri"/>
        <family val="2"/>
      </rPr>
      <t>·  </t>
    </r>
    <r>
      <rPr>
        <sz val="10"/>
        <rFont val="Calibri"/>
        <family val="2"/>
      </rPr>
      <t xml:space="preserve">In the table below, please complete all the columns. </t>
    </r>
  </si>
  <si>
    <r>
      <rPr>
        <b/>
        <sz val="14"/>
        <rFont val="Calibri"/>
        <family val="2"/>
      </rPr>
      <t>·  </t>
    </r>
    <r>
      <rPr>
        <sz val="10"/>
        <rFont val="Calibri"/>
        <family val="2"/>
      </rPr>
      <t xml:space="preserve">Use applicable </t>
    </r>
    <r>
      <rPr>
        <u/>
        <sz val="10"/>
        <rFont val="Calibri"/>
        <family val="2"/>
      </rPr>
      <t>Disposal Types</t>
    </r>
    <r>
      <rPr>
        <sz val="10"/>
        <rFont val="Calibri"/>
        <family val="2"/>
      </rPr>
      <t xml:space="preserve"> listed in the table in top right corner of this sheet. </t>
    </r>
  </si>
  <si>
    <r>
      <rPr>
        <b/>
        <sz val="14"/>
        <rFont val="Calibri"/>
        <family val="2"/>
      </rPr>
      <t>·  </t>
    </r>
    <r>
      <rPr>
        <sz val="10"/>
        <rFont val="Calibri"/>
        <family val="2"/>
      </rPr>
      <t>Do NOT include C&amp;D materials in this table.</t>
    </r>
  </si>
  <si>
    <r>
      <rPr>
        <b/>
        <sz val="14"/>
        <rFont val="Calibri"/>
        <family val="2"/>
      </rPr>
      <t>· </t>
    </r>
    <r>
      <rPr>
        <sz val="14"/>
        <rFont val="Calibri"/>
        <family val="2"/>
      </rPr>
      <t> </t>
    </r>
    <r>
      <rPr>
        <sz val="10"/>
        <rFont val="Calibri"/>
        <family val="2"/>
      </rPr>
      <t xml:space="preserve">Record the tonnage (to the nearest ton). </t>
    </r>
  </si>
  <si>
    <r>
      <rPr>
        <b/>
        <sz val="14"/>
        <rFont val="Calibri"/>
        <family val="2"/>
      </rPr>
      <t>· </t>
    </r>
    <r>
      <rPr>
        <sz val="14"/>
        <rFont val="Calibri"/>
        <family val="2"/>
      </rPr>
      <t> </t>
    </r>
    <r>
      <rPr>
        <sz val="10"/>
        <rFont val="Calibri"/>
        <family val="2"/>
      </rPr>
      <t>If Material was disposed at more than one location, list each location separately.</t>
    </r>
  </si>
  <si>
    <r>
      <rPr>
        <b/>
        <sz val="11"/>
        <color theme="1"/>
        <rFont val="Calibri"/>
        <family val="2"/>
      </rPr>
      <t>·  </t>
    </r>
    <r>
      <rPr>
        <sz val="11"/>
        <color theme="1"/>
        <rFont val="Calibri"/>
        <family val="2"/>
      </rPr>
      <t xml:space="preserve">The table below calculates the mass balance of C&amp;D materials handled during the reporting period based on the data reported in the previous tables.  </t>
    </r>
  </si>
  <si>
    <t xml:space="preserve">MSW Diverted Materials </t>
  </si>
  <si>
    <r>
      <rPr>
        <b/>
        <sz val="14"/>
        <rFont val="Calibri"/>
        <family val="2"/>
      </rPr>
      <t>·  </t>
    </r>
    <r>
      <rPr>
        <sz val="10"/>
        <rFont val="Calibri"/>
        <family val="2"/>
      </rPr>
      <t xml:space="preserve">For each Material Type, list the names of all vendors for recycling/composting, material end-user(s) (including for Beneficial Use Determinations), and other transfer/processing handling facilities. </t>
    </r>
  </si>
  <si>
    <r>
      <rPr>
        <b/>
        <sz val="14"/>
        <rFont val="Calibri"/>
        <family val="2"/>
      </rPr>
      <t>· </t>
    </r>
    <r>
      <rPr>
        <sz val="14"/>
        <rFont val="Calibri"/>
        <family val="2"/>
      </rPr>
      <t xml:space="preserve"> </t>
    </r>
    <r>
      <rPr>
        <sz val="10"/>
        <rFont val="Calibri"/>
        <family val="2"/>
      </rPr>
      <t xml:space="preserve">Record the tonnage (to the nearest ton) and Material Type handled by each vendor/end-user. </t>
    </r>
  </si>
  <si>
    <r>
      <rPr>
        <b/>
        <sz val="14"/>
        <rFont val="Calibri"/>
        <family val="2"/>
      </rPr>
      <t>· </t>
    </r>
    <r>
      <rPr>
        <sz val="14"/>
        <rFont val="Calibri"/>
        <family val="2"/>
      </rPr>
      <t> </t>
    </r>
    <r>
      <rPr>
        <sz val="10"/>
        <rFont val="Calibri"/>
        <family val="2"/>
      </rPr>
      <t xml:space="preserve">If a single vendor handles a number of common recyclables, like glass, cans and paper, then list that vendor once with the Material Type of "General Recylables". </t>
    </r>
  </si>
  <si>
    <t xml:space="preserve">   Table D.1.</t>
  </si>
  <si>
    <r>
      <rPr>
        <b/>
        <sz val="14"/>
        <rFont val="Calibri"/>
        <family val="2"/>
      </rPr>
      <t>·  </t>
    </r>
    <r>
      <rPr>
        <sz val="10"/>
        <rFont val="Calibri"/>
        <family val="2"/>
      </rPr>
      <t>For Material Type definitions see the Material/Waste Type Table in Section 4 (pages 6 – 9) of “</t>
    </r>
    <r>
      <rPr>
        <b/>
        <sz val="10"/>
        <rFont val="Calibri"/>
        <family val="2"/>
      </rPr>
      <t>Instructions for Annual Solid Waste Facility Report – Construction and Demolition Processors and Transfer Stations</t>
    </r>
    <r>
      <rPr>
        <sz val="10"/>
        <rFont val="Calibri"/>
        <family val="2"/>
      </rPr>
      <t>”</t>
    </r>
  </si>
  <si>
    <t>Subtotal</t>
  </si>
  <si>
    <t xml:space="preserve"> General Information &amp; Facility Details</t>
  </si>
  <si>
    <t>Click for 
Table of Contents</t>
  </si>
  <si>
    <t>Click hyperlinks to jump to:</t>
  </si>
  <si>
    <t>** If no waste was accepted during this reporting period, no further questions on this report form are applicable. Submit the form to MassDEP after completing only this sheet (General Info &amp; Facility Details).</t>
  </si>
  <si>
    <r>
      <t>Maintain a valid operating permit but did not accept waste during the report period.</t>
    </r>
    <r>
      <rPr>
        <b/>
        <sz val="12"/>
        <color theme="1"/>
        <rFont val="Calibri"/>
        <family val="2"/>
      </rPr>
      <t xml:space="preserve"> </t>
    </r>
    <r>
      <rPr>
        <b/>
        <sz val="12"/>
        <color rgb="FFFF0000"/>
        <rFont val="Calibri"/>
        <family val="2"/>
      </rPr>
      <t>**</t>
    </r>
  </si>
  <si>
    <r>
      <t xml:space="preserve">No longer maintain valid operating permit </t>
    </r>
    <r>
      <rPr>
        <b/>
        <u/>
        <sz val="10"/>
        <color theme="1"/>
        <rFont val="Calibri"/>
        <family val="2"/>
      </rPr>
      <t>AND</t>
    </r>
    <r>
      <rPr>
        <b/>
        <sz val="10"/>
        <color theme="1"/>
        <rFont val="Calibri"/>
        <family val="2"/>
      </rPr>
      <t xml:space="preserve"> did not accept waste during the report period. </t>
    </r>
    <r>
      <rPr>
        <b/>
        <sz val="12"/>
        <color rgb="FFFF0000"/>
        <rFont val="Calibri"/>
        <family val="2"/>
      </rPr>
      <t>**</t>
    </r>
  </si>
  <si>
    <r>
      <rPr>
        <b/>
        <sz val="12"/>
        <color theme="1"/>
        <rFont val="Calibri"/>
        <family val="2"/>
      </rPr>
      <t>Comments or suggestions to improve this reporting form</t>
    </r>
    <r>
      <rPr>
        <sz val="12"/>
        <color theme="1"/>
        <rFont val="Calibri"/>
        <family val="2"/>
      </rPr>
      <t xml:space="preserve">: </t>
    </r>
  </si>
  <si>
    <r>
      <rPr>
        <b/>
        <sz val="11"/>
        <color theme="1"/>
        <rFont val="Calibri"/>
        <family val="2"/>
      </rPr>
      <t>·  </t>
    </r>
    <r>
      <rPr>
        <sz val="11"/>
        <color theme="1"/>
        <rFont val="Calibri"/>
        <family val="2"/>
      </rPr>
      <t xml:space="preserve">The table below calculates the mass balance of MSW materials handled during the reporting period based on the data reported in the previous tables.  </t>
    </r>
  </si>
  <si>
    <r>
      <rPr>
        <b/>
        <sz val="14"/>
        <color theme="1"/>
        <rFont val="Calibri"/>
        <family val="2"/>
      </rPr>
      <t>·  </t>
    </r>
    <r>
      <rPr>
        <sz val="11"/>
        <color theme="1"/>
        <rFont val="Calibri"/>
        <family val="2"/>
      </rPr>
      <t xml:space="preserve">The table below calculates the mass balance of the combined C&amp;D and MSW materials handled during the reporting period based on the data reported in the previous tables. </t>
    </r>
  </si>
  <si>
    <t xml:space="preserve">  Compare Totals of Combined C&amp;D and MSW Materials Mass Balance</t>
  </si>
  <si>
    <t xml:space="preserve">  Table E</t>
  </si>
  <si>
    <t>General Info &amp; Facility Details</t>
  </si>
  <si>
    <t>C.1.</t>
  </si>
  <si>
    <t>Table ID(s)</t>
  </si>
  <si>
    <t>Sheet Name with Hyperlink</t>
  </si>
  <si>
    <t>C&amp;D Accepted</t>
  </si>
  <si>
    <t>C&amp;D Recycled or Used</t>
  </si>
  <si>
    <t>C.2.</t>
  </si>
  <si>
    <t>A1, A2, A3, B1, B2</t>
  </si>
  <si>
    <t>February 15</t>
  </si>
  <si>
    <t>15 Days after end of the quarter</t>
  </si>
  <si>
    <t>15 Days after end of the month</t>
  </si>
  <si>
    <t>Report Deadline</t>
  </si>
  <si>
    <t xml:space="preserve">https://www.mass.gov/info-details/compliance-reports-upload-portal </t>
  </si>
  <si>
    <t>https://eeaonline.eea.state.ma.us/EEA/ComplianceReport/</t>
  </si>
  <si>
    <t>Compliance Reporting System upload portal info webpage:</t>
  </si>
  <si>
    <t>Resource</t>
  </si>
  <si>
    <t>Hyperlink</t>
  </si>
  <si>
    <t xml:space="preserve">Direct link to Compliance Reporting System upload portal: </t>
  </si>
  <si>
    <t>https://www.mass.gov/doc/instructions-cd-facility-annual-reporting/download</t>
  </si>
  <si>
    <t xml:space="preserve">For questions, contact Mike Elliott by email: </t>
  </si>
  <si>
    <t>Instructions for Annual Solid Waste Facility Report – Construction and Demolition Processors and Transfer Stations</t>
  </si>
  <si>
    <t>michael.elliott@mass.gov</t>
  </si>
  <si>
    <t xml:space="preserve">  Table C.3.</t>
  </si>
  <si>
    <t xml:space="preserve">  Table C.5.</t>
  </si>
  <si>
    <t xml:space="preserve">  Table D.2.</t>
  </si>
  <si>
    <t xml:space="preserve">  Table D.3.</t>
  </si>
  <si>
    <t xml:space="preserve">  Table D.4.</t>
  </si>
  <si>
    <t>Total quantity of MSW Materials Accepted (Inbound materials)</t>
  </si>
  <si>
    <t xml:space="preserve">  Table F</t>
  </si>
  <si>
    <t xml:space="preserve">  Waste Bans</t>
  </si>
  <si>
    <t>Click to jump to first section
[General Info &amp; Facility Details]</t>
  </si>
  <si>
    <t xml:space="preserve">  MSW Materials  -- Mass Balance</t>
  </si>
  <si>
    <t xml:space="preserve">  MSW Materials -- Disposed</t>
  </si>
  <si>
    <t xml:space="preserve">  MSW Materials -- Diverted</t>
  </si>
  <si>
    <t xml:space="preserve">   MSW Materials -- Accepted</t>
  </si>
  <si>
    <t xml:space="preserve">  C&amp;D Materials -- Mass Balance</t>
  </si>
  <si>
    <t xml:space="preserve">  C&amp;D Materials -- Transferred</t>
  </si>
  <si>
    <t xml:space="preserve">  C&amp;D Materials -- Accepted</t>
  </si>
  <si>
    <t xml:space="preserve">  Table C.2.</t>
  </si>
  <si>
    <t xml:space="preserve">  C&amp;D Materials -- Recycled or Used</t>
  </si>
  <si>
    <t xml:space="preserve">  Table C.4.</t>
  </si>
  <si>
    <t xml:space="preserve">  C&amp;D Materials -- Disposed</t>
  </si>
  <si>
    <t>All</t>
  </si>
  <si>
    <t>C&amp;D</t>
  </si>
  <si>
    <t>C.5.</t>
  </si>
  <si>
    <t>C.4.</t>
  </si>
  <si>
    <t>C.3.</t>
  </si>
  <si>
    <t>MSW</t>
  </si>
  <si>
    <t>D.1.</t>
  </si>
  <si>
    <t>D.2.</t>
  </si>
  <si>
    <t>D.4.</t>
  </si>
  <si>
    <t>D.3.</t>
  </si>
  <si>
    <t>E</t>
  </si>
  <si>
    <t>F</t>
  </si>
  <si>
    <t>Waste Bans</t>
  </si>
  <si>
    <t>Combined Mass Balance</t>
  </si>
  <si>
    <t>Solid Waste Facility Operating Report</t>
  </si>
  <si>
    <t>Other Materials</t>
  </si>
  <si>
    <t>Other Materials Accepted</t>
  </si>
  <si>
    <t>Brush/Mulch/Yard Waste</t>
  </si>
  <si>
    <t>Wood Waste</t>
  </si>
  <si>
    <t>Street Sweepings</t>
  </si>
  <si>
    <t>Catch Basin Grit</t>
  </si>
  <si>
    <t>General recyclables</t>
  </si>
  <si>
    <t>Paper</t>
  </si>
  <si>
    <t>Electronics/computers/CRTs</t>
  </si>
  <si>
    <t>Glass</t>
  </si>
  <si>
    <t>Batteries</t>
  </si>
  <si>
    <t>White goods</t>
  </si>
  <si>
    <t>Yard Waste</t>
  </si>
  <si>
    <t>Sum of the total quantity of C&amp;D Materials Recycled/Reused</t>
  </si>
  <si>
    <t>Sum of the total quantity of C&amp;D Materials Recycled/Reused and MSW Materials Diverted.</t>
  </si>
  <si>
    <t xml:space="preserve">Other: </t>
  </si>
  <si>
    <t xml:space="preserve">  Beneficially Used Waste Materials</t>
  </si>
  <si>
    <t xml:space="preserve">  Recycled/Reused Materials </t>
  </si>
  <si>
    <t xml:space="preserve">  Fuel Specification Product Materials</t>
  </si>
  <si>
    <t xml:space="preserve"> Click to jump to:</t>
  </si>
  <si>
    <t>Total quantity of MSW Materials Disposed</t>
  </si>
  <si>
    <t>Total quantity of C&amp;D Materials Transferred</t>
  </si>
  <si>
    <t>Sum of the total quantity of C&amp;D Materials Disposed and MSW Disposed</t>
  </si>
  <si>
    <t>Total quantity of C&amp;D Materials Transferred/Diverted</t>
  </si>
  <si>
    <r>
      <rPr>
        <b/>
        <sz val="11"/>
        <color theme="1"/>
        <rFont val="Calibri"/>
        <family val="2"/>
      </rPr>
      <t>·  </t>
    </r>
    <r>
      <rPr>
        <sz val="11"/>
        <color theme="1"/>
        <rFont val="Calibri"/>
        <family val="2"/>
      </rPr>
      <t>Using the "Discrepancy Explanation" text box, please briefly explain any difference in the mass balance that exceeds +/- 1%.</t>
    </r>
  </si>
  <si>
    <t>Total quantity of C&amp;D Materials Disposed</t>
  </si>
  <si>
    <t>Percent discrepancy between Outbound and Inbound materials ((Line 6/Line 1) * 100)</t>
  </si>
  <si>
    <t>Percent discrepancy between Outbound and Inbound materials ((Line 5/Line 1) * 100))</t>
  </si>
  <si>
    <r>
      <rPr>
        <b/>
        <sz val="14"/>
        <color theme="1"/>
        <rFont val="Calibri"/>
        <family val="2"/>
      </rPr>
      <t>·  </t>
    </r>
    <r>
      <rPr>
        <sz val="11"/>
        <color theme="1"/>
        <rFont val="Calibri"/>
        <family val="2"/>
      </rPr>
      <t>Using the "Discrepancy Explanation" text box, please briefly explain any difference in the mass balance that exceeds +/- 1%.</t>
    </r>
  </si>
  <si>
    <t>Percent discrepancy between Outbound and Inbound materials (Line 6/Line 1 * 100)</t>
  </si>
  <si>
    <t>C&amp;D Disposed</t>
  </si>
  <si>
    <t>C&amp;D Transferred</t>
  </si>
  <si>
    <t>C&amp;D Mass Balance</t>
  </si>
  <si>
    <t>MSW Accepted</t>
  </si>
  <si>
    <t>MSW Diverted</t>
  </si>
  <si>
    <t>MSW Mass Balance</t>
  </si>
  <si>
    <t>MSW Disposed</t>
  </si>
  <si>
    <r>
      <rPr>
        <b/>
        <sz val="14"/>
        <color theme="1"/>
        <rFont val="Calibri"/>
        <family val="2"/>
      </rPr>
      <t>·  </t>
    </r>
    <r>
      <rPr>
        <sz val="10"/>
        <color theme="1"/>
        <rFont val="Calibri"/>
        <family val="2"/>
      </rPr>
      <t>Do NOT include Municipal Solid Waste accepted in this table.</t>
    </r>
  </si>
  <si>
    <r>
      <rPr>
        <b/>
        <sz val="14"/>
        <color theme="1"/>
        <rFont val="Calibri"/>
        <family val="2"/>
      </rPr>
      <t>·  </t>
    </r>
    <r>
      <rPr>
        <sz val="10"/>
        <color theme="1"/>
        <rFont val="Calibri"/>
        <family val="2"/>
      </rPr>
      <t>Do NOT include any waste oil or household hazardous waste/products.</t>
    </r>
  </si>
  <si>
    <r>
      <rPr>
        <b/>
        <sz val="14"/>
        <color theme="1"/>
        <rFont val="Calibri"/>
        <family val="2"/>
      </rPr>
      <t>·  </t>
    </r>
    <r>
      <rPr>
        <sz val="10"/>
        <color theme="1"/>
        <rFont val="Calibri"/>
        <family val="2"/>
      </rPr>
      <t>If the state of origin is not listed, fill in the "Other State" column header with the applicable state.</t>
    </r>
  </si>
  <si>
    <r>
      <rPr>
        <b/>
        <sz val="14"/>
        <color theme="1"/>
        <rFont val="Calibri"/>
        <family val="2"/>
      </rPr>
      <t>·  </t>
    </r>
    <r>
      <rPr>
        <sz val="10"/>
        <color theme="1"/>
        <rFont val="Calibri"/>
        <family val="2"/>
      </rPr>
      <t>If inbound C&amp;D Fines or Residuals are reported in the first table below, complete Attachment 1 on the right side of this sheet.</t>
    </r>
  </si>
  <si>
    <t xml:space="preserve">  Introduction</t>
  </si>
  <si>
    <r>
      <t>C&amp;D Fines</t>
    </r>
    <r>
      <rPr>
        <b/>
        <sz val="12"/>
        <color rgb="FFFF0000"/>
        <rFont val="Calibri"/>
        <family val="2"/>
      </rPr>
      <t>**</t>
    </r>
  </si>
  <si>
    <r>
      <t>C&amp;D Residuals</t>
    </r>
    <r>
      <rPr>
        <b/>
        <sz val="12"/>
        <color rgb="FFFF0000"/>
        <rFont val="Calibri"/>
        <family val="2"/>
      </rPr>
      <t>**</t>
    </r>
  </si>
  <si>
    <r>
      <rPr>
        <b/>
        <sz val="12"/>
        <color theme="1"/>
        <rFont val="Calibri"/>
        <family val="2"/>
      </rPr>
      <t>Step 1</t>
    </r>
    <r>
      <rPr>
        <sz val="12"/>
        <color theme="1"/>
        <rFont val="Calibri"/>
        <family val="2"/>
      </rPr>
      <t xml:space="preserve">: Starting at </t>
    </r>
    <r>
      <rPr>
        <i/>
        <sz val="12"/>
        <color theme="1"/>
        <rFont val="Calibri"/>
        <family val="2"/>
      </rPr>
      <t>General Information &amp; Facility Details</t>
    </r>
    <r>
      <rPr>
        <sz val="12"/>
        <color theme="1"/>
        <rFont val="Calibri"/>
        <family val="2"/>
      </rPr>
      <t xml:space="preserve">, complete all tables within this reporting workbook. </t>
    </r>
  </si>
  <si>
    <r>
      <rPr>
        <b/>
        <sz val="12"/>
        <color theme="1"/>
        <rFont val="Calibri"/>
        <family val="2"/>
      </rPr>
      <t>Step 2</t>
    </r>
    <r>
      <rPr>
        <sz val="12"/>
        <color theme="1"/>
        <rFont val="Calibri"/>
        <family val="2"/>
      </rPr>
      <t>: Submit the completed Report workbook to the web based Compliance Reporting System upload portal.</t>
    </r>
  </si>
  <si>
    <t>If inbound C&amp;D Fines or Residuals were reported in Table C.1. "C&amp;D Materials Accepted", provide the detailed quantities and facilities-of-origin of Inbound C&amp;D Fines or Residuals in the table below.</t>
  </si>
  <si>
    <r>
      <rPr>
        <b/>
        <sz val="16"/>
        <color rgb="FFFF0000"/>
        <rFont val="Calibri"/>
        <family val="2"/>
      </rPr>
      <t>**</t>
    </r>
    <r>
      <rPr>
        <b/>
        <sz val="16"/>
        <color theme="1"/>
        <rFont val="Calibri"/>
        <family val="2"/>
      </rPr>
      <t>Attachment 1</t>
    </r>
  </si>
  <si>
    <r>
      <rPr>
        <b/>
        <sz val="12"/>
        <color rgb="FFFF0000"/>
        <rFont val="Calibri"/>
        <family val="2"/>
      </rPr>
      <t>**</t>
    </r>
    <r>
      <rPr>
        <b/>
        <u/>
        <sz val="12"/>
        <color theme="10"/>
        <rFont val="Calibri"/>
        <family val="2"/>
      </rPr>
      <t>Link to Attachment 1</t>
    </r>
  </si>
  <si>
    <t>Return to C.1.</t>
  </si>
  <si>
    <t>Total</t>
  </si>
  <si>
    <t>A.3. 
Report Type</t>
  </si>
  <si>
    <t>A.3. 
Quarter</t>
  </si>
  <si>
    <t>C.1. States</t>
  </si>
  <si>
    <r>
      <rPr>
        <b/>
        <sz val="14"/>
        <rFont val="Calibri"/>
        <family val="2"/>
      </rPr>
      <t>· </t>
    </r>
    <r>
      <rPr>
        <sz val="11"/>
        <rFont val="Calibri"/>
        <family val="2"/>
      </rPr>
      <t xml:space="preserve"> Please provide load counts (numbers, not text like ‘all’) based on Waste Ban compliance activities.  </t>
    </r>
  </si>
  <si>
    <r>
      <rPr>
        <b/>
        <sz val="14"/>
        <rFont val="Calibri"/>
        <family val="2"/>
      </rPr>
      <t>· </t>
    </r>
    <r>
      <rPr>
        <sz val="11"/>
        <rFont val="Calibri"/>
        <family val="2"/>
      </rPr>
      <t xml:space="preserve"> For the number of loads failing by material type, enter the number of failed loads, not the count of items or percent of the loads.  </t>
    </r>
  </si>
  <si>
    <r>
      <rPr>
        <b/>
        <sz val="14"/>
        <rFont val="Calibri"/>
        <family val="2"/>
      </rPr>
      <t>·  </t>
    </r>
    <r>
      <rPr>
        <sz val="11"/>
        <rFont val="Calibri"/>
        <family val="2"/>
      </rPr>
      <t>For example, two failed loads for CRTs where first load has 5 CRTs and second load has 3 CRTs should be entered as 2 loads, not 8 CRTs.</t>
    </r>
  </si>
  <si>
    <t>C.2.
Material Type -- 
Fuel Specification Product Materials</t>
  </si>
  <si>
    <t xml:space="preserve">C.2.
Material Type -- 
Recycled/ Reused Materials </t>
  </si>
  <si>
    <t>C.2.
Material Type --
Beneficially Used Waste Materials</t>
  </si>
  <si>
    <t>C.2.
Recycled or Used Type 
for BUD Category</t>
  </si>
  <si>
    <t>C.2.
Recycled or Used Type 
for Recycled/ Reused Materials category</t>
  </si>
  <si>
    <t>C.2.
Recycled or Used Type 
for Fuel Spec Product category</t>
  </si>
  <si>
    <t>C.3. 
Material Type for Unprocessed Category</t>
  </si>
  <si>
    <t>C.3. 
Transferred Type</t>
  </si>
  <si>
    <t>C.4. 
Disposal Types</t>
  </si>
  <si>
    <t>D.2.
MSW Diverted</t>
  </si>
  <si>
    <t>Inbound C&amp;D Fines and Residuals</t>
  </si>
  <si>
    <r>
      <rPr>
        <b/>
        <sz val="12"/>
        <rFont val="Calibri"/>
        <family val="2"/>
      </rPr>
      <t>·  </t>
    </r>
    <r>
      <rPr>
        <sz val="10"/>
        <rFont val="Calibri"/>
        <family val="2"/>
      </rPr>
      <t xml:space="preserve">In the tables below, please complete all the columns in each applicable table. </t>
    </r>
    <r>
      <rPr>
        <sz val="10"/>
        <color rgb="FFFF0000"/>
        <rFont val="Calibri"/>
        <family val="2"/>
      </rPr>
      <t xml:space="preserve">
</t>
    </r>
  </si>
  <si>
    <r>
      <rPr>
        <b/>
        <sz val="12"/>
        <rFont val="Calibri"/>
        <family val="2"/>
      </rPr>
      <t>·  </t>
    </r>
    <r>
      <rPr>
        <sz val="10"/>
        <rFont val="Calibri"/>
        <family val="2"/>
      </rPr>
      <t xml:space="preserve">In the tables below, please complete all the columns in each applicable table. </t>
    </r>
  </si>
  <si>
    <t>Sent to and received by another C&amp;D facility as a separated recyclable material</t>
  </si>
  <si>
    <r>
      <rPr>
        <b/>
        <u/>
        <sz val="10"/>
        <color rgb="FFFF0000"/>
        <rFont val="Calibri"/>
        <family val="2"/>
      </rPr>
      <t>Note</t>
    </r>
    <r>
      <rPr>
        <b/>
        <sz val="10"/>
        <color rgb="FFFF0000"/>
        <rFont val="Calibri"/>
        <family val="2"/>
      </rPr>
      <t>: if the material type is not listed, use one of the “Other” lines and fill in the name of the material.</t>
    </r>
  </si>
  <si>
    <r>
      <rPr>
        <b/>
        <sz val="14"/>
        <color theme="1"/>
        <rFont val="Calibri"/>
        <family val="2"/>
      </rPr>
      <t>·  </t>
    </r>
    <r>
      <rPr>
        <sz val="10"/>
        <color theme="1"/>
        <rFont val="Calibri"/>
        <family val="2"/>
      </rPr>
      <t>Round all amounts to the nearest ton.   If any material type is less than 0.5 tons, do NOT include that material.</t>
    </r>
  </si>
  <si>
    <r>
      <rPr>
        <b/>
        <sz val="14"/>
        <color theme="1"/>
        <rFont val="Calibri"/>
        <family val="2"/>
      </rPr>
      <t>· </t>
    </r>
    <r>
      <rPr>
        <sz val="14"/>
        <color theme="1"/>
        <rFont val="Calibri"/>
        <family val="2"/>
      </rPr>
      <t> </t>
    </r>
    <r>
      <rPr>
        <sz val="10"/>
        <color theme="1"/>
        <rFont val="Calibri"/>
        <family val="2"/>
      </rPr>
      <t>Do NOT include C&amp;D materials accepted in this table.</t>
    </r>
  </si>
  <si>
    <r>
      <rPr>
        <b/>
        <sz val="14"/>
        <color theme="1"/>
        <rFont val="Calibri"/>
        <family val="2"/>
      </rPr>
      <t>·  </t>
    </r>
    <r>
      <rPr>
        <sz val="10"/>
        <color theme="1"/>
        <rFont val="Calibri"/>
        <family val="2"/>
      </rPr>
      <t>If the state of origin is not listed or an additional state is needed, fill in the "Other State" column header with the applicable state.</t>
    </r>
  </si>
  <si>
    <t xml:space="preserve">Total    </t>
  </si>
  <si>
    <r>
      <rPr>
        <b/>
        <sz val="14"/>
        <color theme="1"/>
        <rFont val="Calibri"/>
        <family val="2"/>
      </rPr>
      <t>·  </t>
    </r>
    <r>
      <rPr>
        <sz val="10"/>
        <color theme="1"/>
        <rFont val="Calibri"/>
        <family val="2"/>
      </rPr>
      <t>Round all amounts to the nearest ton.  If any material type is less than 0.5 tons, do NOT include that material.</t>
    </r>
  </si>
  <si>
    <r>
      <rPr>
        <b/>
        <u/>
        <sz val="12"/>
        <color rgb="FFC00000"/>
        <rFont val="Calibri"/>
        <family val="2"/>
      </rPr>
      <t>Important Notice: by submitting this Report form to MassDEP, I agree to the following statement:</t>
    </r>
    <r>
      <rPr>
        <sz val="11"/>
        <color rgb="FFC00000"/>
        <rFont val="Calibri"/>
        <family val="2"/>
      </rPr>
      <t xml:space="preserve">
I hereby certify that I have personally examined and am familiar with the information contained in this document and all attachments, and that based on my inquiry of those individuals immediately responsible for obtaining this information, I believe that the information is true, accurate and complete.  I am fully authorized to make this attestation on behalf of this facility and am aware that there are significant penalties for submitting false information, including possible fines and imprisonment.</t>
    </r>
  </si>
  <si>
    <t>Waste Stream Type</t>
  </si>
  <si>
    <t>State/
Province</t>
  </si>
  <si>
    <t>Quebec</t>
  </si>
  <si>
    <t>QC (CA)</t>
  </si>
  <si>
    <r>
      <t>Report Form Completed By</t>
    </r>
    <r>
      <rPr>
        <sz val="12"/>
        <color theme="1"/>
        <rFont val="Calibri"/>
        <family val="2"/>
      </rPr>
      <t xml:space="preserve"> (first &amp; last name)</t>
    </r>
    <r>
      <rPr>
        <b/>
        <sz val="12"/>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</si>
</sst>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0"/>
  </numFmts>
  <fonts count="78" x14ac:knownFonts="1">
    <font>
      <sz val="11"/>
      <color theme="1"/>
      <name val="Aptos Narrow"/>
      <family val="2"/>
      <scheme val="minor"/>
    </font>
    <font>
      <u/>
      <sz val="11"/>
      <color theme="10"/>
      <name val="Aptos Narrow"/>
      <family val="2"/>
      <scheme val="minor"/>
    </font>
    <font>
      <sz val="8"/>
      <name val="Aptos Narrow"/>
      <family val="2"/>
      <scheme val="minor"/>
    </font>
    <font>
      <sz val="11"/>
      <color theme="1"/>
      <name val="Calibri"/>
      <family val="2"/>
    </font>
    <font>
      <b/>
      <sz val="14"/>
      <color theme="1"/>
      <name val="Calibri"/>
      <family val="2"/>
    </font>
    <font>
      <b/>
      <sz val="10"/>
      <name val="Calibri"/>
      <family val="2"/>
    </font>
    <font>
      <b/>
      <u/>
      <sz val="10"/>
      <color theme="10"/>
      <name val="Calibri"/>
      <family val="2"/>
    </font>
    <font>
      <b/>
      <u/>
      <sz val="10"/>
      <color rgb="FF0070C0"/>
      <name val="Calibri"/>
      <family val="2"/>
    </font>
    <font>
      <b/>
      <sz val="11"/>
      <name val="Calibri"/>
      <family val="2"/>
    </font>
    <font>
      <b/>
      <u/>
      <sz val="12"/>
      <color rgb="FF0070C0"/>
      <name val="Calibri"/>
      <family val="2"/>
    </font>
    <font>
      <b/>
      <sz val="10"/>
      <color theme="1"/>
      <name val="Calibri"/>
      <family val="2"/>
    </font>
    <font>
      <b/>
      <u/>
      <sz val="11"/>
      <color theme="1"/>
      <name val="Calibri"/>
      <family val="2"/>
    </font>
    <font>
      <b/>
      <sz val="12"/>
      <color theme="1"/>
      <name val="Calibri"/>
      <family val="2"/>
    </font>
    <font>
      <sz val="10"/>
      <color rgb="FFFF0000"/>
      <name val="Calibri"/>
      <family val="2"/>
    </font>
    <font>
      <b/>
      <sz val="11"/>
      <color theme="1"/>
      <name val="Calibri"/>
      <family val="2"/>
    </font>
    <font>
      <sz val="10"/>
      <color theme="1"/>
      <name val="Calibri"/>
      <family val="2"/>
    </font>
    <font>
      <sz val="8"/>
      <color theme="1"/>
      <name val="Calibri"/>
      <family val="2"/>
    </font>
    <font>
      <sz val="11"/>
      <color theme="0"/>
      <name val="Calibri"/>
      <family val="2"/>
    </font>
    <font>
      <sz val="9"/>
      <color theme="1"/>
      <name val="Calibri"/>
      <family val="2"/>
    </font>
    <font>
      <b/>
      <u/>
      <sz val="12"/>
      <color theme="10"/>
      <name val="Calibri"/>
      <family val="2"/>
    </font>
    <font>
      <sz val="14"/>
      <color theme="1"/>
      <name val="Calibri"/>
      <family val="2"/>
    </font>
    <font>
      <i/>
      <sz val="8"/>
      <name val="Calibri"/>
      <family val="2"/>
    </font>
    <font>
      <b/>
      <i/>
      <sz val="8"/>
      <name val="Calibri"/>
      <family val="2"/>
    </font>
    <font>
      <sz val="12"/>
      <color theme="1"/>
      <name val="Calibri"/>
      <family val="2"/>
    </font>
    <font>
      <b/>
      <sz val="16"/>
      <color theme="1"/>
      <name val="Calibri"/>
      <family val="2"/>
    </font>
    <font>
      <b/>
      <sz val="11"/>
      <color theme="1"/>
      <name val="Aptos Narrow"/>
      <family val="2"/>
      <scheme val="minor"/>
    </font>
    <font>
      <b/>
      <sz val="9"/>
      <color theme="1"/>
      <name val="Calibri"/>
      <family val="2"/>
    </font>
    <font>
      <b/>
      <sz val="12"/>
      <name val="Calibri"/>
      <family val="2"/>
    </font>
    <font>
      <b/>
      <u/>
      <sz val="10"/>
      <color theme="1"/>
      <name val="Calibri"/>
      <family val="2"/>
    </font>
    <font>
      <sz val="10"/>
      <name val="Calibri"/>
      <family val="2"/>
    </font>
    <font>
      <b/>
      <u/>
      <sz val="12"/>
      <color rgb="FFC00000"/>
      <name val="Calibri"/>
      <family val="2"/>
    </font>
    <font>
      <b/>
      <sz val="8"/>
      <color rgb="FFC00000"/>
      <name val="Calibri"/>
      <family val="2"/>
    </font>
    <font>
      <sz val="11"/>
      <name val="Calibri"/>
      <family val="2"/>
    </font>
    <font>
      <b/>
      <sz val="8"/>
      <color theme="1"/>
      <name val="Calibri"/>
      <family val="2"/>
    </font>
    <font>
      <b/>
      <i/>
      <sz val="12"/>
      <color theme="1"/>
      <name val="Calibri"/>
      <family val="2"/>
    </font>
    <font>
      <u/>
      <sz val="12"/>
      <color theme="10"/>
      <name val="Aptos Narrow"/>
      <family val="2"/>
      <scheme val="minor"/>
    </font>
    <font>
      <b/>
      <u/>
      <sz val="14"/>
      <color theme="10"/>
      <name val="Aptos Narrow"/>
      <family val="2"/>
      <scheme val="minor"/>
    </font>
    <font>
      <u/>
      <sz val="10"/>
      <name val="Calibri"/>
      <family val="2"/>
    </font>
    <font>
      <b/>
      <sz val="14"/>
      <color theme="0"/>
      <name val="Calibri"/>
      <family val="2"/>
    </font>
    <font>
      <b/>
      <sz val="10"/>
      <color theme="0"/>
      <name val="Calibri"/>
      <family val="2"/>
    </font>
    <font>
      <b/>
      <u/>
      <sz val="10"/>
      <color theme="0"/>
      <name val="Calibri"/>
      <family val="2"/>
    </font>
    <font>
      <u/>
      <sz val="11"/>
      <color theme="0"/>
      <name val="Aptos Narrow"/>
      <family val="2"/>
      <scheme val="minor"/>
    </font>
    <font>
      <b/>
      <u/>
      <sz val="11"/>
      <color theme="0"/>
      <name val="Calibri"/>
      <family val="2"/>
    </font>
    <font>
      <b/>
      <u/>
      <sz val="12"/>
      <color theme="0"/>
      <name val="Calibri"/>
      <family val="2"/>
    </font>
    <font>
      <b/>
      <sz val="12"/>
      <color theme="0"/>
      <name val="Calibri"/>
      <family val="2"/>
    </font>
    <font>
      <sz val="10"/>
      <color theme="0"/>
      <name val="Calibri"/>
      <family val="2"/>
    </font>
    <font>
      <b/>
      <sz val="11"/>
      <color theme="0"/>
      <name val="Calibri"/>
      <family val="2"/>
    </font>
    <font>
      <sz val="8"/>
      <color theme="0"/>
      <name val="Calibri"/>
      <family val="2"/>
    </font>
    <font>
      <sz val="11"/>
      <color theme="1"/>
      <name val="Aptos Narrow"/>
      <family val="2"/>
      <scheme val="minor"/>
    </font>
    <font>
      <sz val="11"/>
      <color theme="0"/>
      <name val="Aptos Narrow"/>
      <family val="2"/>
      <scheme val="minor"/>
    </font>
    <font>
      <b/>
      <sz val="14"/>
      <name val="Calibri"/>
      <family val="2"/>
    </font>
    <font>
      <sz val="14"/>
      <name val="Calibri"/>
      <family val="2"/>
    </font>
    <font>
      <b/>
      <u/>
      <sz val="12"/>
      <color theme="1"/>
      <name val="Calibri"/>
      <family val="2"/>
    </font>
    <font>
      <sz val="11"/>
      <name val="Aptos Narrow"/>
      <family val="2"/>
      <scheme val="minor"/>
    </font>
    <font>
      <b/>
      <sz val="11"/>
      <name val="Aptos Narrow"/>
      <family val="2"/>
      <scheme val="minor"/>
    </font>
    <font>
      <u/>
      <sz val="11"/>
      <color theme="10"/>
      <name val="Calibri"/>
      <family val="2"/>
    </font>
    <font>
      <b/>
      <i/>
      <sz val="14"/>
      <color theme="1"/>
      <name val="Calibri"/>
      <family val="2"/>
    </font>
    <font>
      <b/>
      <sz val="10.5"/>
      <color rgb="FFFF0000"/>
      <name val="Calibri"/>
      <family val="2"/>
    </font>
    <font>
      <b/>
      <sz val="12"/>
      <color rgb="FFFF0000"/>
      <name val="Calibri"/>
      <family val="2"/>
    </font>
    <font>
      <sz val="16"/>
      <color theme="1"/>
      <name val="Calibri"/>
      <family val="2"/>
    </font>
    <font>
      <u/>
      <sz val="10"/>
      <color theme="10"/>
      <name val="Aptos Narrow"/>
      <family val="2"/>
      <scheme val="minor"/>
    </font>
    <font>
      <u/>
      <sz val="10"/>
      <color theme="10"/>
      <name val="Calibri"/>
      <family val="2"/>
    </font>
    <font>
      <b/>
      <sz val="12"/>
      <color rgb="FFC00000"/>
      <name val="Calibri"/>
      <family val="2"/>
    </font>
    <font>
      <u/>
      <sz val="11"/>
      <name val="Calibri"/>
      <family val="2"/>
    </font>
    <font>
      <b/>
      <u/>
      <sz val="16"/>
      <color rgb="FFFF0000"/>
      <name val="Calibri"/>
      <family val="2"/>
    </font>
    <font>
      <b/>
      <u/>
      <sz val="14"/>
      <color theme="10"/>
      <name val="Calibri"/>
      <family val="2"/>
    </font>
    <font>
      <b/>
      <sz val="14"/>
      <color rgb="FFC00000"/>
      <name val="Calibri"/>
      <family val="2"/>
    </font>
    <font>
      <b/>
      <u/>
      <sz val="16"/>
      <color theme="10"/>
      <name val="Calibri"/>
      <family val="2"/>
    </font>
    <font>
      <b/>
      <sz val="14"/>
      <color theme="7" tint="-0.499984740745262"/>
      <name val="Calibri"/>
      <family val="2"/>
    </font>
    <font>
      <b/>
      <sz val="22"/>
      <color theme="1"/>
      <name val="Calibri"/>
      <family val="2"/>
    </font>
    <font>
      <i/>
      <sz val="12"/>
      <color theme="1"/>
      <name val="Calibri"/>
      <family val="2"/>
    </font>
    <font>
      <b/>
      <sz val="16"/>
      <color rgb="FFFF0000"/>
      <name val="Calibri"/>
      <family val="2"/>
    </font>
    <font>
      <sz val="11"/>
      <color rgb="FFC00000"/>
      <name val="Calibri"/>
      <family val="2"/>
    </font>
    <font>
      <b/>
      <sz val="18"/>
      <color theme="1"/>
      <name val="Calibri"/>
      <family val="2"/>
    </font>
    <font>
      <b/>
      <sz val="14"/>
      <color theme="1"/>
      <name val="Aptos Narrow"/>
      <family val="2"/>
      <scheme val="minor"/>
    </font>
    <font>
      <b/>
      <sz val="10"/>
      <color rgb="FFFF0000"/>
      <name val="Calibri"/>
      <family val="2"/>
    </font>
    <font>
      <b/>
      <u/>
      <sz val="10"/>
      <color rgb="FFFF0000"/>
      <name val="Calibri"/>
      <family val="2"/>
    </font>
    <font>
      <b/>
      <u/>
      <sz val="18"/>
      <color rgb="FFFF0000"/>
      <name val="Calibri"/>
      <family val="2"/>
    </font>
  </fonts>
  <fills count="2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2"/>
        <bgColor indexed="64"/>
      </patternFill>
    </fill>
    <fill>
      <patternFill patternType="solid">
        <fgColor theme="5" tint="0.39997558519241921"/>
        <bgColor indexed="64"/>
      </patternFill>
    </fill>
    <fill>
      <patternFill patternType="solid">
        <fgColor theme="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ACFAF8"/>
        <bgColor indexed="64"/>
      </patternFill>
    </fill>
    <fill>
      <patternFill patternType="solid">
        <fgColor rgb="FFFFCC66"/>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DCF3FC"/>
        <bgColor indexed="64"/>
      </patternFill>
    </fill>
    <fill>
      <patternFill patternType="solid">
        <fgColor rgb="FFB4FF8F"/>
        <bgColor indexed="64"/>
      </patternFill>
    </fill>
    <fill>
      <patternFill patternType="solid">
        <fgColor rgb="FFFFE38B"/>
        <bgColor indexed="64"/>
      </patternFill>
    </fill>
    <fill>
      <patternFill patternType="solid">
        <fgColor rgb="FFFFDB69"/>
        <bgColor indexed="64"/>
      </patternFill>
    </fill>
  </fills>
  <borders count="14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ck">
        <color indexed="64"/>
      </top>
      <bottom style="thin">
        <color indexed="64"/>
      </bottom>
      <diagonal/>
    </border>
    <border>
      <left style="thick">
        <color auto="1"/>
      </left>
      <right style="thick">
        <color auto="1"/>
      </right>
      <top style="thick">
        <color auto="1"/>
      </top>
      <bottom/>
      <diagonal/>
    </border>
    <border>
      <left/>
      <right style="thin">
        <color indexed="64"/>
      </right>
      <top style="thick">
        <color auto="1"/>
      </top>
      <bottom style="thin">
        <color indexed="64"/>
      </bottom>
      <diagonal/>
    </border>
    <border>
      <left style="thin">
        <color indexed="64"/>
      </left>
      <right/>
      <top style="thick">
        <color auto="1"/>
      </top>
      <bottom style="thin">
        <color indexed="64"/>
      </bottom>
      <diagonal/>
    </border>
    <border>
      <left style="medium">
        <color indexed="64"/>
      </left>
      <right style="medium">
        <color indexed="64"/>
      </right>
      <top style="thick">
        <color auto="1"/>
      </top>
      <bottom style="thin">
        <color indexed="64"/>
      </bottom>
      <diagonal/>
    </border>
    <border>
      <left style="medium">
        <color indexed="64"/>
      </left>
      <right style="thin">
        <color indexed="64"/>
      </right>
      <top/>
      <bottom/>
      <diagonal/>
    </border>
    <border>
      <left style="medium">
        <color indexed="64"/>
      </left>
      <right style="thin">
        <color indexed="64"/>
      </right>
      <top style="thick">
        <color indexed="64"/>
      </top>
      <bottom/>
      <diagonal/>
    </border>
    <border>
      <left style="thick">
        <color auto="1"/>
      </left>
      <right style="thick">
        <color auto="1"/>
      </right>
      <top/>
      <bottom style="thick">
        <color auto="1"/>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ck">
        <color auto="1"/>
      </left>
      <right/>
      <top/>
      <bottom style="thin">
        <color auto="1"/>
      </bottom>
      <diagonal/>
    </border>
    <border>
      <left/>
      <right style="thick">
        <color auto="1"/>
      </right>
      <top/>
      <bottom style="thin">
        <color auto="1"/>
      </bottom>
      <diagonal/>
    </border>
    <border>
      <left style="thick">
        <color auto="1"/>
      </left>
      <right style="thick">
        <color auto="1"/>
      </right>
      <top style="thick">
        <color auto="1"/>
      </top>
      <bottom style="medium">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medium">
        <color indexed="64"/>
      </left>
      <right style="thin">
        <color indexed="64"/>
      </right>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medium">
        <color indexed="64"/>
      </right>
      <top style="thick">
        <color auto="1"/>
      </top>
      <bottom style="medium">
        <color theme="1"/>
      </bottom>
      <diagonal/>
    </border>
    <border>
      <left style="medium">
        <color indexed="64"/>
      </left>
      <right/>
      <top style="thick">
        <color auto="1"/>
      </top>
      <bottom/>
      <diagonal/>
    </border>
    <border>
      <left style="medium">
        <color indexed="64"/>
      </left>
      <right/>
      <top style="thick">
        <color auto="1"/>
      </top>
      <bottom style="medium">
        <color theme="1"/>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style="medium">
        <color auto="1"/>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diagonal/>
    </border>
    <border>
      <left/>
      <right style="thick">
        <color auto="1"/>
      </right>
      <top style="medium">
        <color auto="1"/>
      </top>
      <bottom/>
      <diagonal/>
    </border>
    <border>
      <left style="thick">
        <color indexed="64"/>
      </left>
      <right style="thick">
        <color indexed="64"/>
      </right>
      <top style="medium">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medium">
        <color auto="1"/>
      </top>
      <bottom style="thick">
        <color auto="1"/>
      </bottom>
      <diagonal/>
    </border>
    <border>
      <left style="medium">
        <color indexed="64"/>
      </left>
      <right style="medium">
        <color indexed="64"/>
      </right>
      <top style="medium">
        <color theme="1"/>
      </top>
      <bottom/>
      <diagonal/>
    </border>
    <border>
      <left style="medium">
        <color indexed="64"/>
      </left>
      <right style="medium">
        <color indexed="64"/>
      </right>
      <top/>
      <bottom style="thick">
        <color indexed="64"/>
      </bottom>
      <diagonal/>
    </border>
    <border>
      <left style="medium">
        <color indexed="64"/>
      </left>
      <right/>
      <top style="medium">
        <color theme="1"/>
      </top>
      <bottom/>
      <diagonal/>
    </border>
    <border>
      <left/>
      <right style="medium">
        <color auto="1"/>
      </right>
      <top style="medium">
        <color theme="1"/>
      </top>
      <bottom/>
      <diagonal/>
    </border>
    <border>
      <left style="medium">
        <color indexed="64"/>
      </left>
      <right/>
      <top/>
      <bottom style="thick">
        <color indexed="64"/>
      </bottom>
      <diagonal/>
    </border>
    <border>
      <left/>
      <right style="medium">
        <color auto="1"/>
      </right>
      <top/>
      <bottom style="thick">
        <color indexed="64"/>
      </bottom>
      <diagonal/>
    </border>
  </borders>
  <cellStyleXfs count="3">
    <xf numFmtId="0" fontId="0" fillId="0" borderId="0"/>
    <xf numFmtId="0" fontId="1" fillId="0" borderId="0" applyNumberFormat="0" applyFill="0" applyBorder="0" applyAlignment="0" applyProtection="0"/>
    <xf numFmtId="9" fontId="48" fillId="0" borderId="0" applyFont="0" applyFill="0" applyBorder="0" applyAlignment="0" applyProtection="0"/>
  </cellStyleXfs>
  <cellXfs count="872">
    <xf numFmtId="0" fontId="0" fillId="0" borderId="0" xfId="0"/>
    <xf numFmtId="0" fontId="0" fillId="0" borderId="0" xfId="0" applyAlignment="1">
      <alignment horizontal="center"/>
    </xf>
    <xf numFmtId="0" fontId="0" fillId="5" borderId="0" xfId="0" applyFill="1" applyAlignment="1">
      <alignment horizontal="center"/>
    </xf>
    <xf numFmtId="0" fontId="3" fillId="5" borderId="0" xfId="0" applyFont="1" applyFill="1"/>
    <xf numFmtId="0" fontId="3" fillId="0" borderId="0" xfId="0" applyFont="1"/>
    <xf numFmtId="0" fontId="8" fillId="0" borderId="0" xfId="0" applyFont="1" applyAlignment="1">
      <alignment horizontal="center" wrapText="1"/>
    </xf>
    <xf numFmtId="0" fontId="3" fillId="5" borderId="0" xfId="0" applyFont="1" applyFill="1" applyAlignment="1">
      <alignment vertical="center"/>
    </xf>
    <xf numFmtId="0" fontId="4" fillId="5" borderId="0" xfId="0" applyFont="1" applyFill="1" applyAlignment="1">
      <alignment vertical="center"/>
    </xf>
    <xf numFmtId="0" fontId="3" fillId="0" borderId="0" xfId="0" applyFont="1" applyAlignment="1">
      <alignment vertical="center"/>
    </xf>
    <xf numFmtId="0" fontId="9" fillId="0" borderId="0" xfId="1" applyFont="1" applyFill="1" applyBorder="1" applyAlignment="1">
      <alignment horizontal="center" vertical="center"/>
    </xf>
    <xf numFmtId="0" fontId="11" fillId="5" borderId="0" xfId="0" applyFont="1" applyFill="1" applyAlignment="1">
      <alignment vertical="center"/>
    </xf>
    <xf numFmtId="0" fontId="17" fillId="11" borderId="0" xfId="0" applyFont="1" applyFill="1" applyAlignment="1">
      <alignment horizontal="center"/>
    </xf>
    <xf numFmtId="0" fontId="12" fillId="2" borderId="6" xfId="0" applyFont="1" applyFill="1" applyBorder="1" applyAlignment="1">
      <alignment vertical="center" wrapText="1"/>
    </xf>
    <xf numFmtId="0" fontId="12" fillId="2" borderId="6"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3" fillId="5" borderId="0" xfId="0" applyFont="1" applyFill="1" applyAlignment="1">
      <alignment horizontal="center"/>
    </xf>
    <xf numFmtId="0" fontId="21" fillId="8" borderId="9" xfId="0" applyFont="1" applyFill="1" applyBorder="1" applyAlignment="1">
      <alignment horizontal="center" wrapText="1"/>
    </xf>
    <xf numFmtId="0" fontId="14" fillId="0" borderId="11" xfId="0" applyFont="1" applyBorder="1" applyAlignment="1">
      <alignment horizontal="left"/>
    </xf>
    <xf numFmtId="0" fontId="14" fillId="0" borderId="16" xfId="0" applyFont="1" applyBorder="1" applyAlignment="1">
      <alignment horizontal="left"/>
    </xf>
    <xf numFmtId="0" fontId="3" fillId="4" borderId="17" xfId="0" applyFont="1" applyFill="1" applyBorder="1" applyAlignment="1">
      <alignment horizontal="center"/>
    </xf>
    <xf numFmtId="0" fontId="3" fillId="0" borderId="14" xfId="0" applyFont="1" applyBorder="1" applyAlignment="1">
      <alignment horizontal="left" vertical="center"/>
    </xf>
    <xf numFmtId="0" fontId="3" fillId="0" borderId="9" xfId="0" applyFont="1" applyBorder="1" applyAlignment="1">
      <alignment horizontal="center" vertical="center"/>
    </xf>
    <xf numFmtId="0" fontId="16" fillId="7" borderId="9" xfId="0" applyFont="1" applyFill="1" applyBorder="1" applyAlignment="1">
      <alignment horizontal="left" vertical="center"/>
    </xf>
    <xf numFmtId="0" fontId="3" fillId="4" borderId="15" xfId="0" applyFont="1" applyFill="1" applyBorder="1" applyAlignment="1">
      <alignment horizontal="center" vertical="center"/>
    </xf>
    <xf numFmtId="0" fontId="3" fillId="0" borderId="14" xfId="0" applyFont="1" applyBorder="1" applyAlignment="1">
      <alignment vertical="center"/>
    </xf>
    <xf numFmtId="0" fontId="3" fillId="0" borderId="16" xfId="0" applyFont="1" applyBorder="1" applyAlignment="1">
      <alignment horizontal="center" vertical="center"/>
    </xf>
    <xf numFmtId="0" fontId="16" fillId="9" borderId="16" xfId="0" applyFont="1" applyFill="1" applyBorder="1" applyAlignment="1">
      <alignment horizontal="left" vertical="center"/>
    </xf>
    <xf numFmtId="0" fontId="3" fillId="4" borderId="19" xfId="0" applyFont="1" applyFill="1" applyBorder="1" applyAlignment="1">
      <alignment horizontal="center" vertical="center"/>
    </xf>
    <xf numFmtId="0" fontId="3" fillId="5" borderId="31" xfId="0" applyFont="1" applyFill="1" applyBorder="1"/>
    <xf numFmtId="0" fontId="3" fillId="5" borderId="32" xfId="0" applyFont="1" applyFill="1" applyBorder="1"/>
    <xf numFmtId="0" fontId="3" fillId="5" borderId="33" xfId="0" applyFont="1" applyFill="1" applyBorder="1"/>
    <xf numFmtId="0" fontId="3" fillId="5" borderId="34" xfId="0" applyFont="1" applyFill="1" applyBorder="1"/>
    <xf numFmtId="0" fontId="3" fillId="5" borderId="35" xfId="0" applyFont="1" applyFill="1" applyBorder="1"/>
    <xf numFmtId="0" fontId="3" fillId="5" borderId="36" xfId="0" applyFont="1" applyFill="1" applyBorder="1"/>
    <xf numFmtId="0" fontId="14" fillId="5" borderId="37" xfId="0" applyFont="1" applyFill="1" applyBorder="1"/>
    <xf numFmtId="0" fontId="3" fillId="5" borderId="37" xfId="0" applyFont="1" applyFill="1" applyBorder="1"/>
    <xf numFmtId="0" fontId="3" fillId="5" borderId="38" xfId="0" applyFont="1" applyFill="1" applyBorder="1"/>
    <xf numFmtId="0" fontId="3" fillId="5" borderId="34" xfId="0" applyFont="1" applyFill="1" applyBorder="1" applyAlignment="1">
      <alignment vertical="center"/>
    </xf>
    <xf numFmtId="0" fontId="14" fillId="12" borderId="28" xfId="0" applyFont="1" applyFill="1" applyBorder="1" applyAlignment="1">
      <alignment horizontal="right" vertical="center"/>
    </xf>
    <xf numFmtId="0" fontId="3" fillId="5" borderId="35" xfId="0" applyFont="1" applyFill="1" applyBorder="1" applyAlignment="1">
      <alignment vertical="center"/>
    </xf>
    <xf numFmtId="0" fontId="14" fillId="12" borderId="29" xfId="0" applyFont="1" applyFill="1" applyBorder="1" applyAlignment="1">
      <alignment horizontal="right" vertical="center"/>
    </xf>
    <xf numFmtId="0" fontId="14" fillId="12" borderId="30" xfId="0" applyFont="1" applyFill="1" applyBorder="1" applyAlignment="1">
      <alignment horizontal="right" vertical="center"/>
    </xf>
    <xf numFmtId="0" fontId="14" fillId="12" borderId="48" xfId="0" applyFont="1" applyFill="1" applyBorder="1" applyAlignment="1">
      <alignment horizontal="right" vertical="center"/>
    </xf>
    <xf numFmtId="0" fontId="15" fillId="5" borderId="0" xfId="0" applyFont="1" applyFill="1" applyAlignment="1">
      <alignment horizontal="left" vertical="center" wrapText="1"/>
    </xf>
    <xf numFmtId="0" fontId="15" fillId="5" borderId="50" xfId="0" applyFont="1" applyFill="1" applyBorder="1" applyAlignment="1">
      <alignment horizontal="left" vertical="center" wrapText="1"/>
    </xf>
    <xf numFmtId="0" fontId="0" fillId="0" borderId="9" xfId="0" applyBorder="1"/>
    <xf numFmtId="0" fontId="0" fillId="0" borderId="0" xfId="0" applyAlignment="1">
      <alignment horizontal="left"/>
    </xf>
    <xf numFmtId="0" fontId="14" fillId="0" borderId="0" xfId="0" applyFont="1" applyAlignment="1">
      <alignment horizontal="left" vertical="center" wrapText="1"/>
    </xf>
    <xf numFmtId="0" fontId="10" fillId="0" borderId="0" xfId="0" applyFont="1" applyAlignment="1">
      <alignment horizontal="left" vertical="center" wrapText="1"/>
    </xf>
    <xf numFmtId="0" fontId="4" fillId="0" borderId="0" xfId="0" applyFont="1"/>
    <xf numFmtId="0" fontId="14" fillId="0" borderId="0" xfId="0" applyFont="1" applyAlignment="1">
      <alignment vertical="center" wrapText="1"/>
    </xf>
    <xf numFmtId="0" fontId="16" fillId="0" borderId="0" xfId="0" applyFont="1" applyAlignment="1">
      <alignment vertical="center" wrapText="1"/>
    </xf>
    <xf numFmtId="0" fontId="3" fillId="5" borderId="0" xfId="0" applyFont="1" applyFill="1" applyAlignment="1">
      <alignment horizontal="left" vertical="center"/>
    </xf>
    <xf numFmtId="0" fontId="14" fillId="12" borderId="44" xfId="0" applyFont="1" applyFill="1" applyBorder="1" applyAlignment="1">
      <alignment horizontal="right" vertical="center"/>
    </xf>
    <xf numFmtId="0" fontId="14" fillId="5" borderId="0" xfId="0" applyFont="1" applyFill="1"/>
    <xf numFmtId="0" fontId="14" fillId="5" borderId="0" xfId="0" applyFont="1" applyFill="1" applyAlignment="1">
      <alignment horizontal="right" vertical="center"/>
    </xf>
    <xf numFmtId="0" fontId="14" fillId="5" borderId="0" xfId="0" applyFont="1" applyFill="1" applyAlignment="1">
      <alignment horizontal="left" vertical="center"/>
    </xf>
    <xf numFmtId="0" fontId="3" fillId="5" borderId="31" xfId="0" applyFont="1" applyFill="1" applyBorder="1" applyAlignment="1">
      <alignment vertical="center"/>
    </xf>
    <xf numFmtId="0" fontId="3" fillId="5" borderId="32" xfId="0" applyFont="1" applyFill="1" applyBorder="1" applyAlignment="1">
      <alignment vertical="center"/>
    </xf>
    <xf numFmtId="0" fontId="3" fillId="5" borderId="33" xfId="0" applyFont="1" applyFill="1" applyBorder="1" applyAlignment="1">
      <alignment vertical="center"/>
    </xf>
    <xf numFmtId="0" fontId="3" fillId="5" borderId="38" xfId="0" applyFont="1" applyFill="1" applyBorder="1" applyAlignment="1">
      <alignment vertical="center"/>
    </xf>
    <xf numFmtId="0" fontId="14" fillId="5" borderId="32" xfId="0" applyFont="1" applyFill="1" applyBorder="1"/>
    <xf numFmtId="0" fontId="12" fillId="5" borderId="32" xfId="0" applyFont="1" applyFill="1" applyBorder="1" applyAlignment="1">
      <alignment vertical="center" wrapText="1"/>
    </xf>
    <xf numFmtId="0" fontId="12" fillId="5" borderId="0" xfId="0" applyFont="1" applyFill="1" applyAlignment="1">
      <alignment vertical="center" wrapText="1"/>
    </xf>
    <xf numFmtId="0" fontId="10" fillId="5" borderId="51" xfId="0" applyFont="1" applyFill="1" applyBorder="1" applyAlignment="1">
      <alignment horizontal="center"/>
    </xf>
    <xf numFmtId="0" fontId="10" fillId="5" borderId="50" xfId="0" applyFont="1" applyFill="1" applyBorder="1" applyAlignment="1">
      <alignment horizontal="center"/>
    </xf>
    <xf numFmtId="0" fontId="31" fillId="5" borderId="0" xfId="0" applyFont="1" applyFill="1" applyAlignment="1">
      <alignment horizontal="center" wrapText="1"/>
    </xf>
    <xf numFmtId="0" fontId="3" fillId="3" borderId="25" xfId="0" applyFont="1" applyFill="1" applyBorder="1" applyAlignment="1" applyProtection="1">
      <alignment horizontal="left" vertical="center"/>
      <protection locked="0"/>
    </xf>
    <xf numFmtId="0" fontId="3" fillId="3" borderId="26"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15" fillId="3" borderId="28" xfId="0" applyFont="1" applyFill="1" applyBorder="1" applyAlignment="1" applyProtection="1">
      <alignment horizontal="left" vertical="center" wrapText="1"/>
      <protection locked="0"/>
    </xf>
    <xf numFmtId="0" fontId="15" fillId="3" borderId="29" xfId="0" applyFont="1" applyFill="1" applyBorder="1" applyAlignment="1" applyProtection="1">
      <alignment horizontal="left" vertical="center" wrapText="1"/>
      <protection locked="0"/>
    </xf>
    <xf numFmtId="0" fontId="15" fillId="3" borderId="30" xfId="0" applyFont="1" applyFill="1" applyBorder="1" applyAlignment="1" applyProtection="1">
      <alignment horizontal="left" vertical="center" wrapText="1"/>
      <protection locked="0"/>
    </xf>
    <xf numFmtId="0" fontId="3" fillId="3" borderId="30" xfId="0" applyFont="1" applyFill="1" applyBorder="1" applyAlignment="1" applyProtection="1">
      <alignment horizontal="left" vertical="center"/>
      <protection locked="0"/>
    </xf>
    <xf numFmtId="0" fontId="3" fillId="3" borderId="65" xfId="0" applyFont="1" applyFill="1" applyBorder="1" applyAlignment="1" applyProtection="1">
      <alignment horizontal="center" vertical="center"/>
      <protection locked="0"/>
    </xf>
    <xf numFmtId="14" fontId="3" fillId="3" borderId="22" xfId="0" applyNumberFormat="1"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16" fillId="7" borderId="15" xfId="0" applyFont="1" applyFill="1" applyBorder="1" applyAlignment="1">
      <alignment horizontal="left" vertical="center"/>
    </xf>
    <xf numFmtId="0" fontId="16" fillId="9" borderId="15" xfId="0" applyFont="1" applyFill="1" applyBorder="1" applyAlignment="1">
      <alignment horizontal="left" vertical="center"/>
    </xf>
    <xf numFmtId="0" fontId="3" fillId="4" borderId="29" xfId="0" applyFont="1" applyFill="1" applyBorder="1" applyAlignment="1">
      <alignment horizontal="center" vertical="center"/>
    </xf>
    <xf numFmtId="0" fontId="3" fillId="4" borderId="52" xfId="0" applyFont="1" applyFill="1" applyBorder="1" applyAlignment="1">
      <alignment horizontal="center" vertical="center"/>
    </xf>
    <xf numFmtId="0" fontId="3" fillId="5" borderId="50" xfId="0" applyFont="1" applyFill="1" applyBorder="1" applyAlignment="1">
      <alignment vertical="center"/>
    </xf>
    <xf numFmtId="0" fontId="3" fillId="3" borderId="22"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23" fillId="5" borderId="0" xfId="0" applyFont="1" applyFill="1"/>
    <xf numFmtId="0" fontId="16" fillId="5" borderId="37" xfId="0" applyFont="1" applyFill="1" applyBorder="1" applyAlignment="1">
      <alignment horizontal="left"/>
    </xf>
    <xf numFmtId="0" fontId="16" fillId="7" borderId="19" xfId="0" applyFont="1" applyFill="1" applyBorder="1" applyAlignment="1">
      <alignment horizontal="left" vertical="center"/>
    </xf>
    <xf numFmtId="0" fontId="3" fillId="0" borderId="71" xfId="0" applyFont="1" applyBorder="1" applyAlignment="1">
      <alignment horizontal="left" vertical="center"/>
    </xf>
    <xf numFmtId="0" fontId="16" fillId="9" borderId="72" xfId="0" applyFont="1" applyFill="1" applyBorder="1" applyAlignment="1">
      <alignment horizontal="left" vertical="center"/>
    </xf>
    <xf numFmtId="0" fontId="3" fillId="4" borderId="73" xfId="0" applyFont="1" applyFill="1" applyBorder="1" applyAlignment="1">
      <alignment horizontal="center" vertical="center"/>
    </xf>
    <xf numFmtId="0" fontId="3" fillId="14" borderId="34" xfId="0" applyFont="1" applyFill="1" applyBorder="1"/>
    <xf numFmtId="0" fontId="12" fillId="14" borderId="12" xfId="0" applyFont="1" applyFill="1" applyBorder="1" applyAlignment="1">
      <alignment horizontal="center" vertical="center"/>
    </xf>
    <xf numFmtId="0" fontId="3" fillId="14" borderId="55" xfId="0" applyFont="1" applyFill="1" applyBorder="1" applyAlignment="1">
      <alignment horizontal="left" vertical="center"/>
    </xf>
    <xf numFmtId="0" fontId="16" fillId="14" borderId="54" xfId="0" applyFont="1" applyFill="1" applyBorder="1" applyAlignment="1">
      <alignment horizontal="left" vertical="center"/>
    </xf>
    <xf numFmtId="0" fontId="3" fillId="14" borderId="4" xfId="0" applyFont="1" applyFill="1" applyBorder="1" applyAlignment="1">
      <alignment horizontal="center" vertical="center"/>
    </xf>
    <xf numFmtId="0" fontId="3" fillId="14" borderId="35" xfId="0" applyFont="1" applyFill="1" applyBorder="1"/>
    <xf numFmtId="0" fontId="15" fillId="14" borderId="12" xfId="0" applyFont="1" applyFill="1" applyBorder="1" applyAlignment="1">
      <alignment horizontal="center" vertical="center"/>
    </xf>
    <xf numFmtId="0" fontId="12" fillId="0" borderId="55" xfId="0" applyFont="1" applyBorder="1" applyAlignment="1">
      <alignment horizontal="left" vertical="center"/>
    </xf>
    <xf numFmtId="0" fontId="14" fillId="3" borderId="12" xfId="0" applyFont="1" applyFill="1" applyBorder="1" applyAlignment="1">
      <alignment horizontal="center" vertical="center"/>
    </xf>
    <xf numFmtId="0" fontId="8" fillId="8" borderId="12" xfId="0" applyFont="1" applyFill="1" applyBorder="1" applyAlignment="1" applyProtection="1">
      <alignment horizontal="center" vertical="center"/>
      <protection locked="0"/>
    </xf>
    <xf numFmtId="0" fontId="14" fillId="0" borderId="54" xfId="0" applyFont="1" applyBorder="1" applyAlignment="1">
      <alignment horizontal="left"/>
    </xf>
    <xf numFmtId="0" fontId="14" fillId="4" borderId="1" xfId="0" applyFont="1" applyFill="1" applyBorder="1" applyAlignment="1">
      <alignment horizontal="center" vertical="center"/>
    </xf>
    <xf numFmtId="0" fontId="3" fillId="0" borderId="67" xfId="0" applyFont="1" applyBorder="1" applyAlignment="1">
      <alignment horizontal="left" vertical="center"/>
    </xf>
    <xf numFmtId="0" fontId="16" fillId="7" borderId="46" xfId="0" applyFont="1" applyFill="1" applyBorder="1" applyAlignment="1">
      <alignment horizontal="left" vertical="center"/>
    </xf>
    <xf numFmtId="0" fontId="3" fillId="4" borderId="28" xfId="0" applyFont="1" applyFill="1" applyBorder="1" applyAlignment="1">
      <alignment horizontal="center" vertical="center"/>
    </xf>
    <xf numFmtId="0" fontId="3" fillId="5" borderId="37" xfId="0" applyFont="1" applyFill="1" applyBorder="1" applyAlignment="1">
      <alignment vertical="center"/>
    </xf>
    <xf numFmtId="0" fontId="3" fillId="0" borderId="32" xfId="0" applyFont="1" applyBorder="1" applyAlignment="1">
      <alignment vertical="center"/>
    </xf>
    <xf numFmtId="0" fontId="4" fillId="5" borderId="32" xfId="0" applyFont="1" applyFill="1" applyBorder="1" applyAlignment="1">
      <alignment vertical="center"/>
    </xf>
    <xf numFmtId="0" fontId="15" fillId="5" borderId="0" xfId="0" applyFont="1" applyFill="1" applyAlignment="1">
      <alignment vertical="top" wrapText="1"/>
    </xf>
    <xf numFmtId="0" fontId="13" fillId="5" borderId="37" xfId="0" applyFont="1" applyFill="1" applyBorder="1"/>
    <xf numFmtId="0" fontId="15" fillId="5" borderId="35" xfId="0" applyFont="1" applyFill="1" applyBorder="1" applyAlignment="1">
      <alignment vertical="top" wrapText="1"/>
    </xf>
    <xf numFmtId="0" fontId="15" fillId="5" borderId="0" xfId="0" applyFont="1" applyFill="1" applyAlignment="1">
      <alignment horizontal="left" indent="2"/>
    </xf>
    <xf numFmtId="0" fontId="16" fillId="5" borderId="0" xfId="0" applyFont="1" applyFill="1" applyAlignment="1" applyProtection="1">
      <alignment horizontal="left" vertical="center" wrapText="1"/>
      <protection locked="0"/>
    </xf>
    <xf numFmtId="0" fontId="13" fillId="5" borderId="0" xfId="0" applyFont="1" applyFill="1" applyAlignment="1">
      <alignment vertical="top" wrapText="1"/>
    </xf>
    <xf numFmtId="0" fontId="14" fillId="5" borderId="0" xfId="0" applyFont="1" applyFill="1" applyAlignment="1">
      <alignment horizontal="center" vertical="center" wrapText="1"/>
    </xf>
    <xf numFmtId="0" fontId="14" fillId="0" borderId="0" xfId="0" applyFont="1" applyAlignment="1">
      <alignment horizontal="center" vertical="center" wrapText="1"/>
    </xf>
    <xf numFmtId="0" fontId="17" fillId="11" borderId="57" xfId="0" applyFont="1" applyFill="1" applyBorder="1" applyAlignment="1">
      <alignment horizontal="center"/>
    </xf>
    <xf numFmtId="0" fontId="26" fillId="5" borderId="0" xfId="0" applyFont="1" applyFill="1" applyAlignment="1">
      <alignment horizontal="left" vertical="center" wrapText="1"/>
    </xf>
    <xf numFmtId="1" fontId="10" fillId="5" borderId="0" xfId="0" applyNumberFormat="1" applyFont="1" applyFill="1" applyAlignment="1">
      <alignment horizontal="center" vertical="center" wrapText="1"/>
    </xf>
    <xf numFmtId="0" fontId="10" fillId="5" borderId="0" xfId="0" applyFont="1" applyFill="1" applyAlignment="1">
      <alignment horizontal="left" vertical="center" wrapText="1"/>
    </xf>
    <xf numFmtId="0" fontId="12" fillId="2" borderId="22" xfId="0" applyFont="1" applyFill="1" applyBorder="1" applyAlignment="1">
      <alignment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2" xfId="0" applyFont="1" applyFill="1" applyBorder="1" applyAlignment="1">
      <alignment horizontal="left" vertical="center" wrapText="1"/>
    </xf>
    <xf numFmtId="0" fontId="12" fillId="2" borderId="22" xfId="0" applyFont="1" applyFill="1" applyBorder="1" applyAlignment="1">
      <alignment horizontal="left" vertical="center" wrapText="1"/>
    </xf>
    <xf numFmtId="1" fontId="34" fillId="15" borderId="22" xfId="0" applyNumberFormat="1" applyFont="1" applyFill="1" applyBorder="1" applyAlignment="1">
      <alignment horizontal="center" vertical="center" wrapText="1"/>
    </xf>
    <xf numFmtId="0" fontId="34" fillId="15" borderId="22" xfId="0" applyFont="1" applyFill="1" applyBorder="1" applyAlignment="1">
      <alignment horizontal="right" vertical="center" wrapText="1"/>
    </xf>
    <xf numFmtId="0" fontId="12" fillId="2" borderId="7" xfId="0" applyFont="1" applyFill="1" applyBorder="1" applyAlignment="1">
      <alignment horizontal="left" vertical="center" wrapText="1"/>
    </xf>
    <xf numFmtId="0" fontId="6" fillId="5" borderId="0" xfId="1" applyFont="1" applyFill="1" applyBorder="1" applyAlignment="1" applyProtection="1">
      <alignment horizontal="center" vertical="center"/>
    </xf>
    <xf numFmtId="0" fontId="1" fillId="5" borderId="0" xfId="1" applyFill="1" applyBorder="1" applyAlignment="1" applyProtection="1">
      <alignment vertical="center"/>
    </xf>
    <xf numFmtId="0" fontId="29" fillId="0" borderId="0" xfId="1" applyFont="1" applyFill="1" applyBorder="1" applyAlignment="1">
      <alignment horizontal="left" vertical="center"/>
    </xf>
    <xf numFmtId="0" fontId="29" fillId="0" borderId="0" xfId="0" applyFont="1" applyAlignment="1">
      <alignment horizontal="left" vertical="center"/>
    </xf>
    <xf numFmtId="0" fontId="3" fillId="5" borderId="0" xfId="0" applyFont="1" applyFill="1" applyAlignment="1">
      <alignment horizontal="left"/>
    </xf>
    <xf numFmtId="0" fontId="14" fillId="2" borderId="1" xfId="0" applyFont="1" applyFill="1" applyBorder="1" applyAlignment="1">
      <alignment horizontal="left" vertical="center" wrapText="1"/>
    </xf>
    <xf numFmtId="0" fontId="15" fillId="2" borderId="61"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8" borderId="23" xfId="0" applyFont="1" applyFill="1" applyBorder="1" applyAlignment="1" applyProtection="1">
      <alignment horizontal="left" vertical="top" wrapText="1"/>
      <protection locked="0"/>
    </xf>
    <xf numFmtId="0" fontId="15" fillId="8" borderId="24" xfId="0" applyFont="1" applyFill="1" applyBorder="1" applyAlignment="1" applyProtection="1">
      <alignment horizontal="left" vertical="top" wrapText="1"/>
      <protection locked="0"/>
    </xf>
    <xf numFmtId="0" fontId="32" fillId="5" borderId="0" xfId="0" applyFont="1" applyFill="1" applyAlignment="1">
      <alignment horizontal="center"/>
    </xf>
    <xf numFmtId="0" fontId="10" fillId="0" borderId="0" xfId="0" applyFont="1" applyAlignment="1">
      <alignment horizontal="center" vertical="center"/>
    </xf>
    <xf numFmtId="0" fontId="7" fillId="0" borderId="0" xfId="1" applyFont="1" applyFill="1" applyBorder="1" applyAlignment="1">
      <alignment horizontal="center" vertical="center"/>
    </xf>
    <xf numFmtId="0" fontId="12" fillId="0" borderId="0" xfId="0" applyFont="1" applyAlignment="1">
      <alignment vertical="center" wrapText="1"/>
    </xf>
    <xf numFmtId="0" fontId="1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0" borderId="0" xfId="1" applyFont="1" applyFill="1" applyBorder="1" applyAlignment="1">
      <alignment horizontal="center" vertical="center"/>
    </xf>
    <xf numFmtId="0" fontId="1" fillId="0" borderId="0" xfId="1" applyFill="1" applyBorder="1" applyAlignment="1">
      <alignment vertical="center"/>
    </xf>
    <xf numFmtId="0" fontId="4" fillId="0" borderId="0" xfId="0" applyFont="1" applyAlignment="1">
      <alignment vertical="center"/>
    </xf>
    <xf numFmtId="0" fontId="11" fillId="0" borderId="0" xfId="0" applyFont="1" applyAlignment="1">
      <alignment vertical="center"/>
    </xf>
    <xf numFmtId="0" fontId="39" fillId="0" borderId="0" xfId="0" applyFont="1" applyAlignment="1">
      <alignment horizontal="center" vertical="center" wrapText="1"/>
    </xf>
    <xf numFmtId="0" fontId="39" fillId="0" borderId="0" xfId="0" applyFont="1" applyAlignment="1">
      <alignment vertical="center" wrapText="1"/>
    </xf>
    <xf numFmtId="0" fontId="40" fillId="0" borderId="0" xfId="1" applyFont="1" applyFill="1" applyBorder="1" applyAlignment="1">
      <alignment horizontal="center" vertical="center"/>
    </xf>
    <xf numFmtId="0" fontId="41" fillId="0" borderId="0" xfId="1" applyFont="1" applyFill="1" applyBorder="1" applyAlignment="1">
      <alignment vertical="center"/>
    </xf>
    <xf numFmtId="0" fontId="39" fillId="0" borderId="0" xfId="0" applyFont="1" applyAlignment="1">
      <alignment horizontal="center" vertical="center"/>
    </xf>
    <xf numFmtId="0" fontId="43" fillId="0" borderId="0" xfId="1" applyFont="1" applyFill="1" applyBorder="1" applyAlignment="1">
      <alignment horizontal="center" vertical="center"/>
    </xf>
    <xf numFmtId="0" fontId="38" fillId="0" borderId="0" xfId="0" applyFont="1"/>
    <xf numFmtId="0" fontId="17" fillId="0" borderId="0" xfId="0" applyFont="1"/>
    <xf numFmtId="0" fontId="38" fillId="0" borderId="0" xfId="0" applyFont="1" applyAlignment="1">
      <alignment vertical="center"/>
    </xf>
    <xf numFmtId="0" fontId="17" fillId="0" borderId="0" xfId="0" applyFont="1" applyAlignment="1">
      <alignment vertical="center"/>
    </xf>
    <xf numFmtId="0" fontId="42" fillId="0" borderId="0" xfId="0" applyFont="1" applyAlignment="1">
      <alignment vertical="center"/>
    </xf>
    <xf numFmtId="0" fontId="44" fillId="0" borderId="0" xfId="0" applyFont="1" applyAlignment="1">
      <alignment vertical="center" wrapText="1"/>
    </xf>
    <xf numFmtId="0" fontId="45" fillId="0" borderId="0" xfId="0" applyFont="1" applyAlignment="1">
      <alignment vertical="center" wrapText="1"/>
    </xf>
    <xf numFmtId="0" fontId="46" fillId="0" borderId="0" xfId="0" applyFont="1" applyAlignment="1">
      <alignment horizontal="left" vertical="center" wrapText="1"/>
    </xf>
    <xf numFmtId="0" fontId="46" fillId="0" borderId="0" xfId="0" applyFont="1" applyAlignment="1">
      <alignment vertical="center" wrapText="1"/>
    </xf>
    <xf numFmtId="0" fontId="39" fillId="0" borderId="0" xfId="0" applyFont="1" applyAlignment="1">
      <alignment horizontal="left" vertical="center" wrapText="1"/>
    </xf>
    <xf numFmtId="0" fontId="47" fillId="0" borderId="0" xfId="0" applyFont="1" applyAlignment="1">
      <alignment vertical="center" wrapText="1"/>
    </xf>
    <xf numFmtId="0" fontId="17" fillId="5" borderId="34" xfId="0" applyFont="1" applyFill="1" applyBorder="1"/>
    <xf numFmtId="0" fontId="17" fillId="5" borderId="0" xfId="0" applyFont="1" applyFill="1"/>
    <xf numFmtId="0" fontId="46" fillId="5" borderId="34" xfId="0" applyFont="1" applyFill="1" applyBorder="1" applyAlignment="1">
      <alignment horizontal="center" vertical="center" wrapText="1"/>
    </xf>
    <xf numFmtId="0" fontId="46" fillId="5" borderId="34" xfId="0" applyFont="1" applyFill="1" applyBorder="1" applyAlignment="1">
      <alignment vertical="top" wrapText="1"/>
    </xf>
    <xf numFmtId="0" fontId="17" fillId="5" borderId="0" xfId="0" applyFont="1" applyFill="1" applyAlignment="1">
      <alignment vertical="center"/>
    </xf>
    <xf numFmtId="0" fontId="15" fillId="0" borderId="28" xfId="0" applyFont="1" applyBorder="1" applyAlignment="1" applyProtection="1">
      <alignment horizontal="left" vertical="center" wrapText="1"/>
      <protection locked="0"/>
    </xf>
    <xf numFmtId="1" fontId="15" fillId="0" borderId="25" xfId="0" applyNumberFormat="1" applyFont="1" applyBorder="1" applyAlignment="1" applyProtection="1">
      <alignment horizontal="center" vertical="center" wrapText="1"/>
      <protection locked="0"/>
    </xf>
    <xf numFmtId="0" fontId="15" fillId="0" borderId="25" xfId="0" applyFont="1" applyBorder="1" applyAlignment="1" applyProtection="1">
      <alignment horizontal="left" vertical="center" wrapText="1"/>
      <protection locked="0"/>
    </xf>
    <xf numFmtId="0" fontId="15" fillId="0" borderId="25" xfId="0" applyFont="1" applyBorder="1" applyAlignment="1" applyProtection="1">
      <alignment horizontal="center" vertical="center" wrapText="1"/>
      <protection locked="0"/>
    </xf>
    <xf numFmtId="0" fontId="16" fillId="0" borderId="28" xfId="0" applyFont="1" applyBorder="1" applyAlignment="1" applyProtection="1">
      <alignment horizontal="left" vertical="center" wrapText="1"/>
      <protection locked="0"/>
    </xf>
    <xf numFmtId="0" fontId="16" fillId="0" borderId="58"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wrapText="1"/>
      <protection locked="0"/>
    </xf>
    <xf numFmtId="1" fontId="15" fillId="0" borderId="26" xfId="0" applyNumberFormat="1" applyFont="1" applyBorder="1" applyAlignment="1" applyProtection="1">
      <alignment horizontal="center" vertical="center" wrapText="1"/>
      <protection locked="0"/>
    </xf>
    <xf numFmtId="0" fontId="15" fillId="0" borderId="26" xfId="0" applyFont="1" applyBorder="1" applyAlignment="1" applyProtection="1">
      <alignment horizontal="left" vertical="center" wrapText="1"/>
      <protection locked="0"/>
    </xf>
    <xf numFmtId="0" fontId="15" fillId="0" borderId="26" xfId="0" applyFont="1" applyBorder="1" applyAlignment="1" applyProtection="1">
      <alignment horizontal="center" vertical="center" wrapText="1"/>
      <protection locked="0"/>
    </xf>
    <xf numFmtId="0" fontId="16" fillId="0" borderId="29" xfId="0" applyFont="1" applyBorder="1" applyAlignment="1" applyProtection="1">
      <alignment horizontal="left" vertical="center" wrapText="1"/>
      <protection locked="0"/>
    </xf>
    <xf numFmtId="0" fontId="16" fillId="0" borderId="40" xfId="0" applyFont="1" applyBorder="1" applyAlignment="1" applyProtection="1">
      <alignment horizontal="left" vertical="center" wrapText="1"/>
      <protection locked="0"/>
    </xf>
    <xf numFmtId="0" fontId="18" fillId="8" borderId="29" xfId="0" applyFont="1" applyFill="1" applyBorder="1" applyAlignment="1" applyProtection="1">
      <alignment horizontal="left" vertical="center" wrapText="1"/>
      <protection locked="0"/>
    </xf>
    <xf numFmtId="0" fontId="18" fillId="8" borderId="30" xfId="0" applyFont="1" applyFill="1" applyBorder="1" applyAlignment="1" applyProtection="1">
      <alignment horizontal="left" vertical="center" wrapText="1"/>
      <protection locked="0"/>
    </xf>
    <xf numFmtId="1" fontId="15" fillId="0" borderId="27" xfId="0" applyNumberFormat="1" applyFont="1" applyBorder="1" applyAlignment="1" applyProtection="1">
      <alignment horizontal="center" vertical="center" wrapText="1"/>
      <protection locked="0"/>
    </xf>
    <xf numFmtId="0" fontId="15" fillId="0" borderId="27" xfId="0" applyFont="1" applyBorder="1" applyAlignment="1" applyProtection="1">
      <alignment horizontal="left" vertical="center" wrapText="1"/>
      <protection locked="0"/>
    </xf>
    <xf numFmtId="0" fontId="15" fillId="0" borderId="27" xfId="0" applyFont="1" applyBorder="1" applyAlignment="1" applyProtection="1">
      <alignment horizontal="center" vertical="center" wrapText="1"/>
      <protection locked="0"/>
    </xf>
    <xf numFmtId="0" fontId="16" fillId="0" borderId="30" xfId="0" applyFont="1" applyBorder="1" applyAlignment="1" applyProtection="1">
      <alignment horizontal="left" vertical="center" wrapText="1"/>
      <protection locked="0"/>
    </xf>
    <xf numFmtId="0" fontId="16" fillId="0" borderId="68" xfId="0" applyFont="1" applyBorder="1" applyAlignment="1" applyProtection="1">
      <alignment horizontal="left" vertical="center" wrapText="1"/>
      <protection locked="0"/>
    </xf>
    <xf numFmtId="0" fontId="16" fillId="0" borderId="25"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1" fontId="15" fillId="0" borderId="30" xfId="0" applyNumberFormat="1" applyFont="1" applyBorder="1" applyAlignment="1" applyProtection="1">
      <alignment horizontal="center" vertical="center" wrapText="1"/>
      <protection locked="0"/>
    </xf>
    <xf numFmtId="0" fontId="15" fillId="0" borderId="30" xfId="0" applyFont="1" applyBorder="1" applyAlignment="1" applyProtection="1">
      <alignment horizontal="left" vertical="center" wrapText="1"/>
      <protection locked="0"/>
    </xf>
    <xf numFmtId="0" fontId="15" fillId="0" borderId="30" xfId="0" applyFont="1" applyBorder="1" applyAlignment="1" applyProtection="1">
      <alignment horizontal="center" vertical="center" wrapText="1"/>
      <protection locked="0"/>
    </xf>
    <xf numFmtId="0" fontId="16" fillId="0" borderId="27" xfId="0" applyFont="1" applyBorder="1" applyAlignment="1" applyProtection="1">
      <alignment vertical="center" wrapText="1"/>
      <protection locked="0"/>
    </xf>
    <xf numFmtId="0" fontId="16" fillId="0" borderId="59" xfId="0" applyFont="1" applyBorder="1" applyAlignment="1" applyProtection="1">
      <alignment vertical="center" wrapText="1"/>
      <protection locked="0"/>
    </xf>
    <xf numFmtId="0" fontId="16" fillId="0" borderId="21" xfId="0" applyFont="1" applyBorder="1" applyAlignment="1" applyProtection="1">
      <alignment vertical="center" wrapText="1"/>
      <protection locked="0"/>
    </xf>
    <xf numFmtId="0" fontId="15" fillId="0" borderId="53" xfId="0" applyFont="1" applyBorder="1" applyAlignment="1" applyProtection="1">
      <alignment horizontal="center" vertical="center" wrapText="1"/>
      <protection locked="0"/>
    </xf>
    <xf numFmtId="0" fontId="16" fillId="0" borderId="52" xfId="0" applyFont="1" applyBorder="1" applyAlignment="1" applyProtection="1">
      <alignment horizontal="left" vertical="center" wrapText="1"/>
      <protection locked="0"/>
    </xf>
    <xf numFmtId="0" fontId="16" fillId="0" borderId="20" xfId="0" applyFont="1" applyBorder="1" applyAlignment="1" applyProtection="1">
      <alignment vertical="center" wrapText="1"/>
      <protection locked="0"/>
    </xf>
    <xf numFmtId="0" fontId="15" fillId="0" borderId="58"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1" fontId="15" fillId="0" borderId="53" xfId="0" applyNumberFormat="1" applyFont="1" applyBorder="1" applyAlignment="1" applyProtection="1">
      <alignment horizontal="center" vertical="center" wrapText="1"/>
      <protection locked="0"/>
    </xf>
    <xf numFmtId="0" fontId="15" fillId="0" borderId="53" xfId="0" applyFont="1" applyBorder="1" applyAlignment="1" applyProtection="1">
      <alignment horizontal="left" vertical="center" wrapText="1"/>
      <protection locked="0"/>
    </xf>
    <xf numFmtId="0" fontId="15" fillId="0" borderId="68" xfId="0" applyFont="1" applyBorder="1" applyAlignment="1" applyProtection="1">
      <alignment horizontal="left" vertical="center" wrapText="1"/>
      <protection locked="0"/>
    </xf>
    <xf numFmtId="0" fontId="15" fillId="0" borderId="59"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15" fillId="0" borderId="60" xfId="0" applyFont="1" applyBorder="1" applyAlignment="1" applyProtection="1">
      <alignment vertical="center" wrapText="1"/>
      <protection locked="0"/>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53" xfId="0" applyFont="1" applyBorder="1" applyAlignment="1">
      <alignment horizontal="center" vertical="center" wrapText="1"/>
    </xf>
    <xf numFmtId="0" fontId="0" fillId="0" borderId="0" xfId="0" applyAlignment="1">
      <alignment vertical="center"/>
    </xf>
    <xf numFmtId="0" fontId="3" fillId="0" borderId="9" xfId="0" applyFont="1" applyBorder="1" applyAlignment="1">
      <alignment horizontal="left" vertical="center"/>
    </xf>
    <xf numFmtId="1" fontId="3" fillId="0" borderId="9" xfId="0" applyNumberFormat="1" applyFont="1" applyBorder="1" applyAlignment="1">
      <alignment horizontal="center" vertical="center"/>
    </xf>
    <xf numFmtId="0" fontId="0" fillId="5" borderId="0" xfId="0" applyFill="1"/>
    <xf numFmtId="0" fontId="0" fillId="5" borderId="0" xfId="0" applyFill="1" applyAlignment="1">
      <alignment vertical="center"/>
    </xf>
    <xf numFmtId="0" fontId="3" fillId="0" borderId="16" xfId="0" applyFont="1" applyBorder="1" applyAlignment="1">
      <alignment horizontal="left"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left" vertical="center"/>
    </xf>
    <xf numFmtId="0" fontId="14" fillId="5" borderId="0" xfId="0" applyFont="1" applyFill="1" applyAlignment="1">
      <alignment horizontal="left"/>
    </xf>
    <xf numFmtId="0" fontId="23" fillId="5" borderId="32" xfId="0" applyFont="1" applyFill="1" applyBorder="1"/>
    <xf numFmtId="0" fontId="27" fillId="5" borderId="0" xfId="0" applyFont="1" applyFill="1" applyAlignment="1">
      <alignment vertical="center" wrapText="1"/>
    </xf>
    <xf numFmtId="0" fontId="0" fillId="0" borderId="37" xfId="0" applyBorder="1"/>
    <xf numFmtId="0" fontId="0" fillId="5" borderId="36" xfId="0" applyFill="1" applyBorder="1"/>
    <xf numFmtId="0" fontId="0" fillId="5" borderId="37" xfId="0" applyFill="1" applyBorder="1"/>
    <xf numFmtId="0" fontId="0" fillId="5" borderId="38" xfId="0" applyFill="1" applyBorder="1"/>
    <xf numFmtId="0" fontId="0" fillId="5" borderId="35" xfId="0" applyFill="1" applyBorder="1"/>
    <xf numFmtId="0" fontId="0" fillId="5" borderId="34" xfId="0" applyFill="1" applyBorder="1"/>
    <xf numFmtId="1" fontId="15" fillId="0" borderId="28" xfId="0" applyNumberFormat="1"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1" fontId="15" fillId="0" borderId="29" xfId="0" applyNumberFormat="1"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52" xfId="0" applyFont="1" applyBorder="1" applyAlignment="1" applyProtection="1">
      <alignment horizontal="left" vertical="center" wrapText="1"/>
      <protection locked="0"/>
    </xf>
    <xf numFmtId="1" fontId="15" fillId="0" borderId="52" xfId="0" applyNumberFormat="1" applyFont="1" applyBorder="1" applyAlignment="1" applyProtection="1">
      <alignment horizontal="center" vertical="center" wrapText="1"/>
      <protection locked="0"/>
    </xf>
    <xf numFmtId="0" fontId="15" fillId="0" borderId="52" xfId="0" applyFont="1" applyBorder="1" applyAlignment="1" applyProtection="1">
      <alignment horizontal="center" vertical="center" wrapText="1"/>
      <protection locked="0"/>
    </xf>
    <xf numFmtId="0" fontId="16" fillId="5" borderId="0" xfId="0" applyFont="1" applyFill="1" applyAlignment="1" applyProtection="1">
      <alignment vertical="top" wrapText="1"/>
      <protection locked="0"/>
    </xf>
    <xf numFmtId="0" fontId="3" fillId="5" borderId="35" xfId="0" applyFont="1" applyFill="1" applyBorder="1" applyAlignment="1">
      <alignment horizontal="left" vertical="center"/>
    </xf>
    <xf numFmtId="0" fontId="11" fillId="5" borderId="0" xfId="0" applyFont="1" applyFill="1"/>
    <xf numFmtId="0" fontId="3" fillId="5" borderId="34" xfId="0" applyFont="1" applyFill="1" applyBorder="1" applyAlignment="1">
      <alignment horizontal="left"/>
    </xf>
    <xf numFmtId="0" fontId="13" fillId="5" borderId="0" xfId="0" applyFont="1" applyFill="1" applyAlignment="1">
      <alignment horizontal="left" vertical="top" wrapText="1"/>
    </xf>
    <xf numFmtId="0" fontId="34" fillId="15" borderId="8" xfId="0" applyFont="1" applyFill="1" applyBorder="1" applyAlignment="1">
      <alignment horizontal="right" vertical="center" wrapText="1"/>
    </xf>
    <xf numFmtId="0" fontId="15" fillId="5" borderId="0" xfId="0" applyFont="1" applyFill="1" applyAlignment="1">
      <alignment horizontal="center" vertical="center"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52" xfId="0" applyFont="1" applyBorder="1" applyAlignment="1">
      <alignment horizontal="left" vertical="center" wrapText="1"/>
    </xf>
    <xf numFmtId="0" fontId="14" fillId="5" borderId="0" xfId="0" applyFont="1" applyFill="1" applyAlignment="1">
      <alignment horizontal="left" vertical="center" wrapText="1"/>
    </xf>
    <xf numFmtId="0" fontId="14" fillId="5" borderId="0" xfId="0" applyFont="1" applyFill="1" applyAlignment="1">
      <alignment vertical="center" wrapText="1"/>
    </xf>
    <xf numFmtId="0" fontId="18" fillId="5" borderId="0" xfId="0" applyFont="1" applyFill="1" applyAlignment="1">
      <alignment vertical="center" wrapText="1"/>
    </xf>
    <xf numFmtId="0" fontId="52" fillId="5" borderId="0" xfId="0" applyFont="1" applyFill="1" applyAlignment="1">
      <alignment vertical="center"/>
    </xf>
    <xf numFmtId="0" fontId="15" fillId="5" borderId="0" xfId="0" applyFont="1" applyFill="1" applyAlignment="1">
      <alignment vertical="center" wrapText="1"/>
    </xf>
    <xf numFmtId="0" fontId="16" fillId="7" borderId="18" xfId="0" applyFont="1" applyFill="1" applyBorder="1" applyAlignment="1">
      <alignment horizontal="left" vertical="center"/>
    </xf>
    <xf numFmtId="0" fontId="18" fillId="8" borderId="26" xfId="0" applyFont="1" applyFill="1" applyBorder="1" applyAlignment="1" applyProtection="1">
      <alignment horizontal="left" vertical="center" wrapText="1"/>
      <protection locked="0"/>
    </xf>
    <xf numFmtId="0" fontId="18" fillId="8" borderId="53" xfId="0" applyFont="1" applyFill="1" applyBorder="1" applyAlignment="1" applyProtection="1">
      <alignment horizontal="left" vertical="center" wrapText="1"/>
      <protection locked="0"/>
    </xf>
    <xf numFmtId="0" fontId="15" fillId="5" borderId="34" xfId="0" applyFont="1" applyFill="1" applyBorder="1" applyAlignment="1">
      <alignment vertical="top" wrapText="1"/>
    </xf>
    <xf numFmtId="0" fontId="0" fillId="5" borderId="35" xfId="0" applyFill="1" applyBorder="1" applyAlignment="1">
      <alignment vertical="center"/>
    </xf>
    <xf numFmtId="0" fontId="1" fillId="2" borderId="90" xfId="1" applyFill="1" applyBorder="1" applyAlignment="1" applyProtection="1">
      <alignment horizontal="center" vertical="center"/>
    </xf>
    <xf numFmtId="0" fontId="1" fillId="2" borderId="91" xfId="1" applyFill="1" applyBorder="1" applyAlignment="1" applyProtection="1">
      <alignment horizontal="center" vertical="center"/>
    </xf>
    <xf numFmtId="0" fontId="3" fillId="5" borderId="0" xfId="0" applyFont="1" applyFill="1" applyAlignment="1">
      <alignment horizontal="center" vertical="center"/>
    </xf>
    <xf numFmtId="0" fontId="12" fillId="5" borderId="0" xfId="0" applyFont="1" applyFill="1"/>
    <xf numFmtId="0" fontId="3" fillId="0" borderId="11" xfId="0" applyFont="1" applyBorder="1" applyAlignment="1">
      <alignment horizontal="center" vertical="center" wrapText="1"/>
    </xf>
    <xf numFmtId="0" fontId="15" fillId="5" borderId="32" xfId="0" applyFont="1" applyFill="1" applyBorder="1" applyAlignment="1">
      <alignment horizontal="left" vertical="center" indent="2"/>
    </xf>
    <xf numFmtId="0" fontId="8" fillId="5" borderId="85" xfId="0" applyFont="1" applyFill="1" applyBorder="1" applyAlignment="1">
      <alignment horizontal="center" vertical="center" wrapText="1"/>
    </xf>
    <xf numFmtId="0" fontId="0" fillId="0" borderId="16" xfId="0" applyBorder="1" applyAlignment="1">
      <alignment horizontal="left" vertical="center" wrapText="1"/>
    </xf>
    <xf numFmtId="0" fontId="0" fillId="0" borderId="16" xfId="0" applyBorder="1" applyAlignment="1">
      <alignment horizontal="center" vertical="center" wrapText="1"/>
    </xf>
    <xf numFmtId="0" fontId="0" fillId="5" borderId="32" xfId="0" applyFill="1" applyBorder="1"/>
    <xf numFmtId="0" fontId="0" fillId="5" borderId="33" xfId="0" applyFill="1" applyBorder="1"/>
    <xf numFmtId="0" fontId="12" fillId="0" borderId="0" xfId="0" applyFont="1"/>
    <xf numFmtId="0" fontId="0" fillId="0" borderId="16" xfId="0" applyBorder="1" applyAlignment="1">
      <alignment horizontal="left" vertical="center"/>
    </xf>
    <xf numFmtId="0" fontId="0" fillId="0" borderId="16" xfId="0" applyBorder="1" applyAlignment="1">
      <alignment horizontal="center" vertical="center"/>
    </xf>
    <xf numFmtId="0" fontId="1" fillId="0" borderId="0" xfId="1" applyAlignment="1">
      <alignment vertical="center"/>
    </xf>
    <xf numFmtId="0" fontId="3" fillId="5" borderId="0" xfId="0" applyFont="1" applyFill="1" applyAlignment="1">
      <alignment vertical="top"/>
    </xf>
    <xf numFmtId="0" fontId="3" fillId="0" borderId="0" xfId="0" applyFont="1" applyAlignment="1">
      <alignment vertical="top"/>
    </xf>
    <xf numFmtId="0" fontId="3" fillId="0" borderId="0" xfId="0" applyFont="1" applyAlignment="1">
      <alignment horizontal="left" vertical="center"/>
    </xf>
    <xf numFmtId="0" fontId="18" fillId="8" borderId="52" xfId="0" applyFont="1" applyFill="1" applyBorder="1" applyAlignment="1" applyProtection="1">
      <alignment horizontal="left" vertical="center" wrapText="1"/>
      <protection locked="0"/>
    </xf>
    <xf numFmtId="0" fontId="0" fillId="5" borderId="34" xfId="0" applyFill="1" applyBorder="1" applyAlignment="1">
      <alignment vertical="center"/>
    </xf>
    <xf numFmtId="0" fontId="0" fillId="0" borderId="14" xfId="0"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left" vertical="center"/>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1" fontId="0" fillId="0" borderId="9" xfId="0" applyNumberFormat="1" applyBorder="1" applyAlignment="1">
      <alignment horizontal="center" vertical="center"/>
    </xf>
    <xf numFmtId="0" fontId="0" fillId="0" borderId="0" xfId="0" applyAlignment="1">
      <alignment wrapText="1"/>
    </xf>
    <xf numFmtId="0" fontId="3" fillId="5" borderId="32" xfId="0" applyFont="1" applyFill="1" applyBorder="1" applyAlignment="1">
      <alignment horizontal="center"/>
    </xf>
    <xf numFmtId="0" fontId="4" fillId="5" borderId="31" xfId="0" applyFont="1" applyFill="1" applyBorder="1" applyAlignment="1">
      <alignment vertical="center"/>
    </xf>
    <xf numFmtId="0" fontId="4" fillId="5" borderId="34" xfId="0" applyFont="1" applyFill="1" applyBorder="1" applyAlignment="1">
      <alignment vertical="center"/>
    </xf>
    <xf numFmtId="0" fontId="4" fillId="5" borderId="34" xfId="0" applyFont="1" applyFill="1" applyBorder="1" applyAlignment="1">
      <alignment horizontal="center"/>
    </xf>
    <xf numFmtId="0" fontId="13" fillId="5" borderId="0" xfId="0" applyFont="1" applyFill="1" applyAlignment="1">
      <alignment horizontal="center" vertical="top" wrapText="1"/>
    </xf>
    <xf numFmtId="0" fontId="0" fillId="5" borderId="35" xfId="0" applyFill="1" applyBorder="1" applyAlignment="1">
      <alignment wrapText="1"/>
    </xf>
    <xf numFmtId="0" fontId="0" fillId="5" borderId="37" xfId="0" applyFill="1" applyBorder="1" applyAlignment="1">
      <alignment horizontal="center"/>
    </xf>
    <xf numFmtId="0" fontId="0" fillId="5" borderId="0" xfId="0" applyFill="1" applyAlignment="1">
      <alignment wrapText="1"/>
    </xf>
    <xf numFmtId="0" fontId="0" fillId="5" borderId="34" xfId="0" applyFill="1" applyBorder="1" applyAlignment="1">
      <alignment wrapText="1"/>
    </xf>
    <xf numFmtId="0" fontId="25" fillId="22" borderId="11" xfId="0" applyFont="1" applyFill="1" applyBorder="1" applyAlignment="1">
      <alignment vertical="center" wrapText="1"/>
    </xf>
    <xf numFmtId="0" fontId="25" fillId="22" borderId="16" xfId="0" applyFont="1" applyFill="1" applyBorder="1" applyAlignment="1">
      <alignment horizontal="center" vertical="center" wrapText="1"/>
    </xf>
    <xf numFmtId="0" fontId="25" fillId="22" borderId="17" xfId="0" applyFont="1" applyFill="1" applyBorder="1" applyAlignment="1">
      <alignment horizontal="center" vertical="center" wrapText="1"/>
    </xf>
    <xf numFmtId="0" fontId="3" fillId="0" borderId="34" xfId="0" applyFont="1" applyBorder="1" applyAlignment="1">
      <alignment vertical="center"/>
    </xf>
    <xf numFmtId="0" fontId="1" fillId="5" borderId="37" xfId="1" applyFill="1" applyBorder="1" applyAlignment="1" applyProtection="1">
      <alignment horizontal="center" vertical="center"/>
    </xf>
    <xf numFmtId="0" fontId="15" fillId="5" borderId="36" xfId="0" applyFont="1" applyFill="1" applyBorder="1" applyAlignment="1">
      <alignment vertical="top" wrapText="1"/>
    </xf>
    <xf numFmtId="0" fontId="0" fillId="0" borderId="14" xfId="0" applyBorder="1" applyAlignment="1">
      <alignment horizontal="left" vertical="center"/>
    </xf>
    <xf numFmtId="0" fontId="0" fillId="0" borderId="13" xfId="0" applyBorder="1" applyAlignment="1">
      <alignment horizontal="left" vertical="center"/>
    </xf>
    <xf numFmtId="0" fontId="0" fillId="5" borderId="0" xfId="0" applyFill="1" applyAlignment="1">
      <alignment horizontal="left" vertical="center" indent="3"/>
    </xf>
    <xf numFmtId="0" fontId="0" fillId="5" borderId="34" xfId="0" applyFill="1" applyBorder="1" applyAlignment="1">
      <alignment horizontal="left" vertical="center" indent="3"/>
    </xf>
    <xf numFmtId="0" fontId="0" fillId="5" borderId="35" xfId="0" applyFill="1" applyBorder="1" applyAlignment="1">
      <alignment horizontal="left" vertical="center" indent="3"/>
    </xf>
    <xf numFmtId="0" fontId="3" fillId="0" borderId="34" xfId="0" applyFont="1" applyBorder="1" applyAlignment="1">
      <alignment horizontal="left" vertical="center" indent="3"/>
    </xf>
    <xf numFmtId="0" fontId="0" fillId="0" borderId="0" xfId="0" applyAlignment="1">
      <alignment horizontal="left" vertical="center" indent="3"/>
    </xf>
    <xf numFmtId="0" fontId="0" fillId="0" borderId="9" xfId="0" applyBorder="1" applyAlignment="1" applyProtection="1">
      <alignment horizontal="center" vertical="center"/>
      <protection locked="0"/>
    </xf>
    <xf numFmtId="0" fontId="54" fillId="20" borderId="43" xfId="0" applyFont="1" applyFill="1" applyBorder="1" applyAlignment="1">
      <alignment horizontal="left" wrapText="1"/>
    </xf>
    <xf numFmtId="0" fontId="53" fillId="20" borderId="48" xfId="0" applyFont="1" applyFill="1" applyBorder="1" applyAlignment="1">
      <alignment horizontal="center" wrapText="1"/>
    </xf>
    <xf numFmtId="0" fontId="53" fillId="20" borderId="42" xfId="0" applyFont="1" applyFill="1" applyBorder="1" applyAlignment="1">
      <alignment horizontal="center" wrapText="1"/>
    </xf>
    <xf numFmtId="0" fontId="0" fillId="0" borderId="26" xfId="0" applyBorder="1" applyAlignment="1">
      <alignment horizontal="left" vertical="center" indent="3"/>
    </xf>
    <xf numFmtId="1" fontId="0" fillId="0" borderId="29" xfId="0" applyNumberFormat="1" applyBorder="1" applyAlignment="1" applyProtection="1">
      <alignment horizontal="center" vertical="center"/>
      <protection locked="0"/>
    </xf>
    <xf numFmtId="1" fontId="0" fillId="0" borderId="40" xfId="0" applyNumberFormat="1" applyBorder="1" applyAlignment="1" applyProtection="1">
      <alignment horizontal="center" vertical="center"/>
      <protection locked="0"/>
    </xf>
    <xf numFmtId="0" fontId="0" fillId="0" borderId="53" xfId="0" applyBorder="1" applyAlignment="1">
      <alignment horizontal="left" vertical="center" indent="3"/>
    </xf>
    <xf numFmtId="1" fontId="0" fillId="0" borderId="52" xfId="0" applyNumberFormat="1" applyBorder="1" applyAlignment="1" applyProtection="1">
      <alignment horizontal="center" vertical="center"/>
      <protection locked="0"/>
    </xf>
    <xf numFmtId="1" fontId="0" fillId="0" borderId="68" xfId="0" applyNumberFormat="1" applyBorder="1" applyAlignment="1" applyProtection="1">
      <alignment horizontal="center" vertical="center"/>
      <protection locked="0"/>
    </xf>
    <xf numFmtId="0" fontId="0" fillId="5" borderId="0" xfId="0" applyFill="1" applyAlignment="1">
      <alignment horizontal="left"/>
    </xf>
    <xf numFmtId="0" fontId="49" fillId="14" borderId="15" xfId="0" applyFont="1" applyFill="1" applyBorder="1" applyAlignment="1">
      <alignment horizontal="center" vertical="center"/>
    </xf>
    <xf numFmtId="0" fontId="15" fillId="0" borderId="20" xfId="0" applyFont="1" applyBorder="1" applyAlignment="1" applyProtection="1">
      <alignment vertical="center" wrapText="1"/>
      <protection locked="0"/>
    </xf>
    <xf numFmtId="0" fontId="3" fillId="14" borderId="37" xfId="0" applyFont="1" applyFill="1" applyBorder="1"/>
    <xf numFmtId="0" fontId="3" fillId="0" borderId="0" xfId="0" applyFont="1" applyAlignment="1">
      <alignment horizontal="left"/>
    </xf>
    <xf numFmtId="0" fontId="1" fillId="6" borderId="90" xfId="1" applyFill="1" applyBorder="1" applyAlignment="1" applyProtection="1">
      <alignment horizontal="center" vertical="center"/>
    </xf>
    <xf numFmtId="0" fontId="29" fillId="5" borderId="0" xfId="0" applyFont="1" applyFill="1" applyAlignment="1">
      <alignment vertical="top" wrapText="1"/>
    </xf>
    <xf numFmtId="0" fontId="4" fillId="5" borderId="0" xfId="0" applyFont="1" applyFill="1" applyAlignment="1">
      <alignment horizontal="center" vertical="center"/>
    </xf>
    <xf numFmtId="0" fontId="65" fillId="5" borderId="0" xfId="1" applyFont="1" applyFill="1" applyBorder="1" applyAlignment="1">
      <alignment horizontal="left" vertical="center" wrapText="1"/>
    </xf>
    <xf numFmtId="0" fontId="13" fillId="5" borderId="0" xfId="0" applyFont="1" applyFill="1" applyAlignment="1">
      <alignment vertical="center" wrapText="1"/>
    </xf>
    <xf numFmtId="164" fontId="3" fillId="0" borderId="18" xfId="0" applyNumberFormat="1" applyFont="1" applyBorder="1" applyAlignment="1">
      <alignment horizontal="center" vertical="center"/>
    </xf>
    <xf numFmtId="164" fontId="0" fillId="0" borderId="18" xfId="2" applyNumberFormat="1" applyFont="1" applyBorder="1" applyAlignment="1">
      <alignment horizontal="center" vertical="center"/>
    </xf>
    <xf numFmtId="0" fontId="12" fillId="23" borderId="68" xfId="0" applyFont="1" applyFill="1" applyBorder="1" applyAlignment="1">
      <alignment horizontal="center" vertical="center"/>
    </xf>
    <xf numFmtId="0" fontId="12" fillId="17" borderId="110" xfId="0" applyFont="1" applyFill="1" applyBorder="1" applyAlignment="1">
      <alignment horizontal="center" vertical="center"/>
    </xf>
    <xf numFmtId="0" fontId="12" fillId="17" borderId="68" xfId="0" applyFont="1" applyFill="1" applyBorder="1" applyAlignment="1">
      <alignment horizontal="center" vertical="center"/>
    </xf>
    <xf numFmtId="0" fontId="12" fillId="7" borderId="112" xfId="0" applyFont="1" applyFill="1" applyBorder="1" applyAlignment="1">
      <alignment horizontal="center" vertical="center"/>
    </xf>
    <xf numFmtId="0" fontId="12" fillId="7" borderId="86" xfId="0" applyFont="1" applyFill="1" applyBorder="1" applyAlignment="1">
      <alignment horizontal="center" vertical="center"/>
    </xf>
    <xf numFmtId="0" fontId="12" fillId="7" borderId="113" xfId="0" applyFont="1" applyFill="1" applyBorder="1" applyAlignment="1">
      <alignment horizontal="center" vertical="center"/>
    </xf>
    <xf numFmtId="0" fontId="12" fillId="7" borderId="116" xfId="0" applyFont="1" applyFill="1" applyBorder="1" applyAlignment="1">
      <alignment horizontal="center" vertical="center"/>
    </xf>
    <xf numFmtId="0" fontId="1" fillId="5" borderId="32" xfId="1" applyFill="1" applyBorder="1" applyAlignment="1" applyProtection="1">
      <alignment horizontal="center" vertical="center"/>
    </xf>
    <xf numFmtId="0" fontId="16" fillId="5" borderId="0" xfId="0" applyFont="1" applyFill="1" applyAlignment="1">
      <alignment horizontal="left" vertical="center"/>
    </xf>
    <xf numFmtId="0" fontId="14" fillId="15" borderId="39" xfId="0" applyFont="1" applyFill="1" applyBorder="1" applyAlignment="1">
      <alignment vertical="center" wrapText="1"/>
    </xf>
    <xf numFmtId="0" fontId="14" fillId="15" borderId="7" xfId="0" applyFont="1" applyFill="1" applyBorder="1" applyAlignment="1">
      <alignment horizontal="center" vertical="center"/>
    </xf>
    <xf numFmtId="0" fontId="16" fillId="9" borderId="19" xfId="0" applyFont="1" applyFill="1" applyBorder="1" applyAlignment="1">
      <alignment horizontal="left" vertical="center"/>
    </xf>
    <xf numFmtId="0" fontId="0" fillId="0" borderId="9" xfId="0" applyBorder="1" applyAlignment="1">
      <alignment horizontal="center"/>
    </xf>
    <xf numFmtId="0" fontId="3" fillId="2" borderId="36" xfId="0" applyFont="1" applyFill="1" applyBorder="1"/>
    <xf numFmtId="0" fontId="3" fillId="2" borderId="37" xfId="0" applyFont="1" applyFill="1" applyBorder="1"/>
    <xf numFmtId="0" fontId="3" fillId="2" borderId="38" xfId="0" applyFont="1" applyFill="1" applyBorder="1"/>
    <xf numFmtId="0" fontId="3" fillId="2" borderId="0" xfId="0" applyFont="1" applyFill="1"/>
    <xf numFmtId="0" fontId="3" fillId="2" borderId="35" xfId="0" applyFont="1" applyFill="1" applyBorder="1"/>
    <xf numFmtId="0" fontId="3" fillId="2" borderId="34" xfId="0" applyFont="1" applyFill="1" applyBorder="1"/>
    <xf numFmtId="0" fontId="3" fillId="2" borderId="31" xfId="0" applyFont="1" applyFill="1" applyBorder="1"/>
    <xf numFmtId="0" fontId="3" fillId="2" borderId="32" xfId="0" applyFont="1" applyFill="1" applyBorder="1"/>
    <xf numFmtId="0" fontId="3" fillId="2" borderId="33" xfId="0" applyFont="1" applyFill="1" applyBorder="1"/>
    <xf numFmtId="0" fontId="52" fillId="2" borderId="0" xfId="0" applyFont="1" applyFill="1"/>
    <xf numFmtId="0" fontId="14" fillId="18" borderId="126" xfId="0" applyFont="1" applyFill="1" applyBorder="1" applyAlignment="1">
      <alignment vertical="center" wrapText="1"/>
    </xf>
    <xf numFmtId="0" fontId="14" fillId="18" borderId="127" xfId="0" applyFont="1" applyFill="1" applyBorder="1" applyAlignment="1">
      <alignment horizontal="center" vertical="center"/>
    </xf>
    <xf numFmtId="0" fontId="14" fillId="18" borderId="127" xfId="0" applyFont="1" applyFill="1" applyBorder="1" applyAlignment="1">
      <alignment vertical="center"/>
    </xf>
    <xf numFmtId="0" fontId="14" fillId="18" borderId="127" xfId="0" applyFont="1" applyFill="1" applyBorder="1" applyAlignment="1">
      <alignment vertical="center" wrapText="1"/>
    </xf>
    <xf numFmtId="0" fontId="14" fillId="18" borderId="128" xfId="0" applyFont="1" applyFill="1" applyBorder="1" applyAlignment="1">
      <alignment vertical="center" wrapText="1"/>
    </xf>
    <xf numFmtId="0" fontId="65" fillId="6" borderId="66" xfId="1" applyFont="1" applyFill="1" applyBorder="1" applyAlignment="1">
      <alignment horizontal="center" vertical="center" wrapText="1"/>
    </xf>
    <xf numFmtId="0" fontId="67" fillId="6" borderId="66" xfId="1" applyFont="1" applyFill="1" applyBorder="1" applyAlignment="1">
      <alignment horizontal="center" vertical="center" wrapText="1"/>
    </xf>
    <xf numFmtId="0" fontId="50" fillId="5" borderId="0" xfId="0" applyFont="1" applyFill="1" applyAlignment="1">
      <alignment vertical="center" wrapText="1"/>
    </xf>
    <xf numFmtId="0" fontId="4" fillId="5" borderId="32" xfId="0" applyFont="1" applyFill="1" applyBorder="1"/>
    <xf numFmtId="0" fontId="19" fillId="6" borderId="90" xfId="1" applyFont="1" applyFill="1" applyBorder="1" applyAlignment="1" applyProtection="1">
      <alignment horizontal="center" vertical="center"/>
    </xf>
    <xf numFmtId="0" fontId="19" fillId="2" borderId="90" xfId="1" applyFont="1" applyFill="1" applyBorder="1" applyAlignment="1" applyProtection="1">
      <alignment horizontal="center" vertical="center"/>
    </xf>
    <xf numFmtId="0" fontId="19" fillId="2" borderId="91" xfId="1" applyFont="1" applyFill="1" applyBorder="1" applyAlignment="1" applyProtection="1">
      <alignment horizontal="center" vertical="center"/>
    </xf>
    <xf numFmtId="0" fontId="65" fillId="6" borderId="90" xfId="1" applyFont="1" applyFill="1" applyBorder="1" applyAlignment="1" applyProtection="1">
      <alignment horizontal="center" vertical="center"/>
    </xf>
    <xf numFmtId="0" fontId="65" fillId="2" borderId="90" xfId="1" applyFont="1" applyFill="1" applyBorder="1" applyAlignment="1" applyProtection="1">
      <alignment horizontal="center" vertical="center"/>
    </xf>
    <xf numFmtId="0" fontId="65" fillId="2" borderId="91" xfId="1" applyFont="1" applyFill="1" applyBorder="1" applyAlignment="1" applyProtection="1">
      <alignment horizontal="center" vertical="center"/>
    </xf>
    <xf numFmtId="0" fontId="15" fillId="5" borderId="0" xfId="0" applyFont="1" applyFill="1" applyAlignment="1">
      <alignment horizontal="left" vertical="center"/>
    </xf>
    <xf numFmtId="0" fontId="16" fillId="9" borderId="69" xfId="0" applyFont="1" applyFill="1" applyBorder="1" applyAlignment="1">
      <alignment horizontal="left" vertical="center"/>
    </xf>
    <xf numFmtId="0" fontId="3" fillId="4" borderId="129" xfId="0" applyFont="1" applyFill="1" applyBorder="1" applyAlignment="1">
      <alignment horizontal="center" vertical="center"/>
    </xf>
    <xf numFmtId="0" fontId="3" fillId="4" borderId="64" xfId="0" applyFont="1" applyFill="1" applyBorder="1" applyAlignment="1">
      <alignment horizontal="center" vertical="center"/>
    </xf>
    <xf numFmtId="0" fontId="16" fillId="9" borderId="127" xfId="0" applyFont="1" applyFill="1" applyBorder="1" applyAlignment="1">
      <alignment horizontal="left" vertical="center"/>
    </xf>
    <xf numFmtId="0" fontId="3" fillId="4" borderId="63" xfId="0" applyFont="1" applyFill="1" applyBorder="1" applyAlignment="1">
      <alignment horizontal="center" vertical="center"/>
    </xf>
    <xf numFmtId="0" fontId="14" fillId="15" borderId="22"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31"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14" borderId="66" xfId="0" applyFont="1" applyFill="1" applyBorder="1"/>
    <xf numFmtId="0" fontId="12" fillId="14" borderId="102" xfId="0" applyFont="1" applyFill="1" applyBorder="1" applyAlignment="1">
      <alignment horizontal="center" vertical="center"/>
    </xf>
    <xf numFmtId="0" fontId="3" fillId="14" borderId="102" xfId="0" applyFont="1" applyFill="1" applyBorder="1" applyAlignment="1">
      <alignment horizontal="left" vertical="center"/>
    </xf>
    <xf numFmtId="0" fontId="15" fillId="14" borderId="103" xfId="0" applyFont="1" applyFill="1" applyBorder="1" applyAlignment="1">
      <alignment horizontal="center" vertical="center"/>
    </xf>
    <xf numFmtId="0" fontId="16" fillId="14" borderId="101" xfId="0" applyFont="1" applyFill="1" applyBorder="1" applyAlignment="1">
      <alignment horizontal="left" vertical="center"/>
    </xf>
    <xf numFmtId="0" fontId="3" fillId="14" borderId="66" xfId="0" applyFont="1" applyFill="1" applyBorder="1" applyAlignment="1">
      <alignment horizontal="center" vertical="center"/>
    </xf>
    <xf numFmtId="0" fontId="15" fillId="8" borderId="14" xfId="0" applyFont="1" applyFill="1" applyBorder="1" applyAlignment="1" applyProtection="1">
      <alignment horizontal="left" vertical="center"/>
      <protection locked="0"/>
    </xf>
    <xf numFmtId="0" fontId="15" fillId="8" borderId="13" xfId="0" applyFont="1" applyFill="1" applyBorder="1" applyAlignment="1" applyProtection="1">
      <alignment horizontal="left" vertical="center"/>
      <protection locked="0"/>
    </xf>
    <xf numFmtId="0" fontId="15" fillId="8" borderId="107" xfId="0" applyFont="1" applyFill="1" applyBorder="1" applyAlignment="1" applyProtection="1">
      <alignment horizontal="left" vertical="center"/>
      <protection locked="0"/>
    </xf>
    <xf numFmtId="0" fontId="4" fillId="5" borderId="0" xfId="0" applyFont="1" applyFill="1" applyAlignment="1">
      <alignment horizontal="left" vertical="center" wrapText="1"/>
    </xf>
    <xf numFmtId="1" fontId="4" fillId="5" borderId="0" xfId="0" applyNumberFormat="1" applyFont="1" applyFill="1" applyAlignment="1">
      <alignment horizontal="center" vertical="center" wrapText="1"/>
    </xf>
    <xf numFmtId="0" fontId="36" fillId="6" borderId="66" xfId="1" applyFont="1" applyFill="1" applyBorder="1" applyAlignment="1" applyProtection="1">
      <alignment horizontal="center" vertical="center" wrapText="1"/>
    </xf>
    <xf numFmtId="0" fontId="74" fillId="5" borderId="37" xfId="0" applyFont="1" applyFill="1" applyBorder="1"/>
    <xf numFmtId="0" fontId="65" fillId="2" borderId="122" xfId="1" applyFont="1" applyFill="1" applyBorder="1" applyAlignment="1" applyProtection="1">
      <alignment horizontal="center" vertical="center"/>
    </xf>
    <xf numFmtId="0" fontId="32" fillId="5" borderId="35" xfId="0" applyFont="1" applyFill="1" applyBorder="1" applyAlignment="1">
      <alignment vertical="top" wrapText="1"/>
    </xf>
    <xf numFmtId="0" fontId="32" fillId="5" borderId="37" xfId="0" applyFont="1" applyFill="1" applyBorder="1" applyAlignment="1">
      <alignment vertical="top" wrapText="1"/>
    </xf>
    <xf numFmtId="0" fontId="32" fillId="5" borderId="38" xfId="0" applyFont="1" applyFill="1" applyBorder="1" applyAlignment="1">
      <alignment vertical="top" wrapText="1"/>
    </xf>
    <xf numFmtId="1" fontId="15" fillId="0" borderId="62" xfId="0" applyNumberFormat="1" applyFont="1" applyBorder="1" applyAlignment="1" applyProtection="1">
      <alignment horizontal="center" vertical="center"/>
      <protection locked="0"/>
    </xf>
    <xf numFmtId="1" fontId="15" fillId="0" borderId="9"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1" fontId="15" fillId="0" borderId="69" xfId="0" applyNumberFormat="1" applyFont="1" applyBorder="1" applyAlignment="1" applyProtection="1">
      <alignment horizontal="center" vertical="center"/>
      <protection locked="0"/>
    </xf>
    <xf numFmtId="0" fontId="0" fillId="13" borderId="9" xfId="0" applyFill="1" applyBorder="1" applyAlignment="1">
      <alignment horizontal="left" wrapText="1"/>
    </xf>
    <xf numFmtId="0" fontId="0" fillId="16" borderId="9" xfId="0" applyFill="1" applyBorder="1" applyAlignment="1">
      <alignment horizontal="left" wrapText="1"/>
    </xf>
    <xf numFmtId="0" fontId="0" fillId="15" borderId="9" xfId="0" applyFill="1" applyBorder="1" applyAlignment="1">
      <alignment horizontal="left" wrapText="1"/>
    </xf>
    <xf numFmtId="0" fontId="0" fillId="9" borderId="9" xfId="0" applyFill="1" applyBorder="1" applyAlignment="1">
      <alignment horizontal="left" wrapText="1"/>
    </xf>
    <xf numFmtId="0" fontId="0" fillId="0" borderId="9" xfId="0" applyBorder="1" applyAlignment="1">
      <alignment horizontal="left"/>
    </xf>
    <xf numFmtId="0" fontId="0" fillId="9" borderId="9" xfId="0" applyFill="1" applyBorder="1" applyAlignment="1">
      <alignment horizontal="center" wrapText="1"/>
    </xf>
    <xf numFmtId="0" fontId="0" fillId="10" borderId="9" xfId="0" applyFill="1" applyBorder="1" applyAlignment="1">
      <alignment horizontal="center" wrapText="1"/>
    </xf>
    <xf numFmtId="0" fontId="0" fillId="0" borderId="15" xfId="0" applyBorder="1" applyAlignment="1">
      <alignment horizontal="left"/>
    </xf>
    <xf numFmtId="0" fontId="0" fillId="0" borderId="21" xfId="0" applyBorder="1" applyAlignment="1">
      <alignment horizontal="left"/>
    </xf>
    <xf numFmtId="0" fontId="0" fillId="0" borderId="14" xfId="0" applyBorder="1" applyAlignment="1">
      <alignment horizontal="left"/>
    </xf>
    <xf numFmtId="0" fontId="75" fillId="5" borderId="0" xfId="0" applyFont="1" applyFill="1"/>
    <xf numFmtId="0" fontId="18" fillId="8" borderId="23" xfId="0" applyFont="1" applyFill="1" applyBorder="1" applyAlignment="1" applyProtection="1">
      <alignment horizontal="left" vertical="top" wrapText="1"/>
      <protection locked="0"/>
    </xf>
    <xf numFmtId="0" fontId="18" fillId="8" borderId="24" xfId="0" applyFont="1" applyFill="1" applyBorder="1" applyAlignment="1" applyProtection="1">
      <alignment horizontal="left" vertical="top" wrapText="1"/>
      <protection locked="0"/>
    </xf>
    <xf numFmtId="0" fontId="12" fillId="16" borderId="6" xfId="0" applyFont="1" applyFill="1" applyBorder="1" applyAlignment="1">
      <alignment vertical="center" wrapText="1"/>
    </xf>
    <xf numFmtId="0" fontId="12" fillId="9" borderId="6" xfId="0" applyFont="1" applyFill="1" applyBorder="1" applyAlignment="1">
      <alignment vertical="center" wrapText="1"/>
    </xf>
    <xf numFmtId="0" fontId="0" fillId="5" borderId="20" xfId="0" applyFill="1" applyBorder="1" applyAlignment="1">
      <alignment horizontal="left"/>
    </xf>
    <xf numFmtId="0" fontId="0" fillId="5" borderId="0" xfId="0" applyFill="1" applyAlignment="1">
      <alignment horizontal="center" wrapText="1"/>
    </xf>
    <xf numFmtId="0" fontId="14" fillId="5" borderId="0" xfId="0" applyFont="1" applyFill="1" applyAlignment="1">
      <alignment horizontal="center" vertical="center"/>
    </xf>
    <xf numFmtId="0" fontId="15" fillId="5" borderId="0" xfId="0" applyFont="1" applyFill="1" applyAlignment="1">
      <alignment horizontal="center" vertical="center"/>
    </xf>
    <xf numFmtId="0" fontId="16" fillId="5" borderId="39" xfId="0" applyFont="1" applyFill="1" applyBorder="1" applyAlignment="1">
      <alignment horizontal="left" vertical="center"/>
    </xf>
    <xf numFmtId="0" fontId="3" fillId="5" borderId="39" xfId="0" applyFont="1" applyFill="1" applyBorder="1" applyAlignment="1">
      <alignment horizontal="center" vertical="center"/>
    </xf>
    <xf numFmtId="0" fontId="3" fillId="0" borderId="11" xfId="0" applyFont="1" applyBorder="1" applyProtection="1">
      <protection locked="0"/>
    </xf>
    <xf numFmtId="0" fontId="3" fillId="0" borderId="16" xfId="0" applyFont="1" applyBorder="1" applyAlignment="1" applyProtection="1">
      <alignment horizontal="center"/>
      <protection locked="0"/>
    </xf>
    <xf numFmtId="0" fontId="3" fillId="0" borderId="16" xfId="0" applyFont="1" applyBorder="1" applyProtection="1">
      <protection locked="0"/>
    </xf>
    <xf numFmtId="0" fontId="3" fillId="0" borderId="17" xfId="0" applyFont="1" applyBorder="1" applyProtection="1">
      <protection locked="0"/>
    </xf>
    <xf numFmtId="0" fontId="3" fillId="0" borderId="14" xfId="0" applyFont="1" applyBorder="1" applyProtection="1">
      <protection locked="0"/>
    </xf>
    <xf numFmtId="0" fontId="3" fillId="0" borderId="9" xfId="0" applyFont="1" applyBorder="1" applyAlignment="1" applyProtection="1">
      <alignment horizontal="center"/>
      <protection locked="0"/>
    </xf>
    <xf numFmtId="0" fontId="3" fillId="0" borderId="9" xfId="0" applyFont="1" applyBorder="1" applyProtection="1">
      <protection locked="0"/>
    </xf>
    <xf numFmtId="0" fontId="3" fillId="0" borderId="15" xfId="0" applyFont="1" applyBorder="1" applyProtection="1">
      <protection locked="0"/>
    </xf>
    <xf numFmtId="0" fontId="3" fillId="0" borderId="13" xfId="0" applyFont="1" applyBorder="1" applyProtection="1">
      <protection locked="0"/>
    </xf>
    <xf numFmtId="0" fontId="3" fillId="0" borderId="18" xfId="0" applyFont="1" applyBorder="1" applyAlignment="1" applyProtection="1">
      <alignment horizontal="center"/>
      <protection locked="0"/>
    </xf>
    <xf numFmtId="0" fontId="3" fillId="0" borderId="18" xfId="0" applyFont="1" applyBorder="1" applyProtection="1">
      <protection locked="0"/>
    </xf>
    <xf numFmtId="0" fontId="3" fillId="0" borderId="19" xfId="0" applyFont="1" applyBorder="1" applyProtection="1">
      <protection locked="0"/>
    </xf>
    <xf numFmtId="0" fontId="16" fillId="5" borderId="0" xfId="0" applyFont="1" applyFill="1" applyAlignment="1">
      <alignment vertical="center" wrapText="1"/>
    </xf>
    <xf numFmtId="0" fontId="15" fillId="5" borderId="0" xfId="0" applyFont="1" applyFill="1" applyAlignment="1">
      <alignment horizontal="left" vertical="top" wrapText="1"/>
    </xf>
    <xf numFmtId="0" fontId="16" fillId="5" borderId="0" xfId="0" applyFont="1" applyFill="1" applyAlignment="1">
      <alignment vertical="top" wrapText="1"/>
    </xf>
    <xf numFmtId="0" fontId="17" fillId="5" borderId="0" xfId="0" applyFont="1" applyFill="1" applyAlignment="1">
      <alignment horizontal="center"/>
    </xf>
    <xf numFmtId="0" fontId="16" fillId="5" borderId="0" xfId="0" applyFont="1" applyFill="1" applyAlignment="1">
      <alignment horizontal="left" vertical="center" wrapText="1"/>
    </xf>
    <xf numFmtId="0" fontId="10" fillId="5" borderId="0" xfId="0" applyFont="1" applyFill="1" applyAlignment="1">
      <alignment horizontal="center" vertical="center" wrapText="1"/>
    </xf>
    <xf numFmtId="0" fontId="33" fillId="5" borderId="0" xfId="0" applyFont="1" applyFill="1" applyAlignment="1">
      <alignment horizontal="left" vertical="center" wrapText="1"/>
    </xf>
    <xf numFmtId="0" fontId="16" fillId="5" borderId="0" xfId="0" applyFont="1" applyFill="1" applyAlignment="1">
      <alignment wrapText="1"/>
    </xf>
    <xf numFmtId="0" fontId="20" fillId="5" borderId="0" xfId="0" applyFont="1" applyFill="1" applyAlignment="1">
      <alignment horizontal="center" vertical="center" wrapText="1"/>
    </xf>
    <xf numFmtId="0" fontId="15" fillId="5" borderId="56" xfId="0" applyFont="1" applyFill="1" applyBorder="1" applyAlignment="1">
      <alignment horizontal="left" vertical="center" wrapText="1"/>
    </xf>
    <xf numFmtId="0" fontId="15" fillId="5" borderId="49" xfId="0" applyFont="1" applyFill="1" applyBorder="1" applyAlignment="1">
      <alignment horizontal="left" vertical="center" wrapText="1"/>
    </xf>
    <xf numFmtId="0" fontId="15" fillId="5" borderId="49" xfId="0" applyFont="1" applyFill="1" applyBorder="1" applyAlignment="1">
      <alignment horizontal="center" vertical="center" wrapText="1"/>
    </xf>
    <xf numFmtId="0" fontId="16" fillId="5" borderId="49" xfId="0" applyFont="1" applyFill="1" applyBorder="1" applyAlignment="1">
      <alignment horizontal="left" vertical="center" wrapText="1"/>
    </xf>
    <xf numFmtId="0" fontId="16" fillId="5" borderId="37" xfId="0" applyFont="1" applyFill="1" applyBorder="1" applyAlignment="1">
      <alignment wrapText="1"/>
    </xf>
    <xf numFmtId="1" fontId="34" fillId="5" borderId="0" xfId="0" applyNumberFormat="1" applyFont="1" applyFill="1" applyAlignment="1">
      <alignment horizontal="center" vertical="center" wrapText="1"/>
    </xf>
    <xf numFmtId="0" fontId="0" fillId="6" borderId="0" xfId="0" applyFill="1" applyAlignment="1">
      <alignment horizontal="center"/>
    </xf>
    <xf numFmtId="0" fontId="53" fillId="6" borderId="18" xfId="0" applyFont="1" applyFill="1" applyBorder="1" applyAlignment="1">
      <alignment horizontal="center" vertical="center"/>
    </xf>
    <xf numFmtId="0" fontId="53" fillId="6" borderId="19" xfId="0" applyFont="1" applyFill="1" applyBorder="1" applyAlignment="1">
      <alignment horizontal="center" vertical="center"/>
    </xf>
    <xf numFmtId="0" fontId="3" fillId="5" borderId="0" xfId="0" applyFont="1" applyFill="1" applyAlignment="1">
      <alignment horizontal="left" vertical="center" wrapText="1"/>
    </xf>
    <xf numFmtId="0" fontId="3" fillId="5" borderId="0" xfId="0" applyFont="1" applyFill="1" applyAlignment="1">
      <alignment horizontal="left" vertical="top" wrapText="1"/>
    </xf>
    <xf numFmtId="165" fontId="15" fillId="3" borderId="29" xfId="0" applyNumberFormat="1" applyFont="1" applyFill="1" applyBorder="1" applyAlignment="1" applyProtection="1">
      <alignment horizontal="left" vertical="center" wrapText="1"/>
      <protection locked="0"/>
    </xf>
    <xf numFmtId="1" fontId="15" fillId="5" borderId="25" xfId="0" applyNumberFormat="1" applyFont="1" applyFill="1" applyBorder="1" applyAlignment="1" applyProtection="1">
      <alignment horizontal="center" vertical="center" wrapText="1"/>
      <protection locked="0"/>
    </xf>
    <xf numFmtId="0" fontId="15" fillId="5" borderId="25" xfId="0" applyFont="1" applyFill="1" applyBorder="1" applyAlignment="1" applyProtection="1">
      <alignment horizontal="left" vertical="center" wrapText="1"/>
      <protection locked="0"/>
    </xf>
    <xf numFmtId="1" fontId="15" fillId="5" borderId="26" xfId="0" applyNumberFormat="1" applyFont="1" applyFill="1" applyBorder="1" applyAlignment="1" applyProtection="1">
      <alignment horizontal="center" vertical="center" wrapText="1"/>
      <protection locked="0"/>
    </xf>
    <xf numFmtId="0" fontId="15" fillId="5" borderId="26" xfId="0" applyFont="1" applyFill="1" applyBorder="1" applyAlignment="1" applyProtection="1">
      <alignment horizontal="left" vertical="center" wrapText="1"/>
      <protection locked="0"/>
    </xf>
    <xf numFmtId="1" fontId="15" fillId="5" borderId="53" xfId="0" applyNumberFormat="1" applyFont="1" applyFill="1" applyBorder="1" applyAlignment="1" applyProtection="1">
      <alignment horizontal="center" vertical="center" wrapText="1"/>
      <protection locked="0"/>
    </xf>
    <xf numFmtId="0" fontId="15" fillId="5" borderId="53" xfId="0" applyFont="1" applyFill="1" applyBorder="1" applyAlignment="1" applyProtection="1">
      <alignment horizontal="left" vertical="center" wrapText="1"/>
      <protection locked="0"/>
    </xf>
    <xf numFmtId="0" fontId="15" fillId="5" borderId="28" xfId="0" applyFont="1" applyFill="1" applyBorder="1" applyAlignment="1" applyProtection="1">
      <alignment horizontal="left" vertical="center" wrapText="1"/>
      <protection locked="0"/>
    </xf>
    <xf numFmtId="0" fontId="15" fillId="5" borderId="29" xfId="0" applyFont="1" applyFill="1" applyBorder="1" applyAlignment="1" applyProtection="1">
      <alignment horizontal="left" vertical="center" wrapText="1"/>
      <protection locked="0"/>
    </xf>
    <xf numFmtId="0" fontId="18" fillId="5" borderId="39" xfId="0" applyFont="1" applyFill="1" applyBorder="1" applyAlignment="1">
      <alignment vertical="center" wrapText="1"/>
    </xf>
    <xf numFmtId="0" fontId="15" fillId="5" borderId="39" xfId="0" applyFont="1" applyFill="1" applyBorder="1" applyAlignment="1">
      <alignment horizontal="center" vertical="center" wrapText="1"/>
    </xf>
    <xf numFmtId="0" fontId="15" fillId="5" borderId="39" xfId="0" applyFont="1" applyFill="1" applyBorder="1" applyAlignment="1">
      <alignment vertical="center" wrapText="1"/>
    </xf>
    <xf numFmtId="0" fontId="15" fillId="5" borderId="39" xfId="0" applyFont="1" applyFill="1" applyBorder="1" applyAlignment="1">
      <alignment horizontal="left" vertical="center" wrapText="1"/>
    </xf>
    <xf numFmtId="0" fontId="16" fillId="0" borderId="0" xfId="0" applyFont="1" applyAlignment="1">
      <alignment horizontal="left" vertical="center" wrapText="1"/>
    </xf>
    <xf numFmtId="0" fontId="18" fillId="5" borderId="0" xfId="0" applyFont="1" applyFill="1" applyAlignment="1">
      <alignment horizontal="left" vertical="center" wrapText="1"/>
    </xf>
    <xf numFmtId="1" fontId="15" fillId="5" borderId="0" xfId="0" applyNumberFormat="1" applyFont="1" applyFill="1" applyAlignment="1">
      <alignment horizontal="center" vertical="center" wrapText="1"/>
    </xf>
    <xf numFmtId="0" fontId="65" fillId="6" borderId="66" xfId="1" applyFont="1" applyFill="1" applyBorder="1" applyAlignment="1" applyProtection="1">
      <alignment horizontal="center" vertical="center" wrapText="1"/>
    </xf>
    <xf numFmtId="0" fontId="17" fillId="5" borderId="36" xfId="0" applyFont="1" applyFill="1" applyBorder="1"/>
    <xf numFmtId="0" fontId="17" fillId="5" borderId="37" xfId="0" applyFont="1" applyFill="1" applyBorder="1"/>
    <xf numFmtId="0" fontId="18" fillId="5" borderId="37" xfId="0" applyFont="1" applyFill="1" applyBorder="1" applyAlignment="1">
      <alignment vertical="center" wrapText="1"/>
    </xf>
    <xf numFmtId="0" fontId="15" fillId="5" borderId="37" xfId="0" applyFont="1" applyFill="1" applyBorder="1" applyAlignment="1">
      <alignment horizontal="center" vertical="center" wrapText="1"/>
    </xf>
    <xf numFmtId="0" fontId="15" fillId="5" borderId="37" xfId="0" applyFont="1" applyFill="1" applyBorder="1" applyAlignment="1">
      <alignment vertical="center" wrapText="1"/>
    </xf>
    <xf numFmtId="0" fontId="15" fillId="5" borderId="37" xfId="0" applyFont="1" applyFill="1" applyBorder="1" applyAlignment="1">
      <alignment horizontal="left" vertical="center" wrapText="1"/>
    </xf>
    <xf numFmtId="0" fontId="56" fillId="15" borderId="100" xfId="0" applyFont="1" applyFill="1" applyBorder="1" applyAlignment="1">
      <alignment horizontal="right" vertical="center" wrapText="1"/>
    </xf>
    <xf numFmtId="1" fontId="34" fillId="15" borderId="101" xfId="0" applyNumberFormat="1" applyFont="1" applyFill="1" applyBorder="1" applyAlignment="1">
      <alignment horizontal="center" vertical="center" wrapText="1"/>
    </xf>
    <xf numFmtId="0" fontId="67" fillId="6" borderId="22" xfId="1" applyFont="1" applyFill="1" applyBorder="1" applyAlignment="1" applyProtection="1">
      <alignment horizontal="center" vertical="center" wrapText="1"/>
    </xf>
    <xf numFmtId="0" fontId="65" fillId="5" borderId="0" xfId="1" applyFont="1" applyFill="1" applyBorder="1" applyAlignment="1">
      <alignment vertical="center"/>
    </xf>
    <xf numFmtId="0" fontId="12" fillId="5" borderId="0" xfId="0" applyFont="1" applyFill="1" applyAlignment="1">
      <alignment horizontal="left" vertical="center"/>
    </xf>
    <xf numFmtId="0" fontId="27" fillId="5" borderId="0" xfId="0" applyFont="1" applyFill="1" applyAlignment="1">
      <alignment horizontal="left" vertical="center"/>
    </xf>
    <xf numFmtId="0" fontId="65" fillId="5" borderId="50" xfId="1" applyFont="1" applyFill="1" applyBorder="1" applyAlignment="1">
      <alignment vertical="center"/>
    </xf>
    <xf numFmtId="0" fontId="65" fillId="14" borderId="0" xfId="1" applyFont="1" applyFill="1" applyBorder="1" applyAlignment="1">
      <alignment vertical="center"/>
    </xf>
    <xf numFmtId="0" fontId="65" fillId="5" borderId="32" xfId="1" applyFont="1" applyFill="1" applyBorder="1" applyAlignment="1">
      <alignment vertical="center"/>
    </xf>
    <xf numFmtId="0" fontId="55" fillId="5" borderId="32" xfId="1" applyFont="1" applyFill="1" applyBorder="1" applyAlignment="1">
      <alignment horizontal="left" vertical="center"/>
    </xf>
    <xf numFmtId="0" fontId="69" fillId="14" borderId="33" xfId="0" applyFont="1" applyFill="1" applyBorder="1" applyAlignment="1">
      <alignment vertical="center"/>
    </xf>
    <xf numFmtId="0" fontId="64" fillId="5" borderId="32" xfId="1" applyFont="1" applyFill="1" applyBorder="1" applyAlignment="1" applyProtection="1">
      <alignment horizontal="center" vertical="center"/>
    </xf>
    <xf numFmtId="0" fontId="64" fillId="5" borderId="33" xfId="1" applyFont="1" applyFill="1" applyBorder="1" applyAlignment="1" applyProtection="1">
      <alignment horizontal="center" vertical="center"/>
    </xf>
    <xf numFmtId="0" fontId="69" fillId="14" borderId="38" xfId="0" applyFont="1" applyFill="1" applyBorder="1" applyAlignment="1">
      <alignment vertical="center"/>
    </xf>
    <xf numFmtId="0" fontId="64" fillId="5" borderId="34" xfId="1" applyFont="1" applyFill="1" applyBorder="1" applyAlignment="1" applyProtection="1">
      <alignment horizontal="center" vertical="center"/>
    </xf>
    <xf numFmtId="0" fontId="64" fillId="5" borderId="0" xfId="1" applyFont="1" applyFill="1" applyBorder="1" applyAlignment="1" applyProtection="1">
      <alignment horizontal="center" vertical="center"/>
    </xf>
    <xf numFmtId="0" fontId="64" fillId="5" borderId="35" xfId="1" applyFont="1" applyFill="1" applyBorder="1" applyAlignment="1" applyProtection="1">
      <alignment horizontal="center" vertical="center"/>
    </xf>
    <xf numFmtId="0" fontId="3" fillId="5" borderId="31" xfId="0" applyFont="1" applyFill="1" applyBorder="1" applyAlignment="1">
      <alignment vertical="top"/>
    </xf>
    <xf numFmtId="0" fontId="3" fillId="5" borderId="32" xfId="0" applyFont="1" applyFill="1" applyBorder="1" applyAlignment="1">
      <alignment vertical="top"/>
    </xf>
    <xf numFmtId="0" fontId="23" fillId="5" borderId="32" xfId="0" applyFont="1" applyFill="1" applyBorder="1" applyAlignment="1">
      <alignment horizontal="left" vertical="center" wrapText="1"/>
    </xf>
    <xf numFmtId="0" fontId="3" fillId="14" borderId="33" xfId="0" applyFont="1" applyFill="1" applyBorder="1" applyAlignment="1">
      <alignment horizontal="left" vertical="top" wrapText="1"/>
    </xf>
    <xf numFmtId="0" fontId="64" fillId="5" borderId="0" xfId="1" applyFont="1" applyFill="1" applyBorder="1" applyAlignment="1" applyProtection="1">
      <alignment vertical="center" wrapText="1"/>
    </xf>
    <xf numFmtId="0" fontId="3" fillId="5" borderId="36" xfId="0" applyFont="1" applyFill="1" applyBorder="1" applyAlignment="1">
      <alignment vertical="top"/>
    </xf>
    <xf numFmtId="0" fontId="3" fillId="5" borderId="37" xfId="0" applyFont="1" applyFill="1" applyBorder="1" applyAlignment="1">
      <alignment vertical="top"/>
    </xf>
    <xf numFmtId="0" fontId="23" fillId="5" borderId="37" xfId="0" applyFont="1" applyFill="1" applyBorder="1" applyAlignment="1">
      <alignment horizontal="left" vertical="center" wrapText="1"/>
    </xf>
    <xf numFmtId="0" fontId="3" fillId="14" borderId="38" xfId="0" applyFont="1" applyFill="1" applyBorder="1" applyAlignment="1">
      <alignment horizontal="left" vertical="top" wrapText="1"/>
    </xf>
    <xf numFmtId="0" fontId="3" fillId="5" borderId="34" xfId="0" applyFont="1" applyFill="1" applyBorder="1" applyAlignment="1">
      <alignment horizontal="left" vertical="top" wrapText="1"/>
    </xf>
    <xf numFmtId="0" fontId="3" fillId="5" borderId="35" xfId="0" applyFont="1" applyFill="1" applyBorder="1" applyAlignment="1">
      <alignment vertical="top"/>
    </xf>
    <xf numFmtId="0" fontId="3" fillId="5" borderId="34" xfId="0" applyFont="1" applyFill="1" applyBorder="1" applyAlignment="1">
      <alignment vertical="top"/>
    </xf>
    <xf numFmtId="0" fontId="3" fillId="5" borderId="39" xfId="0" applyFont="1" applyFill="1" applyBorder="1" applyAlignment="1">
      <alignment horizontal="left" vertical="top" wrapText="1"/>
    </xf>
    <xf numFmtId="0" fontId="3" fillId="14" borderId="0" xfId="0" applyFont="1" applyFill="1" applyAlignment="1">
      <alignment horizontal="left" vertical="top" wrapText="1"/>
    </xf>
    <xf numFmtId="0" fontId="68" fillId="5" borderId="50" xfId="0" applyFont="1" applyFill="1" applyBorder="1" applyAlignment="1">
      <alignment vertical="center"/>
    </xf>
    <xf numFmtId="0" fontId="62" fillId="14" borderId="0" xfId="0" applyFont="1" applyFill="1" applyAlignment="1">
      <alignment vertical="center"/>
    </xf>
    <xf numFmtId="0" fontId="62" fillId="5" borderId="34" xfId="0" applyFont="1" applyFill="1" applyBorder="1" applyAlignment="1">
      <alignment vertical="center"/>
    </xf>
    <xf numFmtId="0" fontId="3" fillId="5" borderId="34" xfId="0" applyFont="1" applyFill="1" applyBorder="1" applyAlignment="1">
      <alignment horizontal="left" vertical="center"/>
    </xf>
    <xf numFmtId="0" fontId="60" fillId="5" borderId="50" xfId="1" applyFont="1" applyFill="1" applyBorder="1" applyAlignment="1" applyProtection="1">
      <alignment horizontal="left" vertical="center" wrapText="1"/>
    </xf>
    <xf numFmtId="0" fontId="60" fillId="14" borderId="0" xfId="1" applyFont="1" applyFill="1" applyBorder="1" applyAlignment="1" applyProtection="1">
      <alignment horizontal="left" vertical="center" wrapText="1"/>
    </xf>
    <xf numFmtId="0" fontId="60" fillId="5" borderId="34" xfId="1" applyFont="1" applyFill="1" applyBorder="1" applyAlignment="1" applyProtection="1">
      <alignment horizontal="left" vertical="center" wrapText="1"/>
    </xf>
    <xf numFmtId="0" fontId="61" fillId="5" borderId="50" xfId="1" applyFont="1" applyFill="1" applyBorder="1" applyAlignment="1" applyProtection="1">
      <alignment horizontal="left" vertical="center" wrapText="1"/>
    </xf>
    <xf numFmtId="0" fontId="61" fillId="14" borderId="0" xfId="1" applyFont="1" applyFill="1" applyBorder="1" applyAlignment="1" applyProtection="1">
      <alignment horizontal="left" vertical="center" wrapText="1"/>
    </xf>
    <xf numFmtId="0" fontId="61" fillId="5" borderId="34" xfId="1" applyFont="1" applyFill="1" applyBorder="1" applyAlignment="1" applyProtection="1">
      <alignment horizontal="left" vertical="center" wrapText="1"/>
    </xf>
    <xf numFmtId="0" fontId="61" fillId="5" borderId="50" xfId="1" applyFont="1" applyFill="1" applyBorder="1" applyAlignment="1" applyProtection="1">
      <alignment horizontal="left" vertical="center"/>
    </xf>
    <xf numFmtId="0" fontId="61" fillId="14" borderId="0" xfId="1" applyFont="1" applyFill="1" applyBorder="1" applyAlignment="1" applyProtection="1">
      <alignment horizontal="left" vertical="center"/>
    </xf>
    <xf numFmtId="0" fontId="61" fillId="5" borderId="34" xfId="1" applyFont="1" applyFill="1" applyBorder="1" applyAlignment="1" applyProtection="1">
      <alignment horizontal="left" vertical="center"/>
    </xf>
    <xf numFmtId="0" fontId="61" fillId="5" borderId="0" xfId="1" applyFont="1" applyFill="1" applyBorder="1" applyAlignment="1" applyProtection="1">
      <alignment horizontal="left" vertical="center"/>
    </xf>
    <xf numFmtId="0" fontId="62" fillId="5" borderId="0" xfId="0" applyFont="1" applyFill="1" applyAlignment="1">
      <alignment horizontal="right" vertical="top" wrapText="1"/>
    </xf>
    <xf numFmtId="0" fontId="35" fillId="5" borderId="0" xfId="1" applyFont="1" applyFill="1" applyBorder="1" applyAlignment="1" applyProtection="1">
      <alignment horizontal="left" vertical="top" wrapText="1"/>
    </xf>
    <xf numFmtId="0" fontId="63" fillId="14" borderId="0" xfId="1" applyFont="1" applyFill="1" applyBorder="1" applyAlignment="1" applyProtection="1">
      <alignment vertical="center" wrapText="1"/>
    </xf>
    <xf numFmtId="0" fontId="63" fillId="5" borderId="36" xfId="1" applyFont="1" applyFill="1" applyBorder="1" applyAlignment="1" applyProtection="1">
      <alignment vertical="center" wrapText="1"/>
    </xf>
    <xf numFmtId="0" fontId="3" fillId="14" borderId="36" xfId="0" applyFont="1" applyFill="1" applyBorder="1"/>
    <xf numFmtId="0" fontId="62" fillId="14" borderId="37" xfId="0" applyFont="1" applyFill="1" applyBorder="1" applyAlignment="1">
      <alignment vertical="top" wrapText="1"/>
    </xf>
    <xf numFmtId="0" fontId="35" fillId="14" borderId="37" xfId="1" applyFont="1" applyFill="1" applyBorder="1" applyAlignment="1" applyProtection="1">
      <alignment vertical="top" wrapText="1"/>
    </xf>
    <xf numFmtId="0" fontId="63" fillId="14" borderId="37" xfId="1" applyFont="1" applyFill="1" applyBorder="1" applyAlignment="1" applyProtection="1">
      <alignment vertical="center" wrapText="1"/>
    </xf>
    <xf numFmtId="0" fontId="63" fillId="14" borderId="36" xfId="1" applyFont="1" applyFill="1" applyBorder="1" applyAlignment="1" applyProtection="1">
      <alignment vertical="center" wrapText="1"/>
    </xf>
    <xf numFmtId="0" fontId="3" fillId="14" borderId="38" xfId="0" applyFont="1" applyFill="1" applyBorder="1"/>
    <xf numFmtId="0" fontId="3" fillId="14" borderId="0" xfId="0" applyFont="1" applyFill="1"/>
    <xf numFmtId="0" fontId="59" fillId="5" borderId="0" xfId="0" applyFont="1" applyFill="1"/>
    <xf numFmtId="0" fontId="59" fillId="14" borderId="0" xfId="0" applyFont="1" applyFill="1"/>
    <xf numFmtId="0" fontId="50" fillId="2" borderId="105" xfId="0" applyFont="1" applyFill="1" applyBorder="1" applyAlignment="1">
      <alignment horizontal="center" vertical="center"/>
    </xf>
    <xf numFmtId="0" fontId="50" fillId="2" borderId="105" xfId="0" applyFont="1" applyFill="1" applyBorder="1" applyAlignment="1">
      <alignment horizontal="center" vertical="center" wrapText="1"/>
    </xf>
    <xf numFmtId="0" fontId="50" fillId="5" borderId="50" xfId="0" applyFont="1" applyFill="1" applyBorder="1" applyAlignment="1">
      <alignment horizontal="left" vertical="center"/>
    </xf>
    <xf numFmtId="0" fontId="50" fillId="14" borderId="0" xfId="0" applyFont="1" applyFill="1" applyAlignment="1">
      <alignment horizontal="left" vertical="center"/>
    </xf>
    <xf numFmtId="0" fontId="50" fillId="5" borderId="0" xfId="0" applyFont="1" applyFill="1" applyAlignment="1">
      <alignment horizontal="left" vertical="center"/>
    </xf>
    <xf numFmtId="0" fontId="12" fillId="20" borderId="44" xfId="0" applyFont="1" applyFill="1" applyBorder="1" applyAlignment="1">
      <alignment horizontal="center" vertical="center" wrapText="1"/>
    </xf>
    <xf numFmtId="0" fontId="14" fillId="21" borderId="45" xfId="0" applyFont="1" applyFill="1" applyBorder="1" applyAlignment="1">
      <alignment horizontal="center" vertical="center"/>
    </xf>
    <xf numFmtId="0" fontId="65" fillId="5" borderId="50" xfId="1" applyFont="1" applyFill="1" applyBorder="1" applyAlignment="1" applyProtection="1">
      <alignment vertical="center"/>
    </xf>
    <xf numFmtId="0" fontId="65" fillId="14" borderId="0" xfId="1" applyFont="1" applyFill="1" applyBorder="1" applyAlignment="1" applyProtection="1">
      <alignment vertical="center"/>
    </xf>
    <xf numFmtId="0" fontId="65" fillId="5" borderId="0" xfId="1" applyFont="1" applyFill="1" applyBorder="1" applyAlignment="1" applyProtection="1">
      <alignment vertical="center"/>
    </xf>
    <xf numFmtId="0" fontId="14" fillId="21" borderId="23" xfId="0" applyFont="1" applyFill="1" applyBorder="1" applyAlignment="1">
      <alignment horizontal="center" vertical="center"/>
    </xf>
    <xf numFmtId="0" fontId="12" fillId="23" borderId="50" xfId="0" applyFont="1" applyFill="1" applyBorder="1" applyAlignment="1">
      <alignment horizontal="center" vertical="center"/>
    </xf>
    <xf numFmtId="0" fontId="14" fillId="21" borderId="24" xfId="0" applyFont="1" applyFill="1" applyBorder="1" applyAlignment="1">
      <alignment horizontal="center" vertical="center"/>
    </xf>
    <xf numFmtId="0" fontId="14" fillId="23" borderId="40" xfId="0" applyFont="1" applyFill="1" applyBorder="1" applyAlignment="1">
      <alignment horizontal="center" vertical="center"/>
    </xf>
    <xf numFmtId="0" fontId="55" fillId="5" borderId="0" xfId="1" applyFont="1" applyFill="1" applyBorder="1" applyAlignment="1" applyProtection="1">
      <alignment horizontal="left" vertical="center"/>
    </xf>
    <xf numFmtId="0" fontId="33" fillId="24" borderId="22" xfId="0" applyFont="1" applyFill="1" applyBorder="1" applyAlignment="1">
      <alignment horizontal="center" wrapText="1"/>
    </xf>
    <xf numFmtId="0" fontId="77" fillId="2" borderId="31" xfId="1" applyFont="1" applyFill="1" applyBorder="1" applyAlignment="1" applyProtection="1">
      <alignment horizontal="center" vertical="center" wrapText="1"/>
    </xf>
    <xf numFmtId="0" fontId="77" fillId="2" borderId="33" xfId="1" applyFont="1" applyFill="1" applyBorder="1" applyAlignment="1" applyProtection="1">
      <alignment horizontal="center" vertical="center" wrapText="1"/>
    </xf>
    <xf numFmtId="0" fontId="77" fillId="2" borderId="34" xfId="1" applyFont="1" applyFill="1" applyBorder="1" applyAlignment="1" applyProtection="1">
      <alignment horizontal="center" vertical="center" wrapText="1"/>
    </xf>
    <xf numFmtId="0" fontId="77" fillId="2" borderId="35" xfId="1" applyFont="1" applyFill="1" applyBorder="1" applyAlignment="1" applyProtection="1">
      <alignment horizontal="center" vertical="center" wrapText="1"/>
    </xf>
    <xf numFmtId="0" fontId="77" fillId="2" borderId="36" xfId="1" applyFont="1" applyFill="1" applyBorder="1" applyAlignment="1" applyProtection="1">
      <alignment horizontal="center" vertical="center" wrapText="1"/>
    </xf>
    <xf numFmtId="0" fontId="77" fillId="2" borderId="38" xfId="1" applyFont="1" applyFill="1" applyBorder="1" applyAlignment="1" applyProtection="1">
      <alignment horizontal="center" vertical="center" wrapText="1"/>
    </xf>
    <xf numFmtId="0" fontId="24" fillId="0" borderId="0" xfId="0" applyFont="1" applyAlignment="1">
      <alignment horizontal="left" vertical="center"/>
    </xf>
    <xf numFmtId="0" fontId="12" fillId="7" borderId="135" xfId="0" applyFont="1" applyFill="1" applyBorder="1" applyAlignment="1">
      <alignment horizontal="center" vertical="center" wrapText="1"/>
    </xf>
    <xf numFmtId="0" fontId="12" fillId="7" borderId="136" xfId="0" applyFont="1" applyFill="1" applyBorder="1" applyAlignment="1">
      <alignment horizontal="center" vertical="center" wrapText="1"/>
    </xf>
    <xf numFmtId="0" fontId="12" fillId="7" borderId="135" xfId="0" applyFont="1" applyFill="1" applyBorder="1" applyAlignment="1">
      <alignment horizontal="center" vertical="center"/>
    </xf>
    <xf numFmtId="0" fontId="12" fillId="7" borderId="136" xfId="0" applyFont="1" applyFill="1" applyBorder="1" applyAlignment="1">
      <alignment horizontal="center" vertical="center"/>
    </xf>
    <xf numFmtId="0" fontId="65" fillId="7" borderId="137" xfId="1" applyFont="1" applyFill="1" applyBorder="1" applyAlignment="1" applyProtection="1">
      <alignment horizontal="left" vertical="center"/>
    </xf>
    <xf numFmtId="0" fontId="65" fillId="7" borderId="138" xfId="1" applyFont="1" applyFill="1" applyBorder="1" applyAlignment="1" applyProtection="1">
      <alignment horizontal="left" vertical="center"/>
    </xf>
    <xf numFmtId="0" fontId="65" fillId="7" borderId="139" xfId="1" applyFont="1" applyFill="1" applyBorder="1" applyAlignment="1" applyProtection="1">
      <alignment horizontal="left" vertical="center"/>
    </xf>
    <xf numFmtId="0" fontId="65" fillId="7" borderId="140" xfId="1" applyFont="1" applyFill="1" applyBorder="1" applyAlignment="1" applyProtection="1">
      <alignment horizontal="left" vertical="center"/>
    </xf>
    <xf numFmtId="0" fontId="12" fillId="20" borderId="8" xfId="0" applyFont="1" applyFill="1" applyBorder="1" applyAlignment="1">
      <alignment horizontal="left" vertical="center" wrapText="1"/>
    </xf>
    <xf numFmtId="0" fontId="12" fillId="20" borderId="3" xfId="0" applyFont="1" applyFill="1" applyBorder="1" applyAlignment="1">
      <alignment horizontal="left" vertical="center" wrapText="1"/>
    </xf>
    <xf numFmtId="0" fontId="12" fillId="20" borderId="2" xfId="0" applyFont="1" applyFill="1" applyBorder="1" applyAlignment="1">
      <alignment horizontal="left" vertical="center" wrapText="1"/>
    </xf>
    <xf numFmtId="0" fontId="14" fillId="21" borderId="58" xfId="0" applyFont="1" applyFill="1" applyBorder="1" applyAlignment="1">
      <alignment horizontal="left" vertical="center"/>
    </xf>
    <xf numFmtId="0" fontId="14" fillId="21" borderId="59" xfId="0" applyFont="1" applyFill="1" applyBorder="1" applyAlignment="1">
      <alignment horizontal="left" vertical="center"/>
    </xf>
    <xf numFmtId="0" fontId="14" fillId="21" borderId="25" xfId="0" applyFont="1" applyFill="1" applyBorder="1" applyAlignment="1">
      <alignment horizontal="left" vertical="center"/>
    </xf>
    <xf numFmtId="0" fontId="14" fillId="21" borderId="40" xfId="0" applyFont="1" applyFill="1" applyBorder="1" applyAlignment="1">
      <alignment horizontal="left" vertical="center"/>
    </xf>
    <xf numFmtId="0" fontId="14" fillId="21" borderId="21" xfId="0" applyFont="1" applyFill="1" applyBorder="1" applyAlignment="1">
      <alignment horizontal="left" vertical="center"/>
    </xf>
    <xf numFmtId="0" fontId="14" fillId="21" borderId="26" xfId="0" applyFont="1" applyFill="1" applyBorder="1" applyAlignment="1">
      <alignment horizontal="left" vertical="center"/>
    </xf>
    <xf numFmtId="0" fontId="62" fillId="5" borderId="0" xfId="0" applyFont="1" applyFill="1" applyAlignment="1">
      <alignment horizontal="right" vertical="top" wrapText="1"/>
    </xf>
    <xf numFmtId="0" fontId="35" fillId="5" borderId="0" xfId="1" applyFont="1" applyFill="1" applyBorder="1" applyAlignment="1" applyProtection="1">
      <alignment horizontal="left" vertical="top" wrapText="1"/>
    </xf>
    <xf numFmtId="0" fontId="23" fillId="5" borderId="32" xfId="0" applyFont="1" applyFill="1" applyBorder="1" applyAlignment="1">
      <alignment horizontal="left" vertical="center" wrapText="1"/>
    </xf>
    <xf numFmtId="0" fontId="23" fillId="5" borderId="37"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60" xfId="0" applyFont="1" applyFill="1" applyBorder="1" applyAlignment="1">
      <alignment horizontal="left" vertical="center" wrapText="1"/>
    </xf>
    <xf numFmtId="0" fontId="3" fillId="3" borderId="107" xfId="0" applyFont="1" applyFill="1" applyBorder="1" applyAlignment="1">
      <alignment horizontal="left" vertical="center" wrapText="1"/>
    </xf>
    <xf numFmtId="0" fontId="61" fillId="3" borderId="15" xfId="1" applyFont="1" applyFill="1" applyBorder="1" applyAlignment="1" applyProtection="1">
      <alignment horizontal="left" vertical="center" wrapText="1"/>
    </xf>
    <xf numFmtId="0" fontId="61" fillId="3" borderId="21" xfId="1" applyFont="1" applyFill="1" applyBorder="1" applyAlignment="1" applyProtection="1">
      <alignment horizontal="left" vertical="center" wrapText="1"/>
    </xf>
    <xf numFmtId="0" fontId="61" fillId="3" borderId="26" xfId="1" applyFont="1" applyFill="1" applyBorder="1" applyAlignment="1" applyProtection="1">
      <alignment horizontal="left" vertical="center" wrapText="1"/>
    </xf>
    <xf numFmtId="0" fontId="61" fillId="3" borderId="47" xfId="1" applyFont="1" applyFill="1" applyBorder="1" applyAlignment="1" applyProtection="1">
      <alignment horizontal="left" vertical="center"/>
    </xf>
    <xf numFmtId="0" fontId="61" fillId="3" borderId="60" xfId="1" applyFont="1" applyFill="1" applyBorder="1" applyAlignment="1" applyProtection="1">
      <alignment horizontal="left" vertical="center"/>
    </xf>
    <xf numFmtId="0" fontId="61" fillId="3" borderId="27" xfId="1" applyFont="1" applyFill="1" applyBorder="1" applyAlignment="1" applyProtection="1">
      <alignment horizontal="left" vertical="center"/>
    </xf>
    <xf numFmtId="0" fontId="3" fillId="3" borderId="50"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55" xfId="0" applyFont="1" applyFill="1" applyBorder="1" applyAlignment="1">
      <alignment horizontal="left" vertical="center" wrapText="1"/>
    </xf>
    <xf numFmtId="0" fontId="60" fillId="3" borderId="54" xfId="1" applyFont="1" applyFill="1" applyBorder="1" applyAlignment="1" applyProtection="1">
      <alignment horizontal="left" vertical="center" wrapText="1"/>
    </xf>
    <xf numFmtId="0" fontId="60" fillId="3" borderId="0" xfId="1" applyFont="1" applyFill="1" applyBorder="1" applyAlignment="1" applyProtection="1">
      <alignment horizontal="left" vertical="center" wrapText="1"/>
    </xf>
    <xf numFmtId="0" fontId="60" fillId="3" borderId="5" xfId="1" applyFont="1" applyFill="1" applyBorder="1" applyAlignment="1" applyProtection="1">
      <alignment horizontal="left" vertical="center" wrapText="1"/>
    </xf>
    <xf numFmtId="0" fontId="68" fillId="19" borderId="44" xfId="0" applyFont="1" applyFill="1" applyBorder="1" applyAlignment="1">
      <alignment vertical="center"/>
    </xf>
    <xf numFmtId="0" fontId="68" fillId="19" borderId="109" xfId="0" applyFont="1" applyFill="1" applyBorder="1" applyAlignment="1">
      <alignment vertical="center"/>
    </xf>
    <xf numFmtId="0" fontId="68" fillId="19" borderId="108" xfId="0" applyFont="1" applyFill="1" applyBorder="1" applyAlignment="1">
      <alignment vertical="center"/>
    </xf>
    <xf numFmtId="0" fontId="68" fillId="19" borderId="65" xfId="0" applyFont="1" applyFill="1" applyBorder="1" applyAlignment="1">
      <alignment vertical="center"/>
    </xf>
    <xf numFmtId="0" fontId="69" fillId="5" borderId="31" xfId="0" applyFont="1" applyFill="1" applyBorder="1" applyAlignment="1">
      <alignment horizontal="left" vertical="center"/>
    </xf>
    <xf numFmtId="0" fontId="69" fillId="5" borderId="32" xfId="0" applyFont="1" applyFill="1" applyBorder="1" applyAlignment="1">
      <alignment horizontal="left" vertical="center"/>
    </xf>
    <xf numFmtId="0" fontId="69" fillId="5" borderId="36" xfId="0" applyFont="1" applyFill="1" applyBorder="1" applyAlignment="1">
      <alignment horizontal="left" vertical="center"/>
    </xf>
    <xf numFmtId="0" fontId="69" fillId="5" borderId="37" xfId="0" applyFont="1" applyFill="1" applyBorder="1" applyAlignment="1">
      <alignment horizontal="left" vertical="center"/>
    </xf>
    <xf numFmtId="0" fontId="65" fillId="7" borderId="116" xfId="1" applyFont="1" applyFill="1" applyBorder="1" applyAlignment="1">
      <alignment vertical="center"/>
    </xf>
    <xf numFmtId="0" fontId="65" fillId="7" borderId="117" xfId="1" applyFont="1" applyFill="1" applyBorder="1" applyAlignment="1">
      <alignment vertical="center"/>
    </xf>
    <xf numFmtId="0" fontId="65" fillId="23" borderId="68" xfId="1" applyFont="1" applyFill="1" applyBorder="1" applyAlignment="1">
      <alignment vertical="center"/>
    </xf>
    <xf numFmtId="0" fontId="65" fillId="23" borderId="53" xfId="1" applyFont="1" applyFill="1" applyBorder="1" applyAlignment="1">
      <alignment vertical="center"/>
    </xf>
    <xf numFmtId="0" fontId="65" fillId="17" borderId="110" xfId="1" applyFont="1" applyFill="1" applyBorder="1" applyAlignment="1">
      <alignment vertical="center"/>
    </xf>
    <xf numFmtId="0" fontId="65" fillId="17" borderId="111" xfId="1" applyFont="1" applyFill="1" applyBorder="1" applyAlignment="1">
      <alignment vertical="center"/>
    </xf>
    <xf numFmtId="0" fontId="65" fillId="17" borderId="40" xfId="1" quotePrefix="1" applyFont="1" applyFill="1" applyBorder="1" applyAlignment="1">
      <alignment vertical="center"/>
    </xf>
    <xf numFmtId="0" fontId="65" fillId="17" borderId="26" xfId="1" applyFont="1" applyFill="1" applyBorder="1" applyAlignment="1">
      <alignment vertical="center"/>
    </xf>
    <xf numFmtId="0" fontId="65" fillId="7" borderId="113" xfId="1" applyFont="1" applyFill="1" applyBorder="1" applyAlignment="1">
      <alignment vertical="center"/>
    </xf>
    <xf numFmtId="0" fontId="65" fillId="7" borderId="114" xfId="1" applyFont="1" applyFill="1" applyBorder="1" applyAlignment="1">
      <alignment vertical="center"/>
    </xf>
    <xf numFmtId="0" fontId="65" fillId="17" borderId="68" xfId="1" applyFont="1" applyFill="1" applyBorder="1" applyAlignment="1">
      <alignment vertical="center"/>
    </xf>
    <xf numFmtId="0" fontId="65" fillId="17" borderId="53" xfId="1" applyFont="1" applyFill="1" applyBorder="1" applyAlignment="1">
      <alignment vertical="center"/>
    </xf>
    <xf numFmtId="0" fontId="3" fillId="3" borderId="4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50" fillId="2" borderId="106" xfId="0" applyFont="1" applyFill="1" applyBorder="1" applyAlignment="1">
      <alignment horizontal="left" vertical="center"/>
    </xf>
    <xf numFmtId="0" fontId="50" fillId="2" borderId="104" xfId="0" applyFont="1" applyFill="1" applyBorder="1" applyAlignment="1">
      <alignment horizontal="left" vertical="center"/>
    </xf>
    <xf numFmtId="0" fontId="65" fillId="23" borderId="42" xfId="1" applyFont="1" applyFill="1" applyBorder="1" applyAlignment="1" applyProtection="1">
      <alignment vertical="center"/>
    </xf>
    <xf numFmtId="0" fontId="65" fillId="23" borderId="43" xfId="1" applyFont="1" applyFill="1" applyBorder="1" applyAlignment="1" applyProtection="1">
      <alignment vertical="center"/>
    </xf>
    <xf numFmtId="0" fontId="65" fillId="23" borderId="40" xfId="1" applyFont="1" applyFill="1" applyBorder="1" applyAlignment="1">
      <alignment vertical="center"/>
    </xf>
    <xf numFmtId="0" fontId="65" fillId="23" borderId="26" xfId="1" applyFont="1" applyFill="1" applyBorder="1" applyAlignment="1">
      <alignment vertical="center"/>
    </xf>
    <xf numFmtId="0" fontId="65" fillId="23" borderId="40" xfId="1" quotePrefix="1" applyFont="1" applyFill="1" applyBorder="1" applyAlignment="1">
      <alignment vertical="center"/>
    </xf>
    <xf numFmtId="0" fontId="65" fillId="23" borderId="40" xfId="1" applyFont="1" applyFill="1" applyBorder="1" applyAlignment="1" applyProtection="1">
      <alignment vertical="center"/>
    </xf>
    <xf numFmtId="0" fontId="65" fillId="23" borderId="26" xfId="1" applyFont="1" applyFill="1" applyBorder="1" applyAlignment="1" applyProtection="1">
      <alignment vertical="center"/>
    </xf>
    <xf numFmtId="0" fontId="14" fillId="21" borderId="41" xfId="0" applyFont="1" applyFill="1" applyBorder="1" applyAlignment="1">
      <alignment horizontal="left" vertical="center"/>
    </xf>
    <xf numFmtId="0" fontId="14" fillId="21" borderId="60" xfId="0" applyFont="1" applyFill="1" applyBorder="1" applyAlignment="1">
      <alignment horizontal="left" vertical="center"/>
    </xf>
    <xf numFmtId="0" fontId="14" fillId="21" borderId="27" xfId="0" applyFont="1" applyFill="1" applyBorder="1" applyAlignment="1">
      <alignment horizontal="left" vertical="center"/>
    </xf>
    <xf numFmtId="0" fontId="10" fillId="12" borderId="8" xfId="0" applyFont="1" applyFill="1" applyBorder="1" applyAlignment="1">
      <alignment horizontal="left" vertical="center"/>
    </xf>
    <xf numFmtId="0" fontId="10" fillId="12" borderId="3" xfId="0" applyFont="1" applyFill="1" applyBorder="1" applyAlignment="1">
      <alignment horizontal="left" vertical="center"/>
    </xf>
    <xf numFmtId="0" fontId="10" fillId="12" borderId="2" xfId="0" applyFont="1" applyFill="1" applyBorder="1" applyAlignment="1">
      <alignment horizontal="left" vertical="center"/>
    </xf>
    <xf numFmtId="0" fontId="15" fillId="5" borderId="77" xfId="0" applyFont="1" applyFill="1" applyBorder="1" applyAlignment="1" applyProtection="1">
      <alignment horizontal="left" vertical="top" wrapText="1"/>
      <protection locked="0"/>
    </xf>
    <xf numFmtId="0" fontId="15" fillId="5" borderId="78" xfId="0" applyFont="1" applyFill="1" applyBorder="1" applyAlignment="1" applyProtection="1">
      <alignment horizontal="left" vertical="top" wrapText="1"/>
      <protection locked="0"/>
    </xf>
    <xf numFmtId="0" fontId="15" fillId="5" borderId="79" xfId="0" applyFont="1" applyFill="1" applyBorder="1" applyAlignment="1" applyProtection="1">
      <alignment horizontal="left" vertical="top" wrapText="1"/>
      <protection locked="0"/>
    </xf>
    <xf numFmtId="0" fontId="15" fillId="5" borderId="80" xfId="0" applyFont="1" applyFill="1" applyBorder="1" applyAlignment="1" applyProtection="1">
      <alignment horizontal="left" vertical="top" wrapText="1"/>
      <protection locked="0"/>
    </xf>
    <xf numFmtId="0" fontId="15" fillId="5" borderId="81" xfId="0" applyFont="1" applyFill="1" applyBorder="1" applyAlignment="1" applyProtection="1">
      <alignment horizontal="left" vertical="top" wrapText="1"/>
      <protection locked="0"/>
    </xf>
    <xf numFmtId="0" fontId="15" fillId="5" borderId="82" xfId="0" applyFont="1" applyFill="1" applyBorder="1" applyAlignment="1" applyProtection="1">
      <alignment horizontal="left" vertical="top" wrapText="1"/>
      <protection locked="0"/>
    </xf>
    <xf numFmtId="0" fontId="57" fillId="5" borderId="0" xfId="0" applyFont="1" applyFill="1" applyAlignment="1">
      <alignment horizontal="left" vertical="top" wrapText="1"/>
    </xf>
    <xf numFmtId="0" fontId="23" fillId="5" borderId="0" xfId="0" applyFont="1" applyFill="1" applyAlignment="1">
      <alignment vertical="center"/>
    </xf>
    <xf numFmtId="0" fontId="12" fillId="5" borderId="32" xfId="0" applyFont="1" applyFill="1" applyBorder="1" applyAlignment="1">
      <alignment vertical="center"/>
    </xf>
    <xf numFmtId="0" fontId="12" fillId="5" borderId="0" xfId="0" applyFont="1" applyFill="1" applyAlignment="1">
      <alignment vertical="center"/>
    </xf>
    <xf numFmtId="0" fontId="14" fillId="12" borderId="40" xfId="0" applyFont="1" applyFill="1" applyBorder="1" applyAlignment="1">
      <alignment horizontal="right" vertical="center"/>
    </xf>
    <xf numFmtId="0" fontId="14" fillId="12" borderId="26" xfId="0" applyFont="1" applyFill="1" applyBorder="1" applyAlignment="1">
      <alignment horizontal="right" vertical="center"/>
    </xf>
    <xf numFmtId="0" fontId="14" fillId="12" borderId="41" xfId="0" applyFont="1" applyFill="1" applyBorder="1" applyAlignment="1">
      <alignment horizontal="right" vertical="center"/>
    </xf>
    <xf numFmtId="0" fontId="14" fillId="12" borderId="27" xfId="0" applyFont="1" applyFill="1" applyBorder="1" applyAlignment="1">
      <alignment horizontal="right" vertical="center"/>
    </xf>
    <xf numFmtId="0" fontId="3" fillId="5" borderId="32" xfId="0" applyFont="1" applyFill="1" applyBorder="1" applyAlignment="1">
      <alignment horizontal="center" vertical="center"/>
    </xf>
    <xf numFmtId="0" fontId="3" fillId="5" borderId="0" xfId="0" applyFont="1" applyFill="1" applyAlignment="1">
      <alignment horizontal="center"/>
    </xf>
    <xf numFmtId="0" fontId="23" fillId="5" borderId="0" xfId="0" applyFont="1" applyFill="1" applyAlignment="1">
      <alignment horizontal="center"/>
    </xf>
    <xf numFmtId="0" fontId="73" fillId="5" borderId="0" xfId="0" applyFont="1" applyFill="1" applyAlignment="1">
      <alignment horizontal="center"/>
    </xf>
    <xf numFmtId="0" fontId="59" fillId="5" borderId="0" xfId="0" applyFont="1" applyFill="1" applyAlignment="1">
      <alignment horizontal="center"/>
    </xf>
    <xf numFmtId="0" fontId="72" fillId="5" borderId="0" xfId="0" applyFont="1" applyFill="1" applyAlignment="1">
      <alignment horizontal="left" vertical="top" wrapText="1"/>
    </xf>
    <xf numFmtId="0" fontId="12" fillId="5" borderId="32" xfId="0" applyFont="1" applyFill="1" applyBorder="1" applyAlignment="1">
      <alignment vertical="center" wrapText="1"/>
    </xf>
    <xf numFmtId="0" fontId="12" fillId="5" borderId="0" xfId="0" applyFont="1" applyFill="1" applyAlignment="1">
      <alignment vertical="center" wrapText="1"/>
    </xf>
    <xf numFmtId="0" fontId="65" fillId="2" borderId="32" xfId="1" applyFont="1" applyFill="1" applyBorder="1" applyAlignment="1">
      <alignment horizontal="center" vertical="center"/>
    </xf>
    <xf numFmtId="0" fontId="65" fillId="2" borderId="33" xfId="1" applyFont="1" applyFill="1" applyBorder="1" applyAlignment="1">
      <alignment horizontal="center" vertical="center"/>
    </xf>
    <xf numFmtId="0" fontId="65" fillId="2" borderId="37" xfId="1" applyFont="1" applyFill="1" applyBorder="1" applyAlignment="1">
      <alignment horizontal="center" vertical="center"/>
    </xf>
    <xf numFmtId="0" fontId="65" fillId="2" borderId="38" xfId="1" applyFont="1" applyFill="1" applyBorder="1" applyAlignment="1">
      <alignment horizontal="center" vertical="center"/>
    </xf>
    <xf numFmtId="0" fontId="65" fillId="6" borderId="31" xfId="1" applyFont="1" applyFill="1" applyBorder="1" applyAlignment="1">
      <alignment horizontal="center" vertical="center"/>
    </xf>
    <xf numFmtId="0" fontId="65" fillId="6" borderId="33" xfId="1" applyFont="1" applyFill="1" applyBorder="1" applyAlignment="1">
      <alignment horizontal="center" vertical="center"/>
    </xf>
    <xf numFmtId="0" fontId="65" fillId="6" borderId="36" xfId="1" applyFont="1" applyFill="1" applyBorder="1" applyAlignment="1">
      <alignment horizontal="center" vertical="center"/>
    </xf>
    <xf numFmtId="0" fontId="65" fillId="6" borderId="38" xfId="1" applyFont="1" applyFill="1" applyBorder="1" applyAlignment="1">
      <alignment horizontal="center" vertical="center"/>
    </xf>
    <xf numFmtId="0" fontId="12" fillId="2" borderId="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3" fillId="3" borderId="8"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24" fillId="18" borderId="31" xfId="0" applyFont="1" applyFill="1" applyBorder="1" applyAlignment="1">
      <alignment horizontal="left" vertical="center"/>
    </xf>
    <xf numFmtId="0" fontId="24" fillId="18" borderId="32" xfId="0" applyFont="1" applyFill="1" applyBorder="1" applyAlignment="1">
      <alignment horizontal="left" vertical="center"/>
    </xf>
    <xf numFmtId="0" fontId="24" fillId="18" borderId="33" xfId="0" applyFont="1" applyFill="1" applyBorder="1" applyAlignment="1">
      <alignment horizontal="left" vertical="center"/>
    </xf>
    <xf numFmtId="0" fontId="24" fillId="18" borderId="36" xfId="0" applyFont="1" applyFill="1" applyBorder="1" applyAlignment="1">
      <alignment horizontal="left" vertical="center"/>
    </xf>
    <xf numFmtId="0" fontId="24" fillId="18" borderId="37" xfId="0" applyFont="1" applyFill="1" applyBorder="1" applyAlignment="1">
      <alignment horizontal="left" vertical="center"/>
    </xf>
    <xf numFmtId="0" fontId="24" fillId="18" borderId="38" xfId="0" applyFont="1" applyFill="1" applyBorder="1" applyAlignment="1">
      <alignment horizontal="left" vertical="center"/>
    </xf>
    <xf numFmtId="0" fontId="14" fillId="12" borderId="58" xfId="0" applyFont="1" applyFill="1" applyBorder="1" applyAlignment="1">
      <alignment horizontal="right" vertical="center"/>
    </xf>
    <xf numFmtId="0" fontId="14" fillId="12" borderId="25" xfId="0" applyFont="1" applyFill="1" applyBorder="1" applyAlignment="1">
      <alignment horizontal="right" vertical="center"/>
    </xf>
    <xf numFmtId="0" fontId="67" fillId="6" borderId="112" xfId="1" applyFont="1" applyFill="1" applyBorder="1" applyAlignment="1">
      <alignment horizontal="center" vertical="center" wrapText="1"/>
    </xf>
    <xf numFmtId="0" fontId="67" fillId="6" borderId="115" xfId="1" applyFont="1" applyFill="1" applyBorder="1" applyAlignment="1">
      <alignment horizontal="center" vertical="center" wrapText="1"/>
    </xf>
    <xf numFmtId="0" fontId="65" fillId="6" borderId="31" xfId="1" applyFont="1" applyFill="1" applyBorder="1" applyAlignment="1">
      <alignment horizontal="center" vertical="center" wrapText="1"/>
    </xf>
    <xf numFmtId="0" fontId="65" fillId="6" borderId="32" xfId="1" applyFont="1" applyFill="1" applyBorder="1" applyAlignment="1">
      <alignment horizontal="center" vertical="center" wrapText="1"/>
    </xf>
    <xf numFmtId="0" fontId="65" fillId="6" borderId="33" xfId="1" applyFont="1" applyFill="1" applyBorder="1" applyAlignment="1">
      <alignment horizontal="center" vertical="center" wrapText="1"/>
    </xf>
    <xf numFmtId="0" fontId="65" fillId="6" borderId="36" xfId="1" applyFont="1" applyFill="1" applyBorder="1" applyAlignment="1">
      <alignment horizontal="center" vertical="center" wrapText="1"/>
    </xf>
    <xf numFmtId="0" fontId="65" fillId="6" borderId="37" xfId="1" applyFont="1" applyFill="1" applyBorder="1" applyAlignment="1">
      <alignment horizontal="center" vertical="center" wrapText="1"/>
    </xf>
    <xf numFmtId="0" fontId="65" fillId="6" borderId="38" xfId="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3"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9" borderId="75" xfId="0" applyFont="1" applyFill="1" applyBorder="1" applyAlignment="1">
      <alignment horizontal="center" vertical="center" wrapText="1"/>
    </xf>
    <xf numFmtId="0" fontId="14" fillId="9" borderId="74" xfId="0" applyFont="1" applyFill="1" applyBorder="1" applyAlignment="1">
      <alignment horizontal="center" vertical="center" wrapText="1"/>
    </xf>
    <xf numFmtId="0" fontId="14" fillId="9" borderId="89" xfId="0" applyFont="1" applyFill="1" applyBorder="1" applyAlignment="1">
      <alignment horizontal="center" vertical="center" wrapText="1"/>
    </xf>
    <xf numFmtId="0" fontId="14" fillId="3" borderId="19" xfId="0" applyFont="1" applyFill="1" applyBorder="1" applyAlignment="1">
      <alignment horizontal="left" vertical="center"/>
    </xf>
    <xf numFmtId="0" fontId="14" fillId="3" borderId="20" xfId="0" applyFont="1" applyFill="1" applyBorder="1" applyAlignment="1">
      <alignment horizontal="left" vertical="center"/>
    </xf>
    <xf numFmtId="0" fontId="14" fillId="3" borderId="13" xfId="0" applyFont="1" applyFill="1" applyBorder="1" applyAlignment="1">
      <alignment horizontal="left" vertical="center"/>
    </xf>
    <xf numFmtId="0" fontId="4" fillId="3" borderId="1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0" fillId="5" borderId="55" xfId="0" applyFont="1" applyFill="1" applyBorder="1" applyAlignment="1">
      <alignment horizontal="center" vertical="center"/>
    </xf>
    <xf numFmtId="0" fontId="19" fillId="2" borderId="123" xfId="1" applyFont="1" applyFill="1" applyBorder="1" applyAlignment="1">
      <alignment horizontal="center" vertical="center"/>
    </xf>
    <xf numFmtId="0" fontId="19" fillId="2" borderId="124" xfId="1" applyFont="1" applyFill="1" applyBorder="1" applyAlignment="1">
      <alignment horizontal="center" vertical="center"/>
    </xf>
    <xf numFmtId="0" fontId="19" fillId="2" borderId="125" xfId="1" applyFont="1" applyFill="1" applyBorder="1" applyAlignment="1">
      <alignment horizontal="center" vertical="center"/>
    </xf>
    <xf numFmtId="0" fontId="14" fillId="15" borderId="8" xfId="0" applyFont="1" applyFill="1" applyBorder="1" applyAlignment="1">
      <alignment horizontal="center" vertical="center" wrapText="1"/>
    </xf>
    <xf numFmtId="0" fontId="14" fillId="15" borderId="3" xfId="0" applyFont="1" applyFill="1" applyBorder="1" applyAlignment="1">
      <alignment horizontal="center" vertical="center" wrapText="1"/>
    </xf>
    <xf numFmtId="0" fontId="14" fillId="15" borderId="2" xfId="0" applyFont="1" applyFill="1" applyBorder="1" applyAlignment="1">
      <alignment horizontal="center" vertical="center" wrapText="1"/>
    </xf>
    <xf numFmtId="0" fontId="4" fillId="5" borderId="31" xfId="0" applyFont="1" applyFill="1" applyBorder="1" applyAlignment="1">
      <alignment horizontal="left" vertical="center"/>
    </xf>
    <xf numFmtId="0" fontId="4" fillId="5" borderId="32" xfId="0" applyFont="1" applyFill="1" applyBorder="1" applyAlignment="1">
      <alignment horizontal="left" vertical="center"/>
    </xf>
    <xf numFmtId="0" fontId="4" fillId="5" borderId="33" xfId="0" applyFont="1" applyFill="1" applyBorder="1" applyAlignment="1">
      <alignment horizontal="left" vertical="center"/>
    </xf>
    <xf numFmtId="0" fontId="4" fillId="23" borderId="132" xfId="0" applyFont="1" applyFill="1" applyBorder="1" applyAlignment="1">
      <alignment horizontal="left" vertical="center"/>
    </xf>
    <xf numFmtId="0" fontId="4" fillId="23" borderId="133" xfId="0" applyFont="1" applyFill="1" applyBorder="1" applyAlignment="1">
      <alignment horizontal="left" vertical="center"/>
    </xf>
    <xf numFmtId="0" fontId="4" fillId="23" borderId="134" xfId="0" applyFont="1" applyFill="1" applyBorder="1" applyAlignment="1">
      <alignment horizontal="left" vertical="center"/>
    </xf>
    <xf numFmtId="0" fontId="15" fillId="5" borderId="0" xfId="0" applyFont="1" applyFill="1" applyAlignment="1">
      <alignment horizontal="left" vertical="center" wrapText="1"/>
    </xf>
    <xf numFmtId="0" fontId="24" fillId="2" borderId="32" xfId="0" applyFont="1" applyFill="1" applyBorder="1" applyAlignment="1">
      <alignment horizontal="left" vertical="center"/>
    </xf>
    <xf numFmtId="0" fontId="24" fillId="2" borderId="0" xfId="0" applyFont="1" applyFill="1" applyAlignment="1">
      <alignment horizontal="left" vertical="center"/>
    </xf>
    <xf numFmtId="0" fontId="65" fillId="9" borderId="56" xfId="1" quotePrefix="1" applyFont="1" applyFill="1" applyBorder="1" applyAlignment="1">
      <alignment horizontal="center" vertical="center"/>
    </xf>
    <xf numFmtId="0" fontId="65" fillId="9" borderId="57" xfId="1" applyFont="1" applyFill="1" applyBorder="1" applyAlignment="1">
      <alignment horizontal="center" vertical="center"/>
    </xf>
    <xf numFmtId="0" fontId="65" fillId="9" borderId="51" xfId="1" applyFont="1" applyFill="1" applyBorder="1" applyAlignment="1">
      <alignment horizontal="center" vertical="center"/>
    </xf>
    <xf numFmtId="0" fontId="65" fillId="9" borderId="6" xfId="1" applyFont="1" applyFill="1" applyBorder="1" applyAlignment="1">
      <alignment horizontal="center" vertical="center"/>
    </xf>
    <xf numFmtId="0" fontId="65" fillId="6" borderId="112" xfId="1" applyFont="1" applyFill="1" applyBorder="1" applyAlignment="1">
      <alignment horizontal="center" vertical="center" wrapText="1"/>
    </xf>
    <xf numFmtId="0" fontId="65" fillId="6" borderId="115" xfId="1" applyFont="1" applyFill="1" applyBorder="1" applyAlignment="1">
      <alignment horizontal="center" vertical="center" wrapText="1"/>
    </xf>
    <xf numFmtId="0" fontId="3" fillId="2" borderId="0" xfId="0" applyFont="1" applyFill="1" applyAlignment="1">
      <alignment horizontal="left" vertical="center" wrapText="1"/>
    </xf>
    <xf numFmtId="0" fontId="12" fillId="15" borderId="1"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4" fillId="15" borderId="1" xfId="0" applyFont="1" applyFill="1" applyBorder="1" applyAlignment="1">
      <alignment horizontal="center" vertical="center"/>
    </xf>
    <xf numFmtId="0" fontId="14" fillId="15" borderId="7" xfId="0" applyFont="1" applyFill="1" applyBorder="1" applyAlignment="1">
      <alignment horizontal="center" vertical="center"/>
    </xf>
    <xf numFmtId="0" fontId="24" fillId="2" borderId="0" xfId="0" applyFont="1" applyFill="1" applyAlignment="1">
      <alignment horizontal="left" vertical="top"/>
    </xf>
    <xf numFmtId="0" fontId="67" fillId="2" borderId="0" xfId="1" applyFont="1" applyFill="1" applyBorder="1" applyAlignment="1">
      <alignment horizontal="center" vertical="center" wrapText="1"/>
    </xf>
    <xf numFmtId="0" fontId="67" fillId="21" borderId="120" xfId="1" applyFont="1" applyFill="1" applyBorder="1" applyAlignment="1">
      <alignment horizontal="left" vertical="center" wrapText="1"/>
    </xf>
    <xf numFmtId="0" fontId="67" fillId="21" borderId="121" xfId="1" applyFont="1" applyFill="1" applyBorder="1" applyAlignment="1">
      <alignment horizontal="left" vertical="center" wrapText="1"/>
    </xf>
    <xf numFmtId="0" fontId="16" fillId="8" borderId="15" xfId="0" applyFont="1" applyFill="1" applyBorder="1" applyAlignment="1" applyProtection="1">
      <alignment vertical="top" wrapText="1"/>
      <protection locked="0"/>
    </xf>
    <xf numFmtId="0" fontId="16" fillId="8" borderId="26" xfId="0" applyFont="1" applyFill="1" applyBorder="1" applyAlignment="1" applyProtection="1">
      <alignment vertical="top" wrapText="1"/>
      <protection locked="0"/>
    </xf>
    <xf numFmtId="0" fontId="66" fillId="15" borderId="118" xfId="0" applyFont="1" applyFill="1" applyBorder="1"/>
    <xf numFmtId="0" fontId="66" fillId="15" borderId="119" xfId="0" applyFont="1" applyFill="1" applyBorder="1"/>
    <xf numFmtId="0" fontId="67" fillId="21" borderId="34" xfId="1" applyFont="1" applyFill="1" applyBorder="1" applyAlignment="1">
      <alignment horizontal="left" vertical="center" wrapText="1"/>
    </xf>
    <xf numFmtId="0" fontId="67" fillId="21" borderId="35" xfId="1" applyFont="1" applyFill="1" applyBorder="1" applyAlignment="1">
      <alignment horizontal="left" vertical="center" wrapText="1"/>
    </xf>
    <xf numFmtId="0" fontId="67" fillId="21" borderId="36" xfId="1" applyFont="1" applyFill="1" applyBorder="1" applyAlignment="1">
      <alignment horizontal="left" vertical="center" wrapText="1"/>
    </xf>
    <xf numFmtId="0" fontId="67" fillId="21" borderId="38" xfId="1" applyFont="1" applyFill="1" applyBorder="1" applyAlignment="1">
      <alignment horizontal="left" vertical="center" wrapText="1"/>
    </xf>
    <xf numFmtId="0" fontId="16" fillId="2" borderId="15" xfId="0" applyFont="1" applyFill="1" applyBorder="1" applyAlignment="1">
      <alignment vertical="center" wrapText="1"/>
    </xf>
    <xf numFmtId="0" fontId="16" fillId="2" borderId="26" xfId="0" applyFont="1" applyFill="1" applyBorder="1" applyAlignment="1">
      <alignment vertical="center" wrapText="1"/>
    </xf>
    <xf numFmtId="0" fontId="29" fillId="5" borderId="0" xfId="0" applyFont="1" applyFill="1" applyAlignment="1">
      <alignment vertical="center" wrapText="1"/>
    </xf>
    <xf numFmtId="0" fontId="29" fillId="5" borderId="5" xfId="0" applyFont="1" applyFill="1" applyBorder="1" applyAlignment="1">
      <alignment vertical="center" wrapText="1"/>
    </xf>
    <xf numFmtId="0" fontId="29" fillId="5" borderId="0" xfId="0" applyFont="1" applyFill="1" applyAlignment="1">
      <alignment horizontal="left" vertical="center" wrapText="1"/>
    </xf>
    <xf numFmtId="0" fontId="29" fillId="5" borderId="5" xfId="0" applyFont="1" applyFill="1" applyBorder="1" applyAlignment="1">
      <alignment horizontal="left" vertical="center" wrapText="1"/>
    </xf>
    <xf numFmtId="0" fontId="29" fillId="5" borderId="0" xfId="0" applyFont="1" applyFill="1" applyAlignment="1">
      <alignment vertical="top" wrapText="1"/>
    </xf>
    <xf numFmtId="0" fontId="29" fillId="5" borderId="5" xfId="0" applyFont="1" applyFill="1" applyBorder="1" applyAlignment="1">
      <alignment vertical="top" wrapText="1"/>
    </xf>
    <xf numFmtId="0" fontId="14" fillId="7" borderId="1" xfId="0" applyFont="1" applyFill="1" applyBorder="1" applyAlignment="1">
      <alignment horizontal="center" vertical="top" wrapText="1"/>
    </xf>
    <xf numFmtId="0" fontId="14" fillId="7" borderId="4" xfId="0" applyFont="1" applyFill="1" applyBorder="1" applyAlignment="1">
      <alignment horizontal="center" vertical="top" wrapText="1"/>
    </xf>
    <xf numFmtId="0" fontId="14" fillId="7" borderId="7" xfId="0" applyFont="1" applyFill="1" applyBorder="1" applyAlignment="1">
      <alignment horizontal="center" vertical="top" wrapText="1"/>
    </xf>
    <xf numFmtId="0" fontId="14" fillId="4" borderId="1"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51" xfId="0" applyFont="1" applyFill="1" applyBorder="1" applyAlignment="1">
      <alignment horizontal="center" vertical="top" wrapText="1"/>
    </xf>
    <xf numFmtId="0" fontId="14" fillId="9" borderId="1" xfId="0" applyFont="1" applyFill="1" applyBorder="1" applyAlignment="1">
      <alignment horizontal="center" vertical="top" wrapText="1"/>
    </xf>
    <xf numFmtId="0" fontId="14" fillId="9" borderId="4" xfId="0" applyFont="1" applyFill="1" applyBorder="1" applyAlignment="1">
      <alignment horizontal="center" vertical="top" wrapText="1"/>
    </xf>
    <xf numFmtId="0" fontId="14" fillId="9" borderId="51" xfId="0" applyFont="1" applyFill="1" applyBorder="1" applyAlignment="1">
      <alignment horizontal="center" vertical="top" wrapText="1"/>
    </xf>
    <xf numFmtId="0" fontId="65" fillId="2" borderId="31" xfId="1" applyFont="1" applyFill="1" applyBorder="1" applyAlignment="1" applyProtection="1">
      <alignment horizontal="center" vertical="center"/>
    </xf>
    <xf numFmtId="0" fontId="65" fillId="2" borderId="36" xfId="1" applyFont="1" applyFill="1" applyBorder="1" applyAlignment="1" applyProtection="1">
      <alignment horizontal="center" vertical="center"/>
    </xf>
    <xf numFmtId="0" fontId="65" fillId="2" borderId="70" xfId="1" applyFont="1" applyFill="1" applyBorder="1" applyAlignment="1" applyProtection="1">
      <alignment horizontal="center" vertical="center"/>
    </xf>
    <xf numFmtId="0" fontId="65" fillId="2" borderId="76" xfId="1" applyFont="1" applyFill="1" applyBorder="1" applyAlignment="1" applyProtection="1">
      <alignment horizontal="center" vertical="center"/>
    </xf>
    <xf numFmtId="0" fontId="4" fillId="5" borderId="83" xfId="0" applyFont="1" applyFill="1" applyBorder="1" applyAlignment="1">
      <alignment horizontal="left" vertical="center"/>
    </xf>
    <xf numFmtId="0" fontId="4" fillId="5" borderId="10" xfId="0" applyFont="1" applyFill="1" applyBorder="1" applyAlignment="1">
      <alignment horizontal="left" vertical="center"/>
    </xf>
    <xf numFmtId="0" fontId="4" fillId="5" borderId="84" xfId="0" applyFont="1" applyFill="1" applyBorder="1" applyAlignment="1">
      <alignment horizontal="left" vertical="center"/>
    </xf>
    <xf numFmtId="0" fontId="4" fillId="23" borderId="86" xfId="0" applyFont="1" applyFill="1" applyBorder="1" applyAlignment="1">
      <alignment horizontal="left"/>
    </xf>
    <xf numFmtId="0" fontId="4" fillId="23" borderId="87" xfId="0" applyFont="1" applyFill="1" applyBorder="1" applyAlignment="1">
      <alignment horizontal="left"/>
    </xf>
    <xf numFmtId="0" fontId="4" fillId="23" borderId="88" xfId="0" applyFont="1" applyFill="1" applyBorder="1" applyAlignment="1">
      <alignment horizontal="left"/>
    </xf>
    <xf numFmtId="0" fontId="12" fillId="9" borderId="8"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16" fillId="8" borderId="47" xfId="0" applyFont="1" applyFill="1" applyBorder="1" applyAlignment="1" applyProtection="1">
      <alignment vertical="top" wrapText="1"/>
      <protection locked="0"/>
    </xf>
    <xf numFmtId="0" fontId="16" fillId="8" borderId="27" xfId="0" applyFont="1" applyFill="1" applyBorder="1" applyAlignment="1" applyProtection="1">
      <alignment vertical="top" wrapText="1"/>
      <protection locked="0"/>
    </xf>
    <xf numFmtId="0" fontId="65" fillId="6" borderId="70" xfId="1" applyFont="1" applyFill="1" applyBorder="1" applyAlignment="1">
      <alignment horizontal="center" vertical="center" wrapText="1"/>
    </xf>
    <xf numFmtId="0" fontId="65" fillId="6" borderId="76" xfId="1" applyFont="1" applyFill="1" applyBorder="1" applyAlignment="1">
      <alignment horizontal="center" vertical="center" wrapText="1"/>
    </xf>
    <xf numFmtId="0" fontId="13" fillId="5" borderId="0" xfId="0" applyFont="1" applyFill="1" applyAlignment="1">
      <alignment vertical="top" wrapText="1"/>
    </xf>
    <xf numFmtId="0" fontId="13" fillId="5" borderId="5" xfId="0" applyFont="1" applyFill="1" applyBorder="1" applyAlignment="1">
      <alignment vertical="top" wrapText="1"/>
    </xf>
    <xf numFmtId="0" fontId="14" fillId="2" borderId="8" xfId="0" applyFont="1" applyFill="1" applyBorder="1" applyAlignment="1">
      <alignment vertical="center" wrapText="1"/>
    </xf>
    <xf numFmtId="0" fontId="14" fillId="2" borderId="2" xfId="0" applyFont="1" applyFill="1" applyBorder="1" applyAlignment="1">
      <alignment vertical="center" wrapText="1"/>
    </xf>
    <xf numFmtId="0" fontId="16" fillId="2" borderId="46" xfId="0" applyFont="1" applyFill="1" applyBorder="1" applyAlignment="1">
      <alignment vertical="center" wrapText="1"/>
    </xf>
    <xf numFmtId="0" fontId="16" fillId="2" borderId="25" xfId="0" applyFont="1" applyFill="1" applyBorder="1" applyAlignment="1">
      <alignment vertical="center" wrapText="1"/>
    </xf>
    <xf numFmtId="0" fontId="14" fillId="2" borderId="1" xfId="0" applyFont="1" applyFill="1" applyBorder="1" applyAlignment="1">
      <alignment horizontal="center" vertical="top" wrapText="1"/>
    </xf>
    <xf numFmtId="0" fontId="14" fillId="2" borderId="4" xfId="0" applyFont="1" applyFill="1" applyBorder="1" applyAlignment="1">
      <alignment horizontal="center" vertical="top" wrapText="1"/>
    </xf>
    <xf numFmtId="0" fontId="14" fillId="2" borderId="7" xfId="0" applyFont="1" applyFill="1" applyBorder="1" applyAlignment="1">
      <alignment horizontal="center" vertical="top" wrapText="1"/>
    </xf>
    <xf numFmtId="0" fontId="19" fillId="2" borderId="31" xfId="1" applyFont="1" applyFill="1" applyBorder="1" applyAlignment="1" applyProtection="1">
      <alignment horizontal="center" vertical="center"/>
    </xf>
    <xf numFmtId="0" fontId="19" fillId="2" borderId="36" xfId="1" applyFont="1" applyFill="1" applyBorder="1" applyAlignment="1" applyProtection="1">
      <alignment horizontal="center" vertical="center"/>
    </xf>
    <xf numFmtId="0" fontId="19" fillId="2" borderId="70" xfId="1" applyFont="1" applyFill="1" applyBorder="1" applyAlignment="1" applyProtection="1">
      <alignment horizontal="center" vertical="center"/>
    </xf>
    <xf numFmtId="0" fontId="19" fillId="2" borderId="76" xfId="1" applyFont="1" applyFill="1" applyBorder="1" applyAlignment="1" applyProtection="1">
      <alignment horizontal="center" vertical="center"/>
    </xf>
    <xf numFmtId="0" fontId="19" fillId="6" borderId="70" xfId="1" applyFont="1" applyFill="1" applyBorder="1" applyAlignment="1">
      <alignment horizontal="center" vertical="center" wrapText="1"/>
    </xf>
    <xf numFmtId="0" fontId="19" fillId="6" borderId="76" xfId="1" applyFont="1" applyFill="1" applyBorder="1" applyAlignment="1">
      <alignment horizontal="center" vertical="center" wrapText="1"/>
    </xf>
    <xf numFmtId="0" fontId="14" fillId="2" borderId="3" xfId="0" applyFont="1" applyFill="1" applyBorder="1" applyAlignment="1">
      <alignment vertical="center" wrapText="1"/>
    </xf>
    <xf numFmtId="0" fontId="18" fillId="2" borderId="46" xfId="0" applyFont="1" applyFill="1" applyBorder="1" applyAlignment="1">
      <alignment vertical="center" wrapText="1"/>
    </xf>
    <xf numFmtId="0" fontId="18" fillId="2" borderId="59" xfId="0" applyFont="1" applyFill="1" applyBorder="1" applyAlignment="1">
      <alignment vertical="center" wrapText="1"/>
    </xf>
    <xf numFmtId="0" fontId="18" fillId="2" borderId="25" xfId="0" applyFont="1" applyFill="1" applyBorder="1" applyAlignment="1">
      <alignment vertical="center" wrapText="1"/>
    </xf>
    <xf numFmtId="0" fontId="12" fillId="16" borderId="8" xfId="0" applyFont="1" applyFill="1" applyBorder="1" applyAlignment="1">
      <alignment horizontal="left" vertical="center" wrapText="1"/>
    </xf>
    <xf numFmtId="0" fontId="12" fillId="16" borderId="3" xfId="0" applyFont="1" applyFill="1" applyBorder="1" applyAlignment="1">
      <alignment horizontal="left" vertical="center" wrapText="1"/>
    </xf>
    <xf numFmtId="0" fontId="12" fillId="16" borderId="2" xfId="0" applyFont="1" applyFill="1" applyBorder="1" applyAlignment="1">
      <alignment horizontal="left" vertical="center" wrapText="1"/>
    </xf>
    <xf numFmtId="0" fontId="16" fillId="8" borderId="21" xfId="0" applyFont="1" applyFill="1" applyBorder="1" applyAlignment="1" applyProtection="1">
      <alignment vertical="top" wrapText="1"/>
      <protection locked="0"/>
    </xf>
    <xf numFmtId="0" fontId="16" fillId="8" borderId="60" xfId="0" applyFont="1" applyFill="1" applyBorder="1" applyAlignment="1" applyProtection="1">
      <alignment vertical="top" wrapText="1"/>
      <protection locked="0"/>
    </xf>
    <xf numFmtId="0" fontId="18" fillId="2" borderId="15" xfId="0" applyFont="1" applyFill="1" applyBorder="1" applyAlignment="1">
      <alignment vertical="center" wrapText="1"/>
    </xf>
    <xf numFmtId="0" fontId="18" fillId="2" borderId="21" xfId="0" applyFont="1" applyFill="1" applyBorder="1" applyAlignment="1">
      <alignment vertical="center" wrapText="1"/>
    </xf>
    <xf numFmtId="0" fontId="18" fillId="2" borderId="26" xfId="0" applyFont="1" applyFill="1" applyBorder="1" applyAlignment="1">
      <alignment vertical="center" wrapText="1"/>
    </xf>
    <xf numFmtId="0" fontId="4" fillId="5" borderId="83" xfId="0" applyFont="1" applyFill="1" applyBorder="1" applyAlignment="1">
      <alignment vertical="center"/>
    </xf>
    <xf numFmtId="0" fontId="4" fillId="5" borderId="10" xfId="0" applyFont="1" applyFill="1" applyBorder="1" applyAlignment="1">
      <alignment vertical="center"/>
    </xf>
    <xf numFmtId="0" fontId="4" fillId="5" borderId="84" xfId="0" applyFont="1" applyFill="1" applyBorder="1" applyAlignment="1">
      <alignment vertical="center"/>
    </xf>
    <xf numFmtId="0" fontId="4" fillId="23" borderId="86" xfId="0" applyFont="1" applyFill="1" applyBorder="1" applyAlignment="1">
      <alignment vertical="center"/>
    </xf>
    <xf numFmtId="0" fontId="4" fillId="23" borderId="87" xfId="0" applyFont="1" applyFill="1" applyBorder="1" applyAlignment="1">
      <alignment vertical="center"/>
    </xf>
    <xf numFmtId="0" fontId="4" fillId="23" borderId="88" xfId="0" applyFont="1" applyFill="1" applyBorder="1" applyAlignment="1">
      <alignment vertical="center"/>
    </xf>
    <xf numFmtId="0" fontId="16" fillId="3" borderId="92" xfId="0" applyFont="1" applyFill="1" applyBorder="1" applyAlignment="1" applyProtection="1">
      <alignment horizontal="left" vertical="top" wrapText="1"/>
      <protection locked="0"/>
    </xf>
    <xf numFmtId="0" fontId="16" fillId="3" borderId="93" xfId="0" applyFont="1" applyFill="1" applyBorder="1" applyAlignment="1" applyProtection="1">
      <alignment horizontal="left" vertical="top" wrapText="1"/>
      <protection locked="0"/>
    </xf>
    <xf numFmtId="0" fontId="16" fillId="3" borderId="94" xfId="0" applyFont="1" applyFill="1" applyBorder="1" applyAlignment="1" applyProtection="1">
      <alignment horizontal="left" vertical="top" wrapText="1"/>
      <protection locked="0"/>
    </xf>
    <xf numFmtId="0" fontId="16" fillId="3" borderId="95" xfId="0" applyFont="1" applyFill="1" applyBorder="1" applyAlignment="1" applyProtection="1">
      <alignment horizontal="left" vertical="top" wrapText="1"/>
      <protection locked="0"/>
    </xf>
    <xf numFmtId="0" fontId="16" fillId="3" borderId="9" xfId="0" applyFont="1" applyFill="1" applyBorder="1" applyAlignment="1" applyProtection="1">
      <alignment horizontal="left" vertical="top" wrapText="1"/>
      <protection locked="0"/>
    </xf>
    <xf numFmtId="0" fontId="16" fillId="3" borderId="96" xfId="0" applyFont="1" applyFill="1" applyBorder="1" applyAlignment="1" applyProtection="1">
      <alignment horizontal="left" vertical="top" wrapText="1"/>
      <protection locked="0"/>
    </xf>
    <xf numFmtId="0" fontId="16" fillId="3" borderId="97" xfId="0" applyFont="1" applyFill="1" applyBorder="1" applyAlignment="1" applyProtection="1">
      <alignment horizontal="left" vertical="top" wrapText="1"/>
      <protection locked="0"/>
    </xf>
    <xf numFmtId="0" fontId="16" fillId="3" borderId="98" xfId="0" applyFont="1" applyFill="1" applyBorder="1" applyAlignment="1" applyProtection="1">
      <alignment horizontal="left" vertical="top" wrapText="1"/>
      <protection locked="0"/>
    </xf>
    <xf numFmtId="0" fontId="16" fillId="3" borderId="99" xfId="0" applyFont="1" applyFill="1" applyBorder="1" applyAlignment="1" applyProtection="1">
      <alignment horizontal="left" vertical="top" wrapText="1"/>
      <protection locked="0"/>
    </xf>
    <xf numFmtId="0" fontId="3" fillId="5" borderId="37" xfId="0" applyFont="1" applyFill="1" applyBorder="1" applyAlignment="1">
      <alignment horizontal="left" vertical="center" wrapText="1"/>
    </xf>
    <xf numFmtId="0" fontId="3" fillId="5" borderId="0" xfId="0" applyFont="1" applyFill="1" applyAlignment="1">
      <alignment horizontal="left" vertical="center" wrapText="1"/>
    </xf>
    <xf numFmtId="0" fontId="19" fillId="6" borderId="31" xfId="1" applyFont="1" applyFill="1" applyBorder="1" applyAlignment="1">
      <alignment horizontal="center" vertical="center" wrapText="1"/>
    </xf>
    <xf numFmtId="0" fontId="19" fillId="6" borderId="32" xfId="1" applyFont="1" applyFill="1" applyBorder="1" applyAlignment="1">
      <alignment horizontal="center" vertical="center" wrapText="1"/>
    </xf>
    <xf numFmtId="0" fontId="19" fillId="6" borderId="33" xfId="1" applyFont="1" applyFill="1" applyBorder="1" applyAlignment="1">
      <alignment horizontal="center" vertical="center" wrapText="1"/>
    </xf>
    <xf numFmtId="0" fontId="19" fillId="6" borderId="36" xfId="1" applyFont="1" applyFill="1" applyBorder="1" applyAlignment="1">
      <alignment horizontal="center" vertical="center" wrapText="1"/>
    </xf>
    <xf numFmtId="0" fontId="19" fillId="6" borderId="37" xfId="1" applyFont="1" applyFill="1" applyBorder="1" applyAlignment="1">
      <alignment horizontal="center" vertical="center" wrapText="1"/>
    </xf>
    <xf numFmtId="0" fontId="19" fillId="6" borderId="38" xfId="1" applyFont="1" applyFill="1" applyBorder="1" applyAlignment="1">
      <alignment horizontal="center" vertical="center" wrapText="1"/>
    </xf>
    <xf numFmtId="0" fontId="19" fillId="2" borderId="31" xfId="1" applyFont="1" applyFill="1" applyBorder="1" applyAlignment="1">
      <alignment horizontal="center" vertical="center" wrapText="1"/>
    </xf>
    <xf numFmtId="0" fontId="19" fillId="2" borderId="36" xfId="1" applyFont="1" applyFill="1" applyBorder="1" applyAlignment="1">
      <alignment horizontal="center" vertical="center" wrapText="1"/>
    </xf>
    <xf numFmtId="0" fontId="4" fillId="5" borderId="31" xfId="0" applyFont="1" applyFill="1" applyBorder="1" applyAlignment="1">
      <alignment vertical="center"/>
    </xf>
    <xf numFmtId="0" fontId="4" fillId="5" borderId="32" xfId="0" applyFont="1" applyFill="1" applyBorder="1" applyAlignment="1">
      <alignment vertical="center"/>
    </xf>
    <xf numFmtId="0" fontId="4" fillId="5" borderId="33" xfId="0" applyFont="1" applyFill="1" applyBorder="1" applyAlignment="1">
      <alignment vertical="center"/>
    </xf>
    <xf numFmtId="0" fontId="4" fillId="17" borderId="132" xfId="0" applyFont="1" applyFill="1" applyBorder="1" applyAlignment="1">
      <alignment vertical="center"/>
    </xf>
    <xf numFmtId="0" fontId="4" fillId="17" borderId="133" xfId="0" applyFont="1" applyFill="1" applyBorder="1" applyAlignment="1">
      <alignment vertical="center"/>
    </xf>
    <xf numFmtId="0" fontId="4" fillId="17" borderId="134" xfId="0" applyFont="1" applyFill="1" applyBorder="1" applyAlignment="1">
      <alignment vertical="center"/>
    </xf>
    <xf numFmtId="0" fontId="14" fillId="15" borderId="8" xfId="0" applyFont="1" applyFill="1" applyBorder="1" applyAlignment="1">
      <alignment horizontal="right" vertical="center" wrapText="1"/>
    </xf>
    <xf numFmtId="0" fontId="14" fillId="15" borderId="3" xfId="0" applyFont="1" applyFill="1" applyBorder="1" applyAlignment="1">
      <alignment horizontal="right" vertical="center" wrapText="1"/>
    </xf>
    <xf numFmtId="0" fontId="14" fillId="15" borderId="2" xfId="0" applyFont="1" applyFill="1" applyBorder="1" applyAlignment="1">
      <alignment horizontal="right" vertical="center" wrapText="1"/>
    </xf>
    <xf numFmtId="0" fontId="65" fillId="6" borderId="112" xfId="1" applyFont="1" applyFill="1" applyBorder="1" applyAlignment="1" applyProtection="1">
      <alignment horizontal="center" vertical="center" wrapText="1"/>
    </xf>
    <xf numFmtId="0" fontId="65" fillId="6" borderId="115" xfId="1" applyFont="1" applyFill="1" applyBorder="1" applyAlignment="1" applyProtection="1">
      <alignment horizontal="center" vertical="center" wrapText="1"/>
    </xf>
    <xf numFmtId="0" fontId="14" fillId="7" borderId="18"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9" borderId="130" xfId="0" applyFont="1" applyFill="1" applyBorder="1" applyAlignment="1">
      <alignment horizontal="center" vertical="center" wrapText="1"/>
    </xf>
    <xf numFmtId="0" fontId="20" fillId="5" borderId="0" xfId="0" applyFont="1" applyFill="1" applyAlignment="1">
      <alignment horizontal="center" vertical="center"/>
    </xf>
    <xf numFmtId="0" fontId="4" fillId="3" borderId="17" xfId="0" applyFont="1" applyFill="1" applyBorder="1" applyAlignment="1">
      <alignment horizontal="center" vertical="top" wrapText="1"/>
    </xf>
    <xf numFmtId="0" fontId="4" fillId="3" borderId="10"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17" borderId="86" xfId="0" applyFont="1" applyFill="1" applyBorder="1" applyAlignment="1">
      <alignment horizontal="left" vertical="center"/>
    </xf>
    <xf numFmtId="0" fontId="4" fillId="17" borderId="87" xfId="0" applyFont="1" applyFill="1" applyBorder="1" applyAlignment="1">
      <alignment horizontal="left" vertical="center"/>
    </xf>
    <xf numFmtId="0" fontId="4" fillId="17" borderId="88" xfId="0" applyFont="1" applyFill="1" applyBorder="1" applyAlignment="1">
      <alignment horizontal="left" vertical="center"/>
    </xf>
    <xf numFmtId="0" fontId="19" fillId="2" borderId="33" xfId="1" applyFont="1" applyFill="1" applyBorder="1" applyAlignment="1" applyProtection="1">
      <alignment horizontal="center" vertical="center"/>
    </xf>
    <xf numFmtId="0" fontId="19" fillId="2" borderId="38" xfId="1" applyFont="1" applyFill="1" applyBorder="1" applyAlignment="1" applyProtection="1">
      <alignment horizontal="center" vertical="center"/>
    </xf>
    <xf numFmtId="0" fontId="18" fillId="2" borderId="15"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4" fillId="17" borderId="86" xfId="0" applyFont="1" applyFill="1" applyBorder="1" applyAlignment="1">
      <alignment horizontal="left"/>
    </xf>
    <xf numFmtId="0" fontId="4" fillId="17" borderId="87" xfId="0" applyFont="1" applyFill="1" applyBorder="1" applyAlignment="1">
      <alignment horizontal="left"/>
    </xf>
    <xf numFmtId="0" fontId="4" fillId="17" borderId="88" xfId="0" applyFont="1" applyFill="1" applyBorder="1" applyAlignment="1">
      <alignment horizontal="left"/>
    </xf>
    <xf numFmtId="0" fontId="18" fillId="2" borderId="46"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3" fillId="5" borderId="0" xfId="0" applyFont="1" applyFill="1" applyAlignment="1">
      <alignment horizontal="left" vertical="top" wrapText="1"/>
    </xf>
    <xf numFmtId="0" fontId="4" fillId="17" borderId="86" xfId="0" applyFont="1" applyFill="1" applyBorder="1" applyAlignment="1">
      <alignment vertical="center"/>
    </xf>
    <xf numFmtId="0" fontId="4" fillId="17" borderId="87" xfId="0" applyFont="1" applyFill="1" applyBorder="1" applyAlignment="1">
      <alignment vertical="center"/>
    </xf>
    <xf numFmtId="0" fontId="4" fillId="17" borderId="88" xfId="0" applyFont="1" applyFill="1" applyBorder="1" applyAlignment="1">
      <alignment vertical="center"/>
    </xf>
    <xf numFmtId="0" fontId="4" fillId="19" borderId="86" xfId="0" applyFont="1" applyFill="1" applyBorder="1" applyAlignment="1">
      <alignment horizontal="left" vertical="center"/>
    </xf>
    <xf numFmtId="0" fontId="4" fillId="19" borderId="87" xfId="0" applyFont="1" applyFill="1" applyBorder="1" applyAlignment="1">
      <alignment horizontal="left" vertical="center"/>
    </xf>
    <xf numFmtId="0" fontId="4" fillId="19" borderId="88" xfId="0" applyFont="1" applyFill="1" applyBorder="1" applyAlignment="1">
      <alignment horizontal="left" vertical="center"/>
    </xf>
    <xf numFmtId="0" fontId="4" fillId="2" borderId="36" xfId="0" applyFont="1" applyFill="1" applyBorder="1" applyAlignment="1">
      <alignment horizontal="left"/>
    </xf>
    <xf numFmtId="0" fontId="4" fillId="2" borderId="37" xfId="0" applyFont="1" applyFill="1" applyBorder="1" applyAlignment="1">
      <alignment horizontal="left"/>
    </xf>
    <xf numFmtId="0" fontId="4" fillId="2" borderId="38" xfId="0" applyFont="1" applyFill="1" applyBorder="1" applyAlignment="1">
      <alignment horizontal="left"/>
    </xf>
    <xf numFmtId="0" fontId="52" fillId="5" borderId="32" xfId="0" applyFont="1" applyFill="1" applyBorder="1" applyAlignment="1">
      <alignment horizontal="left"/>
    </xf>
    <xf numFmtId="0" fontId="25" fillId="5" borderId="0" xfId="0" applyFont="1" applyFill="1" applyAlignment="1">
      <alignment horizontal="left" vertical="center" wrapText="1"/>
    </xf>
    <xf numFmtId="0" fontId="32" fillId="5" borderId="0" xfId="0" applyFont="1" applyFill="1" applyAlignment="1">
      <alignment horizontal="left" vertical="top" wrapText="1"/>
    </xf>
    <xf numFmtId="0" fontId="32" fillId="5" borderId="0" xfId="0" applyFont="1" applyFill="1" applyAlignment="1">
      <alignment horizontal="left" vertical="center" wrapText="1"/>
    </xf>
    <xf numFmtId="0" fontId="32" fillId="5" borderId="0" xfId="0" applyFont="1" applyFill="1" applyAlignment="1">
      <alignment horizontal="left" wrapText="1"/>
    </xf>
  </cellXfs>
  <cellStyles count="3">
    <cellStyle name="Hyperlink" xfId="1" builtinId="8"/>
    <cellStyle name="Normal" xfId="0" builtinId="0"/>
    <cellStyle name="Percent" xfId="2" builtinId="5"/>
  </cellStyles>
  <dxfs count="229">
    <dxf>
      <numFmt numFmtId="1" formatCode="0"/>
      <alignment horizontal="center" vertical="center" textRotation="0" wrapText="0" indent="0" justifyLastLine="0" shrinkToFit="0" readingOrder="0"/>
      <border diagonalUp="0" diagonalDown="0">
        <left style="medium">
          <color indexed="64"/>
        </left>
        <right/>
        <top style="thin">
          <color indexed="64"/>
        </top>
        <bottom style="thin">
          <color indexed="64"/>
        </bottom>
        <vertical style="medium">
          <color indexed="64"/>
        </vertical>
        <horizontal style="thin">
          <color indexed="64"/>
        </horizontal>
      </border>
      <protection locked="0" hidden="0"/>
    </dxf>
    <dxf>
      <numFmt numFmtId="1" formatCode="0"/>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protection locked="0" hidden="0"/>
    </dxf>
    <dxf>
      <alignment horizontal="left" vertical="center" textRotation="0" wrapText="0" indent="3" justifyLastLine="0" shrinkToFit="0" readingOrder="0"/>
      <border diagonalUp="0" diagonalDown="0">
        <left/>
        <right style="medium">
          <color indexed="64"/>
        </right>
        <top style="thin">
          <color indexed="64"/>
        </top>
        <bottom style="thin">
          <color indexed="64"/>
        </bottom>
        <vertical style="medium">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strike val="0"/>
        <outline val="0"/>
        <shadow val="0"/>
        <u val="none"/>
        <vertAlign val="baseline"/>
        <sz val="11"/>
        <color auto="1"/>
        <name val="Aptos Narrow"/>
        <family val="2"/>
        <scheme val="minor"/>
      </font>
      <alignment vertical="bottom" textRotation="0" wrapText="1" indent="0" justifyLastLine="0" shrinkToFit="0" readingOrder="0"/>
      <border diagonalUp="0" diagonalDown="0">
        <left style="medium">
          <color indexed="64"/>
        </left>
        <right style="medium">
          <color indexed="64"/>
        </right>
        <top/>
        <bottom/>
        <vertical style="medium">
          <color indexed="64"/>
        </vertical>
        <horizontal style="thin">
          <color indexed="64"/>
        </horizontal>
      </border>
    </dxf>
    <dxf>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vertical="center" textRotation="0" wrapText="0" indent="0" justifyLastLine="0" shrinkToFit="0" readingOrder="0"/>
    </dxf>
    <dxf>
      <border>
        <bottom style="thin">
          <color indexed="64"/>
        </bottom>
      </border>
    </dxf>
    <dxf>
      <font>
        <b/>
      </font>
      <fill>
        <patternFill patternType="solid">
          <fgColor indexed="64"/>
          <bgColor rgb="FFB4FF8F"/>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dxf>
    <dxf>
      <border outline="0">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dxf>
    <dxf>
      <border outline="0">
        <bottom style="thin">
          <color indexed="64"/>
        </bottom>
      </border>
    </dxf>
    <dxf>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right style="medium">
          <color indexed="64"/>
        </right>
        <top/>
        <bottom/>
      </border>
    </dxf>
    <dxf>
      <font>
        <b val="0"/>
        <i val="0"/>
        <strike val="0"/>
        <condense val="0"/>
        <extend val="0"/>
        <outline val="0"/>
        <shadow val="0"/>
        <u val="none"/>
        <vertAlign val="baseline"/>
        <sz val="8"/>
        <color theme="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right style="medium">
          <color indexed="64"/>
        </right>
        <top/>
        <bottom/>
      </border>
    </dxf>
    <dxf>
      <font>
        <b val="0"/>
        <i val="0"/>
        <strike val="0"/>
        <condense val="0"/>
        <extend val="0"/>
        <outline val="0"/>
        <shadow val="0"/>
        <u val="none"/>
        <vertAlign val="baseline"/>
        <sz val="10"/>
        <color theme="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Times New Roman"/>
        <family val="1"/>
        <scheme val="none"/>
      </font>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theme="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strike val="0"/>
        <outline val="0"/>
        <shadow val="0"/>
        <vertAlign val="baseline"/>
        <name val="Calibri"/>
        <family val="2"/>
        <scheme val="none"/>
      </font>
      <protection locked="1" hidden="0"/>
    </dxf>
    <dxf>
      <border outline="0">
        <left style="medium">
          <color indexed="64"/>
        </left>
        <right style="medium">
          <color indexed="64"/>
        </right>
        <top style="medium">
          <color indexed="64"/>
        </top>
        <bottom style="medium">
          <color indexed="64"/>
        </bottom>
      </border>
    </dxf>
    <dxf>
      <font>
        <strike val="0"/>
        <outline val="0"/>
        <shadow val="0"/>
        <vertAlign val="baseline"/>
        <name val="Calibri"/>
        <family val="2"/>
        <scheme val="none"/>
      </font>
      <fill>
        <patternFill patternType="none">
          <fgColor indexed="64"/>
          <bgColor auto="1"/>
        </patternFill>
      </fill>
      <alignment vertical="center" textRotation="0" indent="0" justifyLastLine="0" shrinkToFit="0" readingOrder="0"/>
      <protection locked="1" hidden="0"/>
    </dxf>
    <dxf>
      <border outline="0">
        <bottom style="medium">
          <color indexed="64"/>
        </bottom>
      </border>
    </dxf>
    <dxf>
      <font>
        <strike val="0"/>
        <outline val="0"/>
        <shadow val="0"/>
        <vertAlign val="baseline"/>
        <name val="Calibri"/>
        <family val="2"/>
        <scheme val="none"/>
      </font>
      <fill>
        <patternFill patternType="solid">
          <fgColor indexed="64"/>
          <bgColor theme="0" tint="-0.14999847407452621"/>
        </patternFill>
      </fill>
      <protection locked="1" hidden="0"/>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border diagonalUp="0" diagonalDown="0">
        <top style="thin">
          <color indexed="64"/>
        </top>
        <bottom style="thin">
          <color indexed="64"/>
        </bottom>
        <horizontal style="thin">
          <color indexed="64"/>
        </horizontal>
      </border>
    </dxf>
    <dxf>
      <font>
        <b val="0"/>
        <i val="0"/>
        <strike val="0"/>
        <condense val="0"/>
        <extend val="0"/>
        <outline val="0"/>
        <shadow val="0"/>
        <u val="none"/>
        <vertAlign val="baseline"/>
        <sz val="8"/>
        <color theme="1"/>
        <name val="Calibri"/>
        <family val="2"/>
        <scheme val="none"/>
      </font>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right/>
        <top style="thin">
          <color indexed="64"/>
        </top>
        <bottom style="thin">
          <color indexed="64"/>
        </bottom>
      </border>
      <protection locked="0" hidden="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dxf>
    <dxf>
      <border outline="0">
        <bottom style="medium">
          <color indexed="64"/>
        </bottom>
      </border>
    </dxf>
    <dxf>
      <font>
        <strike val="0"/>
        <outline val="0"/>
        <shadow val="0"/>
        <vertAlign val="baseline"/>
        <name val="Calibri"/>
        <family val="2"/>
        <scheme val="none"/>
      </font>
    </dxf>
    <dxf>
      <font>
        <b/>
        <i/>
        <strike val="0"/>
        <condense val="0"/>
        <extend val="0"/>
        <outline val="0"/>
        <shadow val="0"/>
        <u val="none"/>
        <vertAlign val="baseline"/>
        <sz val="14"/>
        <color theme="1"/>
        <name val="Calibri"/>
        <family val="2"/>
        <scheme val="none"/>
      </font>
      <fill>
        <patternFill patternType="solid">
          <fgColor indexed="64"/>
          <bgColor theme="7" tint="0.59999389629810485"/>
        </patternFill>
      </fill>
      <alignment horizontal="center" vertical="bottom" textRotation="0" wrapText="0" indent="0" justifyLastLine="0" shrinkToFit="0" readingOrder="0"/>
      <border diagonalUp="0" diagonalDown="0" outline="0">
        <left style="medium">
          <color indexed="64"/>
        </left>
        <right style="thick">
          <color indexed="64"/>
        </right>
        <top/>
        <bottom style="thick">
          <color indexed="64"/>
        </bottom>
      </border>
    </dxf>
    <dxf>
      <font>
        <strike val="0"/>
        <outline val="0"/>
        <shadow val="0"/>
        <u val="none"/>
        <vertAlign val="baseline"/>
        <name val="Calibri"/>
        <family val="2"/>
        <scheme val="none"/>
      </font>
      <fill>
        <patternFill patternType="solid">
          <fgColor indexed="64"/>
          <bgColor theme="3" tint="0.89999084444715716"/>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dxf>
    <dxf>
      <font>
        <b/>
        <i/>
        <strike val="0"/>
        <condense val="0"/>
        <extend val="0"/>
        <outline val="0"/>
        <shadow val="0"/>
        <u val="none"/>
        <vertAlign val="baseline"/>
        <sz val="14"/>
        <color theme="1"/>
        <name val="Calibri"/>
        <family val="2"/>
        <scheme val="none"/>
      </font>
      <fill>
        <patternFill patternType="solid">
          <fgColor indexed="64"/>
          <bgColor theme="7" tint="0.59999389629810485"/>
        </patternFill>
      </fill>
      <alignment horizontal="right" vertical="bottom" textRotation="0" wrapText="0" indent="0" justifyLastLine="0" shrinkToFit="0" readingOrder="0"/>
      <border diagonalUp="0" diagonalDown="0" outline="0">
        <left/>
        <right style="medium">
          <color auto="1"/>
        </right>
        <top/>
        <bottom style="thick">
          <color indexed="64"/>
        </bottom>
      </border>
    </dxf>
    <dxf>
      <font>
        <strike val="0"/>
        <outline val="0"/>
        <shadow val="0"/>
        <u val="none"/>
        <vertAlign val="baseline"/>
        <sz val="8"/>
        <name val="Calibri"/>
        <family val="2"/>
        <scheme val="none"/>
      </font>
      <fill>
        <patternFill patternType="solid">
          <fgColor indexed="64"/>
          <bgColor theme="8"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3" tint="0.249977111117893"/>
        <name val="Calibri"/>
        <family val="2"/>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color theme="1"/>
        <name val="Calibri"/>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color theme="1"/>
        <name val="Calibri"/>
        <family val="2"/>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theme="1"/>
        <name val="Calibri"/>
        <family val="2"/>
        <scheme val="none"/>
      </font>
      <alignment horizontal="left" vertical="center" textRotation="0" wrapText="0" indent="0" justifyLastLine="0" shrinkToFit="0" readingOrder="0"/>
      <protection locked="1" hidden="0"/>
    </dxf>
    <dxf>
      <border outline="0">
        <bottom style="thin">
          <color indexed="64"/>
        </bottom>
      </border>
    </dxf>
    <dxf>
      <font>
        <strike val="0"/>
        <outline val="0"/>
        <shadow val="0"/>
        <u val="none"/>
        <vertAlign val="baseline"/>
        <color theme="1"/>
        <name val="Calibri"/>
        <family val="2"/>
        <scheme val="none"/>
      </font>
      <alignment horizontal="lef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right style="medium">
          <color indexed="64"/>
        </right>
        <top/>
        <bottom/>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numFmt numFmtId="1" formatCode="0"/>
      <alignment horizontal="center" vertical="center" textRotation="0" wrapText="1" indent="0" justifyLastLine="0" shrinkToFit="0" readingOrder="0"/>
      <border diagonalUp="0" diagonalDown="0" outline="0">
        <left style="medium">
          <color indexed="64"/>
        </left>
        <right/>
        <top style="thin">
          <color indexed="64"/>
        </top>
        <bottom style="thin">
          <color indexed="64"/>
        </bottom>
      </border>
      <protection locked="0" hidden="0"/>
    </dxf>
    <dxf>
      <font>
        <b val="0"/>
        <i val="0"/>
        <strike val="0"/>
        <condense val="0"/>
        <extend val="0"/>
        <outline val="0"/>
        <shadow val="0"/>
        <u val="none"/>
        <vertAlign val="baseline"/>
        <sz val="9"/>
        <color theme="1"/>
        <name val="Times New Roman"/>
        <family val="1"/>
        <scheme val="none"/>
      </font>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theme="1"/>
        <name val="Calibri"/>
        <family val="2"/>
        <scheme val="none"/>
      </font>
      <alignment horizontal="left" vertical="center" textRotation="0" wrapText="1" indent="0" justifyLastLine="0" shrinkToFit="0" readingOrder="0"/>
      <border diagonalUp="0" diagonalDown="0" outline="0">
        <left/>
        <right/>
        <top style="thin">
          <color indexed="64"/>
        </top>
        <bottom style="thin">
          <color indexed="64"/>
        </bottom>
      </border>
      <protection locked="0" hidden="0"/>
    </dxf>
    <dxf>
      <font>
        <strike val="0"/>
        <outline val="0"/>
        <shadow val="0"/>
        <vertAlign val="baseline"/>
        <name val="Calibri"/>
        <family val="2"/>
        <scheme val="none"/>
      </font>
    </dxf>
    <dxf>
      <border outline="0">
        <left style="medium">
          <color indexed="64"/>
        </left>
        <right style="medium">
          <color indexed="64"/>
        </right>
        <top style="medium">
          <color indexed="64"/>
        </top>
        <bottom style="medium">
          <color indexed="64"/>
        </bottom>
      </border>
    </dxf>
    <dxf>
      <font>
        <strike val="0"/>
        <outline val="0"/>
        <shadow val="0"/>
        <vertAlign val="baseline"/>
        <name val="Calibri"/>
        <family val="2"/>
        <scheme val="none"/>
      </font>
      <alignment vertical="center" textRotation="0" indent="0" justifyLastLine="0" shrinkToFit="0" readingOrder="0"/>
      <protection locked="1" hidden="0"/>
    </dxf>
    <dxf>
      <border outline="0">
        <bottom style="medium">
          <color indexed="64"/>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8"/>
        <color theme="1"/>
        <name val="Calibri"/>
        <family val="2"/>
        <scheme val="none"/>
      </font>
      <alignment horizontal="left" vertical="center" textRotation="0" wrapText="1" indent="0" justifyLastLine="0" shrinkToFit="0" readingOrder="0"/>
      <border diagonalUp="0" diagonalDown="0">
        <left style="medium">
          <color indexed="64"/>
        </left>
        <right style="medium">
          <color indexed="64"/>
        </right>
        <vertical/>
      </border>
      <protection locked="0" hidden="0"/>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medium">
          <color indexed="64"/>
        </left>
        <right style="medium">
          <color indexed="64"/>
        </right>
        <top/>
        <bottom/>
        <horizontal/>
      </border>
      <protection locked="0" hidden="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style="medium">
          <color indexed="64"/>
        </right>
        <top/>
        <bottom/>
        <horizontal/>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none"/>
      </font>
      <numFmt numFmtId="1" formatCode="0"/>
      <alignment horizontal="center" vertical="center" textRotation="0" wrapText="1" indent="0" justifyLastLine="0" shrinkToFit="0" readingOrder="0"/>
      <border diagonalUp="0" diagonalDown="0">
        <left style="medium">
          <color indexed="64"/>
        </left>
        <right/>
        <top/>
        <bottom/>
        <horizontal/>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numFmt numFmtId="1" formatCode="0"/>
      <alignment horizontal="center"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9"/>
        <color theme="1"/>
        <name val="Times New Roman"/>
        <family val="1"/>
        <scheme val="none"/>
      </font>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theme="1"/>
        <name val="Calibri"/>
        <family val="2"/>
        <scheme val="none"/>
      </font>
      <alignment horizontal="left" vertical="center" textRotation="0" wrapText="1" indent="0" justifyLastLine="0" shrinkToFit="0" readingOrder="0"/>
      <border diagonalUp="0" diagonalDown="0">
        <left/>
        <right/>
        <top style="thin">
          <color indexed="64"/>
        </top>
        <bottom style="thin">
          <color indexed="64"/>
        </bottom>
        <horizontal style="thin">
          <color indexed="64"/>
        </horizontal>
      </border>
      <protection locked="0" hidden="0"/>
    </dxf>
    <dxf>
      <font>
        <strike val="0"/>
        <outline val="0"/>
        <shadow val="0"/>
        <vertAlign val="baseline"/>
        <name val="Calibri"/>
        <family val="2"/>
        <scheme val="none"/>
      </font>
    </dxf>
    <dxf>
      <border outline="0">
        <left style="medium">
          <color indexed="64"/>
        </left>
        <right style="medium">
          <color indexed="64"/>
        </right>
        <top style="medium">
          <color indexed="64"/>
        </top>
        <bottom style="medium">
          <color indexed="64"/>
        </bottom>
      </border>
    </dxf>
    <dxf>
      <font>
        <strike val="0"/>
        <outline val="0"/>
        <shadow val="0"/>
        <vertAlign val="baseline"/>
        <name val="Calibri"/>
        <family val="2"/>
        <scheme val="none"/>
      </font>
      <alignment vertical="center" textRotation="0" indent="0" justifyLastLine="0" shrinkToFit="0" readingOrder="0"/>
      <protection locked="0" hidden="0"/>
    </dxf>
    <dxf>
      <border outline="0">
        <bottom style="medium">
          <color indexed="64"/>
        </bottom>
      </border>
    </dxf>
    <dxf>
      <font>
        <b val="0"/>
        <i val="0"/>
        <strike val="0"/>
        <condense val="0"/>
        <extend val="0"/>
        <outline val="0"/>
        <shadow val="0"/>
        <u val="none"/>
        <vertAlign val="baseline"/>
        <sz val="8"/>
        <color theme="1"/>
        <name val="Calibri"/>
        <family val="2"/>
        <scheme val="none"/>
      </font>
      <alignment horizontal="general"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8"/>
        <color theme="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0"/>
        <color theme="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00"/>
        </patternFill>
      </fill>
      <alignment horizontal="left" vertical="center" textRotation="0" wrapText="1"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00"/>
        </patternFill>
      </fill>
      <alignment horizontal="left" vertical="center" textRotation="0" wrapText="1"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0"/>
        <color theme="1"/>
        <name val="Calibri"/>
        <family val="2"/>
        <scheme val="none"/>
      </font>
      <numFmt numFmtId="1" formatCode="0"/>
      <fill>
        <patternFill patternType="solid">
          <fgColor indexed="64"/>
          <bgColor rgb="FFFFFF00"/>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dxf>
    <dxf>
      <border outline="0">
        <bottom style="medium">
          <color indexed="64"/>
        </bottom>
      </border>
    </dxf>
    <dxf>
      <font>
        <strike val="0"/>
        <outline val="0"/>
        <shadow val="0"/>
        <vertAlign val="baseline"/>
        <name val="Calibri"/>
        <family val="2"/>
        <scheme val="none"/>
      </font>
    </dxf>
    <dxf>
      <font>
        <b val="0"/>
        <i val="0"/>
        <strike val="0"/>
        <condense val="0"/>
        <extend val="0"/>
        <outline val="0"/>
        <shadow val="0"/>
        <u val="none"/>
        <vertAlign val="baseline"/>
        <sz val="8"/>
        <color theme="1"/>
        <name val="Calibri"/>
        <family val="2"/>
        <scheme val="none"/>
      </font>
      <alignment horizontal="general" vertical="center" textRotation="0" wrapText="1" indent="0" justifyLastLine="0" shrinkToFit="0" readingOrder="0"/>
      <border diagonalUp="0" diagonalDown="0">
        <top style="thin">
          <color indexed="64"/>
        </top>
        <bottom style="thin">
          <color indexed="64"/>
        </bottom>
        <horizontal style="thin">
          <color indexed="64"/>
        </horizontal>
      </border>
    </dxf>
    <dxf>
      <font>
        <b val="0"/>
        <i val="0"/>
        <strike val="0"/>
        <condense val="0"/>
        <extend val="0"/>
        <outline val="0"/>
        <shadow val="0"/>
        <u val="none"/>
        <vertAlign val="baseline"/>
        <sz val="8"/>
        <color theme="1"/>
        <name val="Calibri"/>
        <family val="2"/>
        <scheme val="none"/>
      </font>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horizontal style="thin">
          <color indexed="64"/>
        </horizontal>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dxf>
    <dxf>
      <font>
        <b val="0"/>
        <i val="0"/>
        <strike val="0"/>
        <condense val="0"/>
        <extend val="0"/>
        <outline val="0"/>
        <shadow val="0"/>
        <u val="none"/>
        <vertAlign val="baseline"/>
        <sz val="10"/>
        <color theme="1"/>
        <name val="Calibri"/>
        <family val="2"/>
        <scheme val="none"/>
      </font>
      <numFmt numFmtId="1" formatCode="0"/>
      <alignment horizontal="center"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right/>
        <top style="thin">
          <color indexed="64"/>
        </top>
        <bottom style="thin">
          <color indexed="64"/>
        </bottom>
        <horizontal style="thin">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dxf>
    <dxf>
      <border>
        <bottom style="medium">
          <color indexed="64"/>
        </bottom>
      </border>
    </dxf>
    <dxf>
      <font>
        <strike val="0"/>
        <outline val="0"/>
        <shadow val="0"/>
        <vertAlign val="baseline"/>
        <name val="Calibri"/>
        <family val="2"/>
        <scheme val="none"/>
      </font>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right style="medium">
          <color indexed="64"/>
        </right>
        <top/>
        <bottom/>
      </border>
    </dxf>
    <dxf>
      <font>
        <b val="0"/>
        <i val="0"/>
        <strike val="0"/>
        <condense val="0"/>
        <extend val="0"/>
        <outline val="0"/>
        <shadow val="0"/>
        <u val="none"/>
        <vertAlign val="baseline"/>
        <sz val="8"/>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8"/>
        <color theme="1"/>
        <name val="Calibri"/>
        <family val="2"/>
        <scheme val="none"/>
      </font>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0"/>
        <color theme="1"/>
        <name val="Calibri"/>
        <family val="2"/>
        <scheme val="none"/>
      </font>
      <numFmt numFmtId="1" formatCode="0"/>
      <alignment horizontal="center" vertical="center" textRotation="0" wrapText="1" indent="0" justifyLastLine="0" shrinkToFit="0" readingOrder="0"/>
      <border diagonalUp="0" diagonalDown="0">
        <left style="medium">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9"/>
        <color theme="1"/>
        <name val="Calibri"/>
        <family val="2"/>
        <scheme val="none"/>
      </font>
      <alignment horizontal="left" vertical="center" textRotation="0" wrapText="1" indent="0" justifyLastLine="0" shrinkToFit="0" readingOrder="0"/>
      <border diagonalUp="0" diagonalDown="0">
        <left/>
        <right/>
        <top style="thin">
          <color indexed="64"/>
        </top>
        <bottom style="thin">
          <color indexed="64"/>
        </bottom>
        <horizontal style="thin">
          <color indexed="64"/>
        </horizontal>
      </border>
      <protection locked="0" hidden="0"/>
    </dxf>
    <dxf>
      <font>
        <strike val="0"/>
        <outline val="0"/>
        <shadow val="0"/>
        <vertAlign val="baseline"/>
        <name val="Calibri"/>
        <family val="2"/>
        <scheme val="none"/>
      </font>
    </dxf>
    <dxf>
      <border outline="0">
        <left style="medium">
          <color indexed="64"/>
        </left>
        <right style="medium">
          <color indexed="64"/>
        </right>
        <top style="medium">
          <color indexed="64"/>
        </top>
        <bottom style="medium">
          <color indexed="64"/>
        </bottom>
      </border>
    </dxf>
    <dxf>
      <font>
        <strike val="0"/>
        <outline val="0"/>
        <shadow val="0"/>
        <vertAlign val="baseline"/>
        <name val="Calibri"/>
        <family val="2"/>
        <scheme val="none"/>
      </font>
      <alignment vertical="center" textRotation="0" indent="0" justifyLastLine="0" shrinkToFit="0" readingOrder="0"/>
      <protection locked="0" hidden="0"/>
    </dxf>
    <dxf>
      <border outline="0">
        <bottom style="medium">
          <color indexed="64"/>
        </bottom>
      </border>
    </dxf>
    <dxf>
      <font>
        <strike val="0"/>
        <outline val="0"/>
        <shadow val="0"/>
        <vertAlign val="baseline"/>
        <name val="Calibri"/>
        <family val="2"/>
        <scheme val="none"/>
      </font>
      <fill>
        <patternFill patternType="solid">
          <fgColor indexed="64"/>
          <bgColor theme="0" tint="-0.14999847407452621"/>
        </patternFill>
      </fill>
      <protection locked="1" hidden="0"/>
    </dxf>
    <dxf>
      <font>
        <strike val="0"/>
        <outline val="0"/>
        <shadow val="0"/>
        <vertAlign val="baseline"/>
        <name val="Calibri"/>
        <family val="2"/>
        <scheme val="none"/>
      </font>
      <border diagonalUp="0" diagonalDown="0" outline="0">
        <left style="thin">
          <color indexed="64"/>
        </left>
        <right/>
      </border>
      <protection locked="0" hidden="0"/>
    </dxf>
    <dxf>
      <font>
        <strike val="0"/>
        <outline val="0"/>
        <shadow val="0"/>
        <vertAlign val="baseline"/>
        <name val="Calibri"/>
        <family val="2"/>
        <scheme val="none"/>
      </font>
      <border diagonalUp="0" diagonalDown="0" outline="0">
        <left style="thin">
          <color indexed="64"/>
        </left>
        <right style="thin">
          <color indexed="64"/>
        </right>
      </border>
      <protection locked="0" hidden="0"/>
    </dxf>
    <dxf>
      <font>
        <strike val="0"/>
        <outline val="0"/>
        <shadow val="0"/>
        <vertAlign val="baseline"/>
        <name val="Calibri"/>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Calibri"/>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Calibri"/>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Calibri"/>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Calibri"/>
        <family val="2"/>
        <scheme val="none"/>
      </font>
      <border diagonalUp="0" diagonalDown="0" outline="0">
        <left/>
        <right style="thin">
          <color indexed="64"/>
        </right>
        <top style="thin">
          <color indexed="64"/>
        </top>
        <bottom style="thin">
          <color indexed="64"/>
        </bottom>
      </border>
      <protection locked="0" hidden="0"/>
    </dxf>
    <dxf>
      <border diagonalUp="0" diagonalDown="0">
        <left style="thick">
          <color indexed="64"/>
        </left>
        <right style="thick">
          <color indexed="64"/>
        </right>
        <top style="thick">
          <color indexed="64"/>
        </top>
        <bottom style="thick">
          <color indexed="64"/>
        </bottom>
      </border>
    </dxf>
    <dxf>
      <font>
        <strike val="0"/>
        <outline val="0"/>
        <shadow val="0"/>
        <vertAlign val="baseline"/>
        <name val="Calibri"/>
        <family val="2"/>
        <scheme val="none"/>
      </font>
      <protection locked="0" hidden="0"/>
    </dxf>
    <dxf>
      <border>
        <bottom style="medium">
          <color indexed="64"/>
        </bottom>
      </border>
    </dxf>
    <dxf>
      <font>
        <b/>
        <i val="0"/>
        <strike val="0"/>
        <condense val="0"/>
        <extend val="0"/>
        <outline val="0"/>
        <shadow val="0"/>
        <u val="none"/>
        <vertAlign val="baseline"/>
        <sz val="11"/>
        <color theme="1"/>
        <name val="Calibri"/>
        <family val="2"/>
        <scheme val="none"/>
      </font>
      <fill>
        <patternFill patternType="solid">
          <fgColor indexed="64"/>
          <bgColor rgb="FFFFCC66"/>
        </patternFill>
      </fill>
      <alignment vertical="center"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name val="Calibri"/>
        <family val="2"/>
        <scheme val="none"/>
      </font>
      <fill>
        <patternFill patternType="solid">
          <fgColor indexed="64"/>
          <bgColor theme="3" tint="0.89999084444715716"/>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border>
    </dxf>
    <dxf>
      <font>
        <strike val="0"/>
        <outline val="0"/>
        <shadow val="0"/>
        <u val="none"/>
        <vertAlign val="baseline"/>
        <sz val="8"/>
        <name val="Calibri"/>
        <family val="2"/>
        <scheme val="none"/>
      </font>
      <fill>
        <patternFill patternType="solid">
          <fgColor indexed="64"/>
          <bgColor theme="8"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3" tint="0.249977111117893"/>
        <name val="Calibri"/>
        <family val="2"/>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indexed="64"/>
        </left>
        <right style="thin">
          <color indexed="64"/>
        </right>
        <top/>
        <bottom/>
      </border>
    </dxf>
    <dxf>
      <border>
        <left style="thick">
          <color auto="1"/>
        </left>
        <right style="thick">
          <color auto="1"/>
        </right>
        <top style="thick">
          <color auto="1"/>
        </top>
        <bottom style="thick">
          <color auto="1"/>
        </bottom>
      </border>
    </dxf>
  </dxfs>
  <tableStyles count="1" defaultTableStyle="TableStyleMedium2" defaultPivotStyle="PivotStyleLight16">
    <tableStyle name="Table Style 1" pivot="0" count="1" xr9:uid="{621D7A76-E2E7-40F9-9F5A-4C7639D15884}">
      <tableStyleElement type="wholeTable" dxfId="228"/>
    </tableStyle>
  </tableStyles>
  <colors>
    <mruColors>
      <color rgb="FFFFDB69"/>
      <color rgb="FFFFCC66"/>
      <color rgb="FFACFAF8"/>
      <color rgb="FFFFE38B"/>
      <color rgb="FFDCF3FC"/>
      <color rgb="FFFFD757"/>
      <color rgb="FFB4FF8F"/>
      <color rgb="FFCFFDB5"/>
      <color rgb="FFFED2D2"/>
      <color rgb="FFF9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76200</xdr:rowOff>
    </xdr:from>
    <xdr:to>
      <xdr:col>3</xdr:col>
      <xdr:colOff>464820</xdr:colOff>
      <xdr:row>5</xdr:row>
      <xdr:rowOff>244157</xdr:rowOff>
    </xdr:to>
    <xdr:pic>
      <xdr:nvPicPr>
        <xdr:cNvPr id="5" name="Picture 4">
          <a:extLst>
            <a:ext uri="{FF2B5EF4-FFF2-40B4-BE49-F238E27FC236}">
              <a16:creationId xmlns:a16="http://schemas.microsoft.com/office/drawing/2014/main" id="{AD09D115-BDC4-D9CB-D84C-3BF0779537B5}"/>
            </a:ext>
          </a:extLst>
        </xdr:cNvPr>
        <xdr:cNvPicPr>
          <a:picLocks noChangeAspect="1"/>
        </xdr:cNvPicPr>
      </xdr:nvPicPr>
      <xdr:blipFill>
        <a:blip xmlns:r="http://schemas.openxmlformats.org/officeDocument/2006/relationships" r:embed="rId1"/>
        <a:stretch>
          <a:fillRect/>
        </a:stretch>
      </xdr:blipFill>
      <xdr:spPr>
        <a:xfrm>
          <a:off x="190500" y="175260"/>
          <a:ext cx="701040" cy="868997"/>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AA47EC-2AD8-433D-8A60-CED4B1AC4F77}" name="CD_Materials_Accepted" displayName="CD_Materials_Accepted" ref="D17:Q51" totalsRowShown="0" headerRowDxfId="227" dataDxfId="225" headerRowBorderDxfId="226" tableBorderDxfId="224" totalsRowBorderDxfId="223">
  <autoFilter ref="D17:Q51" xr:uid="{4BAA47EC-2AD8-433D-8A60-CED4B1AC4F7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F89C1A0A-91E1-4211-8D82-F3CE58F8DEEA}" name="Material Type" dataDxfId="222"/>
    <tableColumn id="3" xr3:uid="{E367F9D0-15CA-4533-9F51-898FDB9B344F}" name="MA" dataDxfId="221"/>
    <tableColumn id="4" xr3:uid="{9A01B71A-79D1-4A56-9A7B-0CE51CC6B2E4}" name="CT" dataDxfId="220"/>
    <tableColumn id="5" xr3:uid="{F9870A01-FFA2-4EDF-868A-7C9A9142AD64}" name="ME" dataDxfId="219"/>
    <tableColumn id="6" xr3:uid="{6E97A4CC-95E0-436B-B452-9F3D8C6B4351}" name="NH" dataDxfId="218"/>
    <tableColumn id="7" xr3:uid="{D36B0936-8DCA-494F-856D-B770987A7377}" name="NY" dataDxfId="217"/>
    <tableColumn id="8" xr3:uid="{52E93D93-8CF0-4683-A1A9-F07A8C49A976}" name="RI" dataDxfId="216"/>
    <tableColumn id="9" xr3:uid="{7557D979-158F-4647-B9C0-405E1EC74C11}" name="VT" dataDxfId="215"/>
    <tableColumn id="10" xr3:uid="{9E6E90A7-17B0-43DF-831C-F0EEC4060B66}" name="other" dataDxfId="214"/>
    <tableColumn id="11" xr3:uid="{A8BDFCCA-5E7A-4C3E-8AB5-9341F3C480C3}" name="other2" dataDxfId="213"/>
    <tableColumn id="2" xr3:uid="{9C7E1715-EF3E-4A89-85E0-B9551BDB4401}" name="other3" dataDxfId="212"/>
    <tableColumn id="18" xr3:uid="{CD68A80B-E6D1-4CF0-AA46-7E8DADAD40C5}" name="other4" dataDxfId="211"/>
    <tableColumn id="20" xr3:uid="{BE6968BF-FD82-48AD-96D9-C18058E06662}" name="Material Category" dataDxfId="210"/>
    <tableColumn id="15" xr3:uid="{3D4A5835-F4EC-49C1-AA5A-51BD1C3B2A0C}" name="TOTAL" dataDxfId="209">
      <calculatedColumnFormula>SUM(E18:O18)</calculatedColumnFormula>
    </tableColumn>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9A02FBF-11B8-428F-8138-C13EDB3D7AA4}" name="MSW_Materials_Accepted" displayName="MSW_Materials_Accepted" ref="D16:Q52" totalsRowShown="0" headerRowDxfId="95" dataDxfId="93" headerRowBorderDxfId="94" tableBorderDxfId="92" totalsRowBorderDxfId="91">
  <tableColumns count="14">
    <tableColumn id="1" xr3:uid="{1644F999-1D59-4493-8371-B332B76044D4}" name="Material Type" dataDxfId="90" totalsRowDxfId="89"/>
    <tableColumn id="3" xr3:uid="{12B55791-9EB5-4931-A92E-20CC93C49AA9}" name="MA" dataDxfId="88" totalsRowDxfId="87"/>
    <tableColumn id="4" xr3:uid="{B0BA4050-15CC-452E-9B97-A81D79608A3E}" name="CT" dataDxfId="86" totalsRowDxfId="85"/>
    <tableColumn id="5" xr3:uid="{E0D85A84-D674-415B-8616-70C9850CEEB2}" name="ME" dataDxfId="84" totalsRowDxfId="83"/>
    <tableColumn id="6" xr3:uid="{05CCB36D-2C5C-4DF2-80C6-01CE4C9DCF9B}" name="NH" dataDxfId="82" totalsRowDxfId="81"/>
    <tableColumn id="7" xr3:uid="{395C8A48-B787-46A8-8918-CE02CBBF4F5B}" name="NY" dataDxfId="80" totalsRowDxfId="79"/>
    <tableColumn id="8" xr3:uid="{DC6BBF4B-DE09-4FA8-9EDB-B1757EA1B089}" name="RI" dataDxfId="78" totalsRowDxfId="77"/>
    <tableColumn id="9" xr3:uid="{79041227-B515-4FFE-9805-0DD74AA47933}" name="VT" dataDxfId="76" totalsRowDxfId="75"/>
    <tableColumn id="10" xr3:uid="{E356A879-F278-4772-94A1-8F7D13F87B86}" name="other" dataDxfId="74" totalsRowDxfId="73"/>
    <tableColumn id="11" xr3:uid="{6B3613C3-2611-4974-A17C-A97FCDC6BF7D}" name="other2" dataDxfId="72" totalsRowDxfId="71"/>
    <tableColumn id="18" xr3:uid="{B39727DA-711E-4326-B79D-AD80A6FD5159}" name="other3" dataDxfId="70" totalsRowDxfId="69"/>
    <tableColumn id="2" xr3:uid="{9CE752CB-E517-441C-BD11-A0E9C4B35210}" name="other4" dataDxfId="68" totalsRowDxfId="67"/>
    <tableColumn id="20" xr3:uid="{BD665A9C-46D5-4F0F-ACF5-8D68E7CEC31E}" name="Material Category" dataDxfId="66" totalsRowDxfId="65"/>
    <tableColumn id="15" xr3:uid="{6EBDE5F4-D9CF-472E-BC03-A5C270D2FD47}" name="TOTAL" dataDxfId="64" totalsRowDxfId="63">
      <calculatedColumnFormula>SUM(E17:N17)</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589C1BC-1F9D-4844-AA9D-FB8C33C994A6}" name="MSW_Materials_Diverted" displayName="MSW_Materials_Diverted" ref="E13:K49" totalsRowShown="0" headerRowDxfId="62" dataDxfId="60" headerRowBorderDxfId="61" tableBorderDxfId="59">
  <tableColumns count="7">
    <tableColumn id="1" xr3:uid="{9607E469-8321-4AEF-A59B-D16D7E1D66EA}" name="Material Type" dataDxfId="58"/>
    <tableColumn id="2" xr3:uid="{67709BE7-DF35-4E01-9F3D-2B01E5FA854C}" name="Tons" dataDxfId="57"/>
    <tableColumn id="4" xr3:uid="{EBCE8379-5253-447D-A530-FA43CB07892E}" name="Location/Destination Name" dataDxfId="56"/>
    <tableColumn id="5" xr3:uid="{F3B5DA00-3544-408C-A064-2300C8220B1E}" name="City/Town" dataDxfId="55"/>
    <tableColumn id="7" xr3:uid="{644D5C4B-9F41-4756-93E4-54465C29B8EA}" name="State" dataDxfId="54"/>
    <tableColumn id="6" xr3:uid="{C5610A1F-FBEE-4F38-BB07-CBDD6D33ECE0}" name="Comments" dataDxfId="53"/>
    <tableColumn id="3" xr3:uid="{47D35385-41CA-4B83-B4F4-ED60DFC2CB05}" name="Material Category" dataDxfId="5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A377CF2-E32D-4B10-A1EC-3815A647B2AE}" name="MSW_Materials_Disposed" displayName="MSW_Materials_Disposed" ref="E15:L32" headerRowDxfId="51" dataDxfId="49" totalsRowDxfId="47" headerRowBorderDxfId="50" tableBorderDxfId="48">
  <tableColumns count="8">
    <tableColumn id="1" xr3:uid="{A944D713-F0B0-4EB4-89A1-C338AABB7409}" name="Material Type" totalsRowLabel="Total" dataDxfId="46" totalsRowDxfId="45"/>
    <tableColumn id="2" xr3:uid="{47E5E27F-BAAD-4413-899E-8642CBD28B0F}" name="Tons" dataDxfId="44" totalsRowDxfId="43"/>
    <tableColumn id="3" xr3:uid="{96332A0E-D65C-4CB2-BBE6-96A894CD2FC0}" name="Disposal Type" dataDxfId="42" totalsRowDxfId="41"/>
    <tableColumn id="4" xr3:uid="{3D159744-4A6B-48EE-91E9-44AFF4402905}" name="Location/Destination Name" dataDxfId="40" totalsRowDxfId="39"/>
    <tableColumn id="5" xr3:uid="{10E83541-8C50-4323-B5DE-98186FDD9460}" name="City/Town" dataDxfId="38" totalsRowDxfId="37"/>
    <tableColumn id="7" xr3:uid="{43B26AC5-E27C-480A-887B-D98C7AE9C0D0}" name="State" dataDxfId="36" totalsRowDxfId="35"/>
    <tableColumn id="6" xr3:uid="{2EBB5FF8-0D38-46D3-98DE-0CE84DF56139}" name="Comments" dataDxfId="34" totalsRowDxfId="33"/>
    <tableColumn id="8" xr3:uid="{2AA5F0C8-8A8D-459B-8C65-DBFC4E732BA3}" name="Material Category" dataDxfId="32" totalsRowDxfId="3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4A4613C-A684-46A8-B3E6-630181792555}" name="MSW_Materials_Mass_Balance" displayName="MSW_Materials_Mass_Balance" ref="C10:E16" totalsRowShown="0" headerRowDxfId="30" dataDxfId="28" headerRowBorderDxfId="29" tableBorderDxfId="27" totalsRowBorderDxfId="26">
  <tableColumns count="3">
    <tableColumn id="1" xr3:uid="{1853A8BF-8208-4F1F-A56B-1125E33AF1D3}" name="Line #" dataDxfId="25"/>
    <tableColumn id="2" xr3:uid="{F7CB5057-3540-4591-B482-BFA05D2BE832}" name="Description" dataDxfId="24"/>
    <tableColumn id="3" xr3:uid="{8187F78C-5F85-4682-9545-800DD6361D9E}" name="Value" dataDxfId="23"/>
  </tableColumns>
  <tableStyleInfo name="TableStyleMedium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7F57038-8041-496A-BC27-6C6394968453}" name="Combined_Mass_Balance" displayName="Combined_Mass_Balance" ref="C10:E17" totalsRowShown="0" headerRowDxfId="22" dataDxfId="20" headerRowBorderDxfId="21" tableBorderDxfId="19" totalsRowBorderDxfId="18">
  <tableColumns count="3">
    <tableColumn id="1" xr3:uid="{2AE1D3A5-F04A-4692-A268-0C6298E02DC4}" name="Line #" dataDxfId="17"/>
    <tableColumn id="2" xr3:uid="{A0127C66-ACB8-4F37-BCC4-13D353275160}" name="Description" dataDxfId="16"/>
    <tableColumn id="3" xr3:uid="{D2D1C58C-0D55-43C6-8A95-6C510D9B13FE}" name="Value" dataDxfId="15"/>
  </tableColumns>
  <tableStyleInfo name="TableStyleMedium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B4B4187-AF2F-49BD-923F-7BF57ED84E26}" name="Waste_Bans_Totals" displayName="Waste_Bans_Totals" ref="D11:F13" totalsRowShown="0" headerRowDxfId="14" dataDxfId="12" headerRowBorderDxfId="13" tableBorderDxfId="11" totalsRowBorderDxfId="10">
  <tableColumns count="3">
    <tableColumn id="1" xr3:uid="{2568805E-4CDE-45E2-B460-6110DA6A7161}" name="Monitoring and Inspections" dataDxfId="9"/>
    <tableColumn id="2" xr3:uid="{68BBADF4-5D19-42FB-BDE2-74D758544585}" name="Comprehensive Inspections" dataDxfId="8"/>
    <tableColumn id="3" xr3:uid="{33E6983F-AAB7-4F56-8903-0E68B3739E4F}" name="Ongoing Waste Stream Monitoring" dataDxfId="7"/>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E7D0C40-8AF4-49AF-9DDF-22741A765725}" name="Waste_Bans_Details" displayName="Waste_Bans_Details" ref="D16:F33" totalsRowShown="0" headerRowDxfId="6" headerRowBorderDxfId="5" tableBorderDxfId="4" totalsRowBorderDxfId="3">
  <tableColumns count="3">
    <tableColumn id="1" xr3:uid="{DC15ECFA-FA5C-48E8-B7CC-762254CD2C39}" name="Material Type" dataDxfId="2"/>
    <tableColumn id="2" xr3:uid="{7FF96CE1-C1A5-43B1-9021-6A89E819904F}" name="Comprehensive Inspections" dataDxfId="1"/>
    <tableColumn id="3" xr3:uid="{A093DE45-1D08-4EDD-A93A-8E13386645EB}" name="Ongoing Waste Stream Monitoring"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8B75136-57FE-49B2-A5D5-16E7F36D24CC}" name="Inbound_CD_Residuals17" displayName="Inbound_CD_Residuals17" ref="U16:AA38" totalsRowShown="0" headerRowDxfId="208" dataDxfId="206" headerRowBorderDxfId="207" tableBorderDxfId="205">
  <tableColumns count="7">
    <tableColumn id="1" xr3:uid="{4445C9D9-C343-4E30-8B31-EE42A3D71D31}" name="Inbound C&amp;D Fines or Residuals Material Type" dataDxfId="204"/>
    <tableColumn id="2" xr3:uid="{A8D140D5-8E39-4D6F-B694-0A8361C34CFB}" name="Tons" dataDxfId="203"/>
    <tableColumn id="3" xr3:uid="{FBEC37CC-D8DC-48A7-BEF9-58066918B54F}" name="Facility-of-Origin Name" dataDxfId="202"/>
    <tableColumn id="4" xr3:uid="{251587F0-6912-470E-A213-F42BC97DC964}" name="City/Town" dataDxfId="201"/>
    <tableColumn id="5" xr3:uid="{DC557B56-227E-40C3-87B2-6C9C961D7C57}" name="State" dataDxfId="200"/>
    <tableColumn id="6" xr3:uid="{0FB4ACAC-1CBC-4993-B8B5-0D6B522648F4}" name="MPS Compliant C&amp;D Processor" dataDxfId="199"/>
    <tableColumn id="7" xr3:uid="{B6CEFDCE-C5A9-4345-B641-2BA0B195BE59}" name="Other type of recycling facility" dataDxfId="198"/>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666A63-6B67-41FD-ACD6-91B4E557413E}" name="Beneficially_Used_Waste_Materials" displayName="Beneficially_Used_Waste_Materials" ref="E22:L40" headerRowDxfId="197" dataDxfId="195" totalsRowDxfId="193" headerRowBorderDxfId="196" tableBorderDxfId="194">
  <tableColumns count="8">
    <tableColumn id="1" xr3:uid="{11D4191F-B218-4393-87FD-E1832901FC1E}" name="Material Type" totalsRowLabel="Total" dataDxfId="192"/>
    <tableColumn id="2" xr3:uid="{16443467-2082-4DEE-9B9C-10C686FF2397}" name="Tons" dataDxfId="191" totalsRowDxfId="190"/>
    <tableColumn id="3" xr3:uid="{E7927D06-E693-42FA-A90B-FBB2F73A9E7A}" name="Recycled or Used Type" dataDxfId="189" totalsRowDxfId="188"/>
    <tableColumn id="4" xr3:uid="{37818C2D-F1D1-4169-92B6-CB92869F73DC}" name="Location/Destination Name" dataDxfId="187" totalsRowDxfId="186"/>
    <tableColumn id="5" xr3:uid="{66EC8997-0559-4A2B-B2CE-E8B991A85CD7}" name="City/Town" dataDxfId="185" totalsRowDxfId="184"/>
    <tableColumn id="7" xr3:uid="{EFE84E23-7B8A-4EA1-AFA3-C06240B24EEF}" name="State/_x000a_Province" dataDxfId="183" totalsRowDxfId="182"/>
    <tableColumn id="6" xr3:uid="{B95BF6CF-B38E-413E-9926-9D019368A785}" name="Comments" totalsRowFunction="count" dataDxfId="181" totalsRowDxfId="180"/>
    <tableColumn id="8" xr3:uid="{1B3AA300-5966-4225-BE62-704E8B72A29F}" name="Material Category" dataDxfId="179" totalsRowDxfId="178"/>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74CE79-A410-4C6A-B739-69DDABD28375}" name="Recycled_Reused_Materials" displayName="Recycled_Reused_Materials" ref="E45:L87" totalsRowShown="0" headerRowDxfId="177" dataDxfId="175" headerRowBorderDxfId="176" tableBorderDxfId="174">
  <tableColumns count="8">
    <tableColumn id="1" xr3:uid="{933E1DC6-4FFE-4BDC-AC28-A1F811196B52}" name="Material Type" dataDxfId="173"/>
    <tableColumn id="2" xr3:uid="{536A767B-0A88-41AB-9CCD-C4A8C8FEC887}" name="Tons" dataDxfId="172"/>
    <tableColumn id="3" xr3:uid="{7ADC9472-E7ED-4EAA-A159-D3ADF0F56B46}" name="Recycled or Used Type" dataDxfId="171"/>
    <tableColumn id="4" xr3:uid="{C25CD720-7C05-4D58-82A8-1A504006AA7E}" name="Location/Destination Name" dataDxfId="170"/>
    <tableColumn id="5" xr3:uid="{E06DC6B5-BCBE-4319-9BD7-E286755B31F8}" name="City/Town" dataDxfId="169"/>
    <tableColumn id="7" xr3:uid="{8C7D2459-53BA-4C0A-97EA-A310D94E0D9D}" name="State/_x000a_Province" dataDxfId="168"/>
    <tableColumn id="6" xr3:uid="{0E846B2E-D931-4627-AB9A-F439D10A8A6B}" name="Comments" dataDxfId="167"/>
    <tableColumn id="8" xr3:uid="{FB494C10-5794-4680-9CE8-EC4E04F41787}" name="Material Category" dataDxfId="16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0DE173C-6DA4-4E01-A2F1-5E4795DA4522}" name="Fuel_Specification_Product_Materials" displayName="Fuel_Specification_Product_Materials" ref="E92:L114" totalsRowShown="0" headerRowDxfId="165" dataDxfId="163" headerRowBorderDxfId="164" tableBorderDxfId="162">
  <tableColumns count="8">
    <tableColumn id="1" xr3:uid="{E588859A-658B-4917-A77E-888ED7222BE8}" name="Material Type" dataDxfId="161"/>
    <tableColumn id="2" xr3:uid="{E0E32AE4-4D89-4E8E-9195-57B486C2A8EB}" name="Tons" dataDxfId="160"/>
    <tableColumn id="3" xr3:uid="{8204F947-37FC-4016-AEB3-A86E9E472E0D}" name="Recycled or Used Type" dataDxfId="159"/>
    <tableColumn id="4" xr3:uid="{7395AC99-AE59-44DD-A326-F5B8B3DDCC7C}" name="Location/Destination Name" dataDxfId="158"/>
    <tableColumn id="5" xr3:uid="{91D562BB-B457-4B1F-A479-915F806F325C}" name="City/Town" dataDxfId="157"/>
    <tableColumn id="7" xr3:uid="{13CD1518-D777-4F31-9606-8415108E9392}" name="State/_x000a_Province" dataDxfId="156"/>
    <tableColumn id="6" xr3:uid="{601DDED3-C453-4B17-A138-FE1D4E0C9C28}" name="Comments" dataDxfId="155"/>
    <tableColumn id="8" xr3:uid="{4DB922A4-F492-40EF-BDF0-097932475A99}" name="Material Category" dataDxfId="15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402D345-52F8-4AD3-A160-3FAC497518CE}" name="Unprocessed_or_Partially_Processed_CD_Waste" displayName="Unprocessed_or_Partially_Processed_CD_Waste" ref="E15:L35" dataDxfId="152" totalsRowDxfId="150" headerRowBorderDxfId="153" tableBorderDxfId="151">
  <tableColumns count="8">
    <tableColumn id="1" xr3:uid="{0B6E55B2-EC39-4421-A39A-A611BD2CD24B}" name="Material Type" totalsRowLabel="Total" dataDxfId="149" totalsRowDxfId="148"/>
    <tableColumn id="2" xr3:uid="{2FED0298-FDBE-48D7-8F2C-37E210CA9F85}" name="Tons" dataDxfId="147" totalsRowDxfId="146"/>
    <tableColumn id="3" xr3:uid="{AFC2B900-00AD-4835-9245-D94F78B5CDC9}" name="Transferred Type" dataDxfId="145" totalsRowDxfId="144"/>
    <tableColumn id="4" xr3:uid="{1EC8B1A8-DBCC-4B91-809F-60E353F57C28}" name="Location/Destination Name" dataDxfId="143" totalsRowDxfId="142"/>
    <tableColumn id="5" xr3:uid="{17A377FA-6FA0-4570-BF81-98628629BE55}" name="City/Town" dataDxfId="141" totalsRowDxfId="140"/>
    <tableColumn id="7" xr3:uid="{ACE234DA-131D-4320-8250-A0F7CB3DE89B}" name="State" dataDxfId="139" totalsRowDxfId="138"/>
    <tableColumn id="6" xr3:uid="{B95B869E-F2A7-4E9E-B667-863207B267B5}" name="Comments" totalsRowFunction="count" dataDxfId="137" totalsRowDxfId="136"/>
    <tableColumn id="8" xr3:uid="{CA920A70-330E-4EA4-8590-E8B8D271B7D2}" name="Material Category" dataDxfId="135" totalsRowDxfId="13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63570D2-A16A-4D51-A348-375E13D1010A}" name="Separated_Recyclable_Materials" displayName="Separated_Recyclable_Materials" ref="E40:L81" totalsRowShown="0" dataDxfId="132" headerRowBorderDxfId="133" tableBorderDxfId="131">
  <tableColumns count="8">
    <tableColumn id="1" xr3:uid="{B21C900F-E4F5-42F0-9E9A-FE3B66A20765}" name="Material Type" dataDxfId="130"/>
    <tableColumn id="2" xr3:uid="{3C640D54-D2D3-472A-A194-1904CA243917}" name="Tons" dataDxfId="129"/>
    <tableColumn id="3" xr3:uid="{C98A34CB-4CEF-4F70-BFAC-09F2ADAF1E43}" name="Transferred Type" dataDxfId="128"/>
    <tableColumn id="4" xr3:uid="{E664EA89-D826-4FC2-B6C6-479039C0C2CC}" name="Location/Destination Name" dataDxfId="127"/>
    <tableColumn id="5" xr3:uid="{17B5D024-AFD0-4C54-9A85-965C48D6B4AC}" name="City/Town" dataDxfId="126"/>
    <tableColumn id="7" xr3:uid="{458EC28E-5FEB-448B-A804-5B77F64E3999}" name="State" dataDxfId="125"/>
    <tableColumn id="6" xr3:uid="{AFBDB311-3F03-4167-BAF0-4ADB4C705971}" name="Comments" dataDxfId="124"/>
    <tableColumn id="8" xr3:uid="{B2D43D5C-029E-4F96-BBE8-C99962B9B2D3}" name="Material Category" dataDxfId="12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AC194C7-E2AB-4248-8B60-AC05F2F1734A}" name="CD_Materials_Disposed" displayName="CD_Materials_Disposed" ref="E15:L37" dataDxfId="121" totalsRowDxfId="119" headerRowBorderDxfId="122" tableBorderDxfId="120">
  <tableColumns count="8">
    <tableColumn id="1" xr3:uid="{D169C401-0F7D-43E7-8F8E-74C9D2C05CC1}" name="Material Type" totalsRowLabel="Total" dataDxfId="118" totalsRowDxfId="117"/>
    <tableColumn id="2" xr3:uid="{809B5F6D-70F6-4E90-A0C1-6CCF6BF327D5}" name="Tons" dataDxfId="116" totalsRowDxfId="115"/>
    <tableColumn id="3" xr3:uid="{6B9DB713-A2E7-4CFA-A5D1-19262971C9E2}" name="Disposal Type" dataDxfId="114" totalsRowDxfId="113"/>
    <tableColumn id="4" xr3:uid="{2ECDC249-2A7D-48BB-B5B2-339CFB8AB9EF}" name="Location/Destination Name" dataDxfId="112" totalsRowDxfId="111"/>
    <tableColumn id="5" xr3:uid="{C239C0B8-BA01-451C-8388-56066ACE362D}" name="City/Town" dataDxfId="110" totalsRowDxfId="109"/>
    <tableColumn id="7" xr3:uid="{B7ADA0F0-52CE-4559-A1AE-0AE2FD27C372}" name="State" dataDxfId="108" totalsRowDxfId="107"/>
    <tableColumn id="6" xr3:uid="{14E8EC7E-E42F-4C31-9A83-53FBA972BFF2}" name="Comments" dataDxfId="106"/>
    <tableColumn id="8" xr3:uid="{AEFD7CCD-4A04-4841-BFCC-C05C3878640E}" name="Material Category" dataDxfId="105" totalsRowDxfId="10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A0E36E-F28F-4B9F-BE61-714937FBFBE5}" name="CD_Materials_Mass_Balance" displayName="CD_Materials_Mass_Balance" ref="C10:E17" totalsRowShown="0" headerRowDxfId="103" dataDxfId="101" headerRowBorderDxfId="102" tableBorderDxfId="100" totalsRowBorderDxfId="99">
  <tableColumns count="3">
    <tableColumn id="1" xr3:uid="{0DD674CF-B812-4643-993A-6BD5B69C7CB0}" name="Line #" dataDxfId="98"/>
    <tableColumn id="2" xr3:uid="{4F072E47-FED0-490B-8CC1-3E6E8E768A1C}" name="Description" dataDxfId="97"/>
    <tableColumn id="3" xr3:uid="{BE7FD464-02F6-4E21-B859-CE292455BBED}" name="Value" dataDxfId="9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ichael.elliott@mass.gov" TargetMode="External"/><Relationship Id="rId2" Type="http://schemas.openxmlformats.org/officeDocument/2006/relationships/hyperlink" Target="https://eeaonline.eea.state.ma.us/EEA/ComplianceReport/" TargetMode="External"/><Relationship Id="rId1" Type="http://schemas.openxmlformats.org/officeDocument/2006/relationships/hyperlink" Target="https://www.mass.gov/info-details/compliance-reports-upload-portal" TargetMode="External"/><Relationship Id="rId5" Type="http://schemas.openxmlformats.org/officeDocument/2006/relationships/printerSettings" Target="../printerSettings/printerSettings1.bin"/><Relationship Id="rId4" Type="http://schemas.openxmlformats.org/officeDocument/2006/relationships/hyperlink" Target="https://www.mass.gov/doc/instructions-cd-facility-annual-reporting/download"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1" Type="http://schemas.openxmlformats.org/officeDocument/2006/relationships/table" Target="../tables/table9.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42FC-7FE1-4CD9-84DD-1CCC737BB939}">
  <sheetPr>
    <tabColor theme="1"/>
  </sheetPr>
  <dimension ref="A1:V32"/>
  <sheetViews>
    <sheetView tabSelected="1" workbookViewId="0">
      <selection activeCell="B2" sqref="B2:M3"/>
    </sheetView>
  </sheetViews>
  <sheetFormatPr defaultColWidth="9.1796875" defaultRowHeight="14.5" x14ac:dyDescent="0.35"/>
  <cols>
    <col min="1" max="2" width="2" style="4" customWidth="1"/>
    <col min="3" max="3" width="3" style="4" customWidth="1"/>
    <col min="4" max="4" width="14.1796875" style="4" customWidth="1"/>
    <col min="5" max="5" width="15.81640625" style="4" customWidth="1"/>
    <col min="6" max="6" width="28.7265625" style="4" customWidth="1"/>
    <col min="7" max="7" width="16.453125" style="4" customWidth="1"/>
    <col min="8" max="8" width="3.54296875" style="4" customWidth="1"/>
    <col min="9" max="9" width="2.1796875" style="4" customWidth="1"/>
    <col min="10" max="10" width="5.26953125" style="4" customWidth="1"/>
    <col min="11" max="11" width="26.453125" style="4" customWidth="1"/>
    <col min="12" max="12" width="23.1796875" style="4" customWidth="1"/>
    <col min="13" max="13" width="3.54296875" style="4" customWidth="1"/>
    <col min="14" max="14" width="2" style="4" customWidth="1"/>
    <col min="15" max="15" width="3.81640625" style="4" customWidth="1"/>
    <col min="16" max="16" width="14.1796875" style="4" customWidth="1"/>
    <col min="17" max="17" width="9.54296875" style="4" customWidth="1"/>
    <col min="18" max="19" width="4.1796875" style="4" customWidth="1"/>
    <col min="20" max="20" width="9.1796875" style="4"/>
    <col min="21" max="21" width="14.1796875" style="4" customWidth="1"/>
    <col min="22" max="22" width="37.81640625" style="4" bestFit="1" customWidth="1"/>
    <col min="23" max="16384" width="9.1796875" style="4"/>
  </cols>
  <sheetData>
    <row r="1" spans="1:22" ht="9.75" customHeight="1" thickBot="1" x14ac:dyDescent="0.4">
      <c r="A1" s="3"/>
      <c r="B1" s="3"/>
      <c r="C1" s="3"/>
      <c r="D1" s="3"/>
      <c r="E1" s="3"/>
      <c r="F1" s="3"/>
      <c r="G1" s="3"/>
      <c r="H1" s="3"/>
      <c r="I1" s="3"/>
      <c r="J1" s="3"/>
      <c r="K1" s="3"/>
      <c r="L1" s="3"/>
      <c r="M1" s="3"/>
      <c r="N1" s="3"/>
      <c r="O1" s="3"/>
      <c r="P1" s="3"/>
      <c r="Q1" s="3"/>
      <c r="R1" s="3"/>
      <c r="S1" s="3"/>
    </row>
    <row r="2" spans="1:22" ht="6" customHeight="1" thickTop="1" x14ac:dyDescent="0.35">
      <c r="A2" s="3"/>
      <c r="B2" s="600" t="s">
        <v>427</v>
      </c>
      <c r="C2" s="601"/>
      <c r="D2" s="601"/>
      <c r="E2" s="601"/>
      <c r="F2" s="601"/>
      <c r="G2" s="601"/>
      <c r="H2" s="601"/>
      <c r="I2" s="601"/>
      <c r="J2" s="601"/>
      <c r="K2" s="601"/>
      <c r="L2" s="601"/>
      <c r="M2" s="601"/>
      <c r="N2" s="489"/>
      <c r="O2" s="29"/>
      <c r="P2" s="490"/>
      <c r="Q2" s="490"/>
      <c r="R2" s="491"/>
      <c r="S2" s="3"/>
    </row>
    <row r="3" spans="1:22" ht="27.75" customHeight="1" thickBot="1" x14ac:dyDescent="0.4">
      <c r="A3" s="3"/>
      <c r="B3" s="602"/>
      <c r="C3" s="603"/>
      <c r="D3" s="603"/>
      <c r="E3" s="603"/>
      <c r="F3" s="603"/>
      <c r="G3" s="603"/>
      <c r="H3" s="603"/>
      <c r="I3" s="603"/>
      <c r="J3" s="603"/>
      <c r="K3" s="603"/>
      <c r="L3" s="603"/>
      <c r="M3" s="603"/>
      <c r="N3" s="492"/>
      <c r="O3" s="493"/>
      <c r="P3" s="494"/>
      <c r="Q3" s="494"/>
      <c r="R3" s="495"/>
      <c r="S3" s="3"/>
    </row>
    <row r="4" spans="1:22" s="273" customFormat="1" ht="23.25" customHeight="1" thickTop="1" thickBot="1" x14ac:dyDescent="0.4">
      <c r="A4" s="272"/>
      <c r="B4" s="496"/>
      <c r="C4" s="497"/>
      <c r="D4" s="579" t="s">
        <v>430</v>
      </c>
      <c r="E4" s="579"/>
      <c r="F4" s="579"/>
      <c r="G4" s="579"/>
      <c r="H4" s="579"/>
      <c r="I4" s="579"/>
      <c r="J4" s="579"/>
      <c r="K4" s="579"/>
      <c r="L4" s="579"/>
      <c r="M4" s="498"/>
      <c r="N4" s="499"/>
      <c r="O4" s="493"/>
      <c r="Q4" s="500"/>
      <c r="R4" s="495"/>
      <c r="S4" s="272"/>
    </row>
    <row r="5" spans="1:22" s="273" customFormat="1" ht="23.25" customHeight="1" thickTop="1" thickBot="1" x14ac:dyDescent="0.4">
      <c r="A5" s="272"/>
      <c r="B5" s="501"/>
      <c r="C5" s="502"/>
      <c r="D5" s="580" t="s">
        <v>431</v>
      </c>
      <c r="E5" s="580"/>
      <c r="F5" s="580"/>
      <c r="G5" s="580"/>
      <c r="H5" s="580"/>
      <c r="I5" s="580"/>
      <c r="J5" s="580"/>
      <c r="K5" s="580"/>
      <c r="L5" s="580"/>
      <c r="M5" s="503"/>
      <c r="N5" s="504"/>
      <c r="O5" s="505"/>
      <c r="P5" s="553" t="s">
        <v>359</v>
      </c>
      <c r="Q5" s="554"/>
      <c r="R5" s="506"/>
      <c r="S5" s="272"/>
    </row>
    <row r="6" spans="1:22" s="273" customFormat="1" ht="15.75" customHeight="1" thickTop="1" thickBot="1" x14ac:dyDescent="0.4">
      <c r="A6" s="272"/>
      <c r="B6" s="507"/>
      <c r="C6" s="272"/>
      <c r="D6" s="508"/>
      <c r="E6" s="508"/>
      <c r="F6" s="508"/>
      <c r="G6" s="508"/>
      <c r="H6" s="508"/>
      <c r="I6" s="508"/>
      <c r="J6" s="508"/>
      <c r="K6" s="508"/>
      <c r="L6" s="508"/>
      <c r="M6" s="455"/>
      <c r="N6" s="509"/>
      <c r="O6" s="505"/>
      <c r="P6" s="555"/>
      <c r="Q6" s="556"/>
      <c r="R6" s="506"/>
      <c r="S6" s="272"/>
    </row>
    <row r="7" spans="1:22" s="8" customFormat="1" ht="22.5" customHeight="1" thickBot="1" x14ac:dyDescent="0.4">
      <c r="A7" s="6"/>
      <c r="B7" s="38"/>
      <c r="C7" s="6"/>
      <c r="D7" s="596" t="s">
        <v>344</v>
      </c>
      <c r="E7" s="597"/>
      <c r="F7" s="598"/>
      <c r="G7" s="598" t="s">
        <v>345</v>
      </c>
      <c r="H7" s="598"/>
      <c r="I7" s="598"/>
      <c r="J7" s="598"/>
      <c r="K7" s="598"/>
      <c r="L7" s="599"/>
      <c r="M7" s="510"/>
      <c r="N7" s="511"/>
      <c r="O7" s="512"/>
      <c r="P7" s="555"/>
      <c r="Q7" s="556"/>
      <c r="R7" s="40"/>
      <c r="S7" s="6"/>
      <c r="V7" s="271"/>
    </row>
    <row r="8" spans="1:22" s="274" customFormat="1" ht="33.75" customHeight="1" x14ac:dyDescent="0.35">
      <c r="A8" s="53"/>
      <c r="B8" s="513"/>
      <c r="C8" s="53"/>
      <c r="D8" s="590" t="s">
        <v>349</v>
      </c>
      <c r="E8" s="591"/>
      <c r="F8" s="592"/>
      <c r="G8" s="593" t="s">
        <v>347</v>
      </c>
      <c r="H8" s="594"/>
      <c r="I8" s="594"/>
      <c r="J8" s="594"/>
      <c r="K8" s="594"/>
      <c r="L8" s="595"/>
      <c r="M8" s="514"/>
      <c r="N8" s="515"/>
      <c r="O8" s="516"/>
      <c r="P8" s="555"/>
      <c r="Q8" s="556"/>
      <c r="R8" s="238"/>
      <c r="S8" s="53"/>
    </row>
    <row r="9" spans="1:22" s="274" customFormat="1" ht="33.75" customHeight="1" thickBot="1" x14ac:dyDescent="0.4">
      <c r="A9" s="53"/>
      <c r="B9" s="513"/>
      <c r="C9" s="53"/>
      <c r="D9" s="616" t="s">
        <v>343</v>
      </c>
      <c r="E9" s="617"/>
      <c r="F9" s="618"/>
      <c r="G9" s="584" t="s">
        <v>341</v>
      </c>
      <c r="H9" s="585"/>
      <c r="I9" s="585"/>
      <c r="J9" s="585"/>
      <c r="K9" s="585"/>
      <c r="L9" s="586"/>
      <c r="M9" s="517"/>
      <c r="N9" s="518"/>
      <c r="O9" s="519"/>
      <c r="P9" s="557"/>
      <c r="Q9" s="558"/>
      <c r="R9" s="238"/>
      <c r="S9" s="53"/>
    </row>
    <row r="10" spans="1:22" s="274" customFormat="1" ht="33.75" customHeight="1" thickTop="1" thickBot="1" x14ac:dyDescent="0.4">
      <c r="A10" s="53"/>
      <c r="B10" s="513"/>
      <c r="C10" s="53"/>
      <c r="D10" s="581" t="s">
        <v>346</v>
      </c>
      <c r="E10" s="582"/>
      <c r="F10" s="583"/>
      <c r="G10" s="587" t="s">
        <v>342</v>
      </c>
      <c r="H10" s="588"/>
      <c r="I10" s="588"/>
      <c r="J10" s="588"/>
      <c r="K10" s="588"/>
      <c r="L10" s="589"/>
      <c r="M10" s="520"/>
      <c r="N10" s="521"/>
      <c r="O10" s="522"/>
      <c r="P10" s="500"/>
      <c r="Q10" s="500"/>
      <c r="R10" s="238"/>
      <c r="S10" s="53"/>
    </row>
    <row r="11" spans="1:22" s="8" customFormat="1" ht="6" customHeight="1" x14ac:dyDescent="0.35">
      <c r="A11" s="6"/>
      <c r="B11" s="38"/>
      <c r="C11" s="6"/>
      <c r="D11" s="454"/>
      <c r="E11" s="454"/>
      <c r="F11" s="454"/>
      <c r="G11" s="523"/>
      <c r="H11" s="523"/>
      <c r="I11" s="523"/>
      <c r="J11" s="523"/>
      <c r="K11" s="523"/>
      <c r="L11" s="523"/>
      <c r="M11" s="523"/>
      <c r="N11" s="521"/>
      <c r="O11" s="522"/>
      <c r="P11" s="259"/>
      <c r="Q11" s="6"/>
      <c r="R11" s="40"/>
      <c r="S11" s="6"/>
    </row>
    <row r="12" spans="1:22" s="8" customFormat="1" ht="23.25" customHeight="1" thickBot="1" x14ac:dyDescent="0.4">
      <c r="A12" s="6"/>
      <c r="B12" s="38"/>
      <c r="C12" s="6"/>
      <c r="D12" s="577" t="s">
        <v>348</v>
      </c>
      <c r="E12" s="577"/>
      <c r="F12" s="577"/>
      <c r="G12" s="577"/>
      <c r="H12" s="524"/>
      <c r="I12" s="524"/>
      <c r="J12" s="524"/>
      <c r="K12" s="578" t="s">
        <v>350</v>
      </c>
      <c r="L12" s="578"/>
      <c r="M12" s="525"/>
      <c r="N12" s="526"/>
      <c r="O12" s="527"/>
      <c r="P12" s="105"/>
      <c r="Q12" s="105"/>
      <c r="R12" s="61"/>
      <c r="S12" s="6"/>
    </row>
    <row r="13" spans="1:22" ht="7.5" customHeight="1" thickTop="1" thickBot="1" x14ac:dyDescent="0.4">
      <c r="A13" s="3"/>
      <c r="B13" s="528"/>
      <c r="C13" s="322"/>
      <c r="D13" s="529"/>
      <c r="E13" s="529"/>
      <c r="F13" s="529"/>
      <c r="G13" s="529"/>
      <c r="H13" s="529"/>
      <c r="I13" s="529"/>
      <c r="J13" s="529"/>
      <c r="K13" s="530"/>
      <c r="L13" s="531"/>
      <c r="M13" s="531"/>
      <c r="N13" s="531"/>
      <c r="O13" s="532"/>
      <c r="P13" s="322"/>
      <c r="Q13" s="322"/>
      <c r="R13" s="533"/>
      <c r="S13" s="3"/>
    </row>
    <row r="14" spans="1:22" ht="6.75" customHeight="1" thickTop="1" x14ac:dyDescent="0.35">
      <c r="A14" s="3"/>
      <c r="B14" s="32"/>
      <c r="C14" s="3"/>
      <c r="D14" s="3"/>
      <c r="E14" s="3"/>
      <c r="F14" s="3"/>
      <c r="G14" s="3"/>
      <c r="H14" s="3"/>
      <c r="I14" s="534"/>
      <c r="J14" s="3"/>
      <c r="K14" s="3"/>
      <c r="L14" s="3"/>
      <c r="M14" s="3"/>
      <c r="N14" s="3"/>
      <c r="O14" s="3"/>
      <c r="P14" s="3"/>
      <c r="Q14" s="3"/>
      <c r="R14" s="33"/>
      <c r="S14" s="3"/>
    </row>
    <row r="15" spans="1:22" ht="30" customHeight="1" thickBot="1" x14ac:dyDescent="0.55000000000000004">
      <c r="A15" s="3"/>
      <c r="B15" s="32"/>
      <c r="C15" s="559" t="s">
        <v>302</v>
      </c>
      <c r="D15" s="559"/>
      <c r="E15" s="559"/>
      <c r="F15" s="559"/>
      <c r="G15" s="559"/>
      <c r="H15" s="535"/>
      <c r="I15" s="536"/>
      <c r="J15" s="535"/>
      <c r="K15" s="535"/>
      <c r="L15" s="535"/>
      <c r="M15" s="535"/>
      <c r="N15" s="535"/>
      <c r="O15" s="535"/>
      <c r="P15" s="535"/>
      <c r="Q15" s="535"/>
      <c r="R15" s="33"/>
      <c r="S15" s="3"/>
    </row>
    <row r="16" spans="1:22" s="8" customFormat="1" ht="41.25" customHeight="1" thickTop="1" thickBot="1" x14ac:dyDescent="0.4">
      <c r="A16" s="6"/>
      <c r="B16" s="38"/>
      <c r="C16" s="6"/>
      <c r="D16" s="537" t="s">
        <v>331</v>
      </c>
      <c r="E16" s="538" t="s">
        <v>464</v>
      </c>
      <c r="F16" s="619" t="s">
        <v>332</v>
      </c>
      <c r="G16" s="620"/>
      <c r="H16" s="539"/>
      <c r="I16" s="540"/>
      <c r="J16" s="541"/>
      <c r="K16" s="542" t="s">
        <v>28</v>
      </c>
      <c r="L16" s="568" t="s">
        <v>340</v>
      </c>
      <c r="M16" s="569"/>
      <c r="N16" s="569"/>
      <c r="O16" s="569"/>
      <c r="P16" s="569"/>
      <c r="Q16" s="570"/>
      <c r="R16" s="40"/>
      <c r="S16" s="6"/>
    </row>
    <row r="17" spans="1:19" s="8" customFormat="1" ht="21.75" customHeight="1" x14ac:dyDescent="0.35">
      <c r="A17" s="6"/>
      <c r="B17" s="38"/>
      <c r="C17" s="6"/>
      <c r="D17" s="560" t="s">
        <v>336</v>
      </c>
      <c r="E17" s="562" t="s">
        <v>371</v>
      </c>
      <c r="F17" s="564" t="s">
        <v>329</v>
      </c>
      <c r="G17" s="565"/>
      <c r="H17" s="539"/>
      <c r="I17" s="540"/>
      <c r="J17" s="541"/>
      <c r="K17" s="543" t="s">
        <v>29</v>
      </c>
      <c r="L17" s="571" t="s">
        <v>337</v>
      </c>
      <c r="M17" s="572"/>
      <c r="N17" s="572"/>
      <c r="O17" s="572"/>
      <c r="P17" s="572"/>
      <c r="Q17" s="573"/>
      <c r="R17" s="40"/>
      <c r="S17" s="6"/>
    </row>
    <row r="18" spans="1:19" s="8" customFormat="1" ht="21.75" customHeight="1" thickBot="1" x14ac:dyDescent="0.4">
      <c r="A18" s="6"/>
      <c r="B18" s="38"/>
      <c r="C18" s="6"/>
      <c r="D18" s="561"/>
      <c r="E18" s="563"/>
      <c r="F18" s="566"/>
      <c r="G18" s="567"/>
      <c r="H18" s="544"/>
      <c r="I18" s="545"/>
      <c r="J18" s="546"/>
      <c r="K18" s="547" t="s">
        <v>32</v>
      </c>
      <c r="L18" s="574" t="s">
        <v>338</v>
      </c>
      <c r="M18" s="575"/>
      <c r="N18" s="575"/>
      <c r="O18" s="575"/>
      <c r="P18" s="575"/>
      <c r="Q18" s="576"/>
      <c r="R18" s="40"/>
      <c r="S18" s="6"/>
    </row>
    <row r="19" spans="1:19" s="8" customFormat="1" ht="21.75" customHeight="1" thickTop="1" thickBot="1" x14ac:dyDescent="0.4">
      <c r="A19" s="6"/>
      <c r="B19" s="38"/>
      <c r="C19" s="6"/>
      <c r="D19" s="548" t="s">
        <v>330</v>
      </c>
      <c r="E19" s="548" t="s">
        <v>372</v>
      </c>
      <c r="F19" s="621" t="s">
        <v>333</v>
      </c>
      <c r="G19" s="622"/>
      <c r="H19" s="544"/>
      <c r="I19" s="545"/>
      <c r="J19" s="546"/>
      <c r="K19" s="549" t="s">
        <v>185</v>
      </c>
      <c r="L19" s="628" t="s">
        <v>339</v>
      </c>
      <c r="M19" s="629"/>
      <c r="N19" s="629"/>
      <c r="O19" s="629"/>
      <c r="P19" s="629"/>
      <c r="Q19" s="630"/>
      <c r="R19" s="40"/>
      <c r="S19" s="6"/>
    </row>
    <row r="20" spans="1:19" s="8" customFormat="1" ht="24" customHeight="1" thickBot="1" x14ac:dyDescent="0.4">
      <c r="A20" s="6"/>
      <c r="B20" s="38"/>
      <c r="C20" s="6"/>
      <c r="D20" s="550" t="s">
        <v>252</v>
      </c>
      <c r="E20" s="331" t="s">
        <v>372</v>
      </c>
      <c r="F20" s="626" t="s">
        <v>252</v>
      </c>
      <c r="G20" s="627"/>
      <c r="H20" s="544"/>
      <c r="I20" s="545"/>
      <c r="J20" s="546"/>
      <c r="K20" s="6"/>
      <c r="L20" s="6"/>
      <c r="M20" s="6"/>
      <c r="N20" s="6"/>
      <c r="O20" s="57"/>
      <c r="P20" s="6"/>
      <c r="Q20" s="551"/>
      <c r="R20" s="40"/>
      <c r="S20" s="6"/>
    </row>
    <row r="21" spans="1:19" s="8" customFormat="1" ht="24" customHeight="1" thickTop="1" x14ac:dyDescent="0.35">
      <c r="A21" s="6"/>
      <c r="B21" s="38"/>
      <c r="C21" s="6"/>
      <c r="D21" s="331" t="s">
        <v>335</v>
      </c>
      <c r="E21" s="331" t="s">
        <v>372</v>
      </c>
      <c r="F21" s="623" t="s">
        <v>334</v>
      </c>
      <c r="G21" s="624"/>
      <c r="H21" s="485"/>
      <c r="I21" s="486"/>
      <c r="J21" s="487"/>
      <c r="K21" s="488"/>
      <c r="L21" s="488"/>
      <c r="M21" s="488"/>
      <c r="N21" s="488"/>
      <c r="O21" s="488"/>
      <c r="P21" s="488"/>
      <c r="Q21" s="488"/>
      <c r="R21" s="59"/>
      <c r="S21" s="6"/>
    </row>
    <row r="22" spans="1:19" s="8" customFormat="1" ht="24" customHeight="1" x14ac:dyDescent="0.35">
      <c r="A22" s="6"/>
      <c r="B22" s="38"/>
      <c r="C22" s="6"/>
      <c r="D22" s="331" t="s">
        <v>375</v>
      </c>
      <c r="E22" s="331" t="s">
        <v>372</v>
      </c>
      <c r="F22" s="623" t="s">
        <v>417</v>
      </c>
      <c r="G22" s="624"/>
      <c r="H22" s="485"/>
      <c r="I22" s="486"/>
      <c r="J22" s="482"/>
      <c r="K22" s="483"/>
      <c r="L22" s="483"/>
      <c r="M22" s="483"/>
      <c r="N22" s="483"/>
      <c r="O22" s="483"/>
      <c r="P22" s="483"/>
      <c r="Q22" s="483"/>
      <c r="R22" s="6"/>
      <c r="S22" s="6"/>
    </row>
    <row r="23" spans="1:19" s="8" customFormat="1" ht="24" customHeight="1" x14ac:dyDescent="0.35">
      <c r="A23" s="6"/>
      <c r="B23" s="38"/>
      <c r="C23" s="6"/>
      <c r="D23" s="331" t="s">
        <v>374</v>
      </c>
      <c r="E23" s="331" t="s">
        <v>372</v>
      </c>
      <c r="F23" s="625" t="s">
        <v>416</v>
      </c>
      <c r="G23" s="624"/>
      <c r="H23" s="485"/>
      <c r="I23" s="486"/>
      <c r="J23" s="482"/>
      <c r="K23" s="483"/>
      <c r="L23" s="483"/>
      <c r="M23" s="483"/>
      <c r="N23" s="483"/>
      <c r="O23" s="483"/>
      <c r="P23" s="483"/>
      <c r="Q23" s="483"/>
      <c r="R23" s="6"/>
      <c r="S23" s="6"/>
    </row>
    <row r="24" spans="1:19" s="8" customFormat="1" ht="24" customHeight="1" thickBot="1" x14ac:dyDescent="0.4">
      <c r="A24" s="6"/>
      <c r="B24" s="38"/>
      <c r="C24" s="6"/>
      <c r="D24" s="331" t="s">
        <v>373</v>
      </c>
      <c r="E24" s="331" t="s">
        <v>372</v>
      </c>
      <c r="F24" s="606" t="s">
        <v>418</v>
      </c>
      <c r="G24" s="607"/>
      <c r="H24" s="485"/>
      <c r="I24" s="486"/>
      <c r="J24" s="482"/>
      <c r="K24" s="483"/>
      <c r="L24" s="483"/>
      <c r="M24" s="483"/>
      <c r="N24" s="483"/>
      <c r="O24" s="483"/>
      <c r="P24" s="483"/>
      <c r="Q24" s="483"/>
      <c r="R24" s="6"/>
      <c r="S24" s="6"/>
    </row>
    <row r="25" spans="1:19" s="8" customFormat="1" ht="24" customHeight="1" thickTop="1" x14ac:dyDescent="0.35">
      <c r="A25" s="6"/>
      <c r="B25" s="38"/>
      <c r="C25" s="6"/>
      <c r="D25" s="332" t="s">
        <v>377</v>
      </c>
      <c r="E25" s="332" t="s">
        <v>376</v>
      </c>
      <c r="F25" s="608" t="s">
        <v>419</v>
      </c>
      <c r="G25" s="609"/>
      <c r="H25" s="485"/>
      <c r="I25" s="486"/>
      <c r="J25" s="482"/>
      <c r="K25" s="484"/>
      <c r="L25" s="484"/>
      <c r="M25" s="484"/>
      <c r="N25" s="484"/>
      <c r="O25" s="484"/>
      <c r="P25" s="484"/>
      <c r="Q25" s="484"/>
      <c r="R25" s="6"/>
      <c r="S25" s="6"/>
    </row>
    <row r="26" spans="1:19" s="8" customFormat="1" ht="24" customHeight="1" x14ac:dyDescent="0.35">
      <c r="A26" s="6"/>
      <c r="B26" s="38"/>
      <c r="C26" s="6"/>
      <c r="D26" s="333" t="s">
        <v>378</v>
      </c>
      <c r="E26" s="333" t="s">
        <v>376</v>
      </c>
      <c r="F26" s="610" t="s">
        <v>420</v>
      </c>
      <c r="G26" s="611"/>
      <c r="H26" s="485"/>
      <c r="I26" s="486"/>
      <c r="J26" s="482"/>
      <c r="K26" s="483"/>
      <c r="L26" s="483"/>
      <c r="M26" s="483"/>
      <c r="N26" s="483"/>
      <c r="O26" s="483"/>
      <c r="P26" s="483"/>
      <c r="Q26" s="483"/>
      <c r="R26" s="6"/>
      <c r="S26" s="6"/>
    </row>
    <row r="27" spans="1:19" s="8" customFormat="1" ht="24" customHeight="1" x14ac:dyDescent="0.35">
      <c r="A27" s="6"/>
      <c r="B27" s="38"/>
      <c r="C27" s="6"/>
      <c r="D27" s="333" t="s">
        <v>380</v>
      </c>
      <c r="E27" s="333" t="s">
        <v>376</v>
      </c>
      <c r="F27" s="610" t="s">
        <v>422</v>
      </c>
      <c r="G27" s="611"/>
      <c r="H27" s="485"/>
      <c r="I27" s="486"/>
      <c r="J27" s="482"/>
      <c r="K27" s="483"/>
      <c r="L27" s="483"/>
      <c r="M27" s="483"/>
      <c r="N27" s="483"/>
      <c r="O27" s="483"/>
      <c r="P27" s="483"/>
      <c r="Q27" s="483"/>
      <c r="R27" s="6"/>
      <c r="S27" s="6"/>
    </row>
    <row r="28" spans="1:19" s="8" customFormat="1" ht="24" customHeight="1" thickBot="1" x14ac:dyDescent="0.4">
      <c r="A28" s="6"/>
      <c r="B28" s="38"/>
      <c r="C28" s="6"/>
      <c r="D28" s="333" t="s">
        <v>379</v>
      </c>
      <c r="E28" s="333" t="s">
        <v>376</v>
      </c>
      <c r="F28" s="614" t="s">
        <v>421</v>
      </c>
      <c r="G28" s="615"/>
      <c r="H28" s="485"/>
      <c r="I28" s="486"/>
      <c r="J28" s="482"/>
      <c r="K28" s="483"/>
      <c r="L28" s="483"/>
      <c r="M28" s="483"/>
      <c r="N28" s="483"/>
      <c r="O28" s="483"/>
      <c r="P28" s="483"/>
      <c r="Q28" s="483"/>
      <c r="R28" s="6"/>
      <c r="S28" s="6"/>
    </row>
    <row r="29" spans="1:19" s="8" customFormat="1" ht="24" customHeight="1" thickTop="1" thickBot="1" x14ac:dyDescent="0.4">
      <c r="A29" s="6"/>
      <c r="B29" s="38"/>
      <c r="C29" s="6"/>
      <c r="D29" s="334" t="s">
        <v>381</v>
      </c>
      <c r="E29" s="336" t="s">
        <v>371</v>
      </c>
      <c r="F29" s="612" t="s">
        <v>384</v>
      </c>
      <c r="G29" s="613"/>
      <c r="H29" s="485"/>
      <c r="I29" s="486"/>
      <c r="J29" s="482"/>
      <c r="K29" s="53"/>
      <c r="L29" s="53"/>
      <c r="M29" s="53"/>
      <c r="N29" s="53"/>
      <c r="O29" s="53"/>
      <c r="P29" s="53"/>
      <c r="Q29" s="53"/>
      <c r="R29" s="6"/>
      <c r="S29" s="6"/>
    </row>
    <row r="30" spans="1:19" s="8" customFormat="1" ht="24" customHeight="1" thickTop="1" thickBot="1" x14ac:dyDescent="0.4">
      <c r="A30" s="6"/>
      <c r="B30" s="38"/>
      <c r="C30" s="6"/>
      <c r="D30" s="335" t="s">
        <v>382</v>
      </c>
      <c r="E30" s="337" t="s">
        <v>371</v>
      </c>
      <c r="F30" s="604" t="s">
        <v>383</v>
      </c>
      <c r="G30" s="605"/>
      <c r="H30" s="485"/>
      <c r="I30" s="486"/>
      <c r="J30" s="482"/>
      <c r="K30" s="483"/>
      <c r="L30" s="483"/>
      <c r="M30" s="483"/>
      <c r="N30" s="483"/>
      <c r="O30" s="483"/>
      <c r="P30" s="483"/>
      <c r="Q30" s="483"/>
      <c r="R30" s="6"/>
      <c r="S30" s="6"/>
    </row>
    <row r="31" spans="1:19" ht="15.5" thickTop="1" thickBot="1" x14ac:dyDescent="0.4">
      <c r="A31" s="3"/>
      <c r="B31" s="34"/>
      <c r="C31" s="36"/>
      <c r="D31" s="36"/>
      <c r="E31" s="36"/>
      <c r="F31" s="36"/>
      <c r="G31" s="36"/>
      <c r="H31" s="36"/>
      <c r="I31" s="322"/>
      <c r="J31" s="3"/>
      <c r="K31" s="3"/>
      <c r="L31" s="3"/>
      <c r="M31" s="3"/>
      <c r="N31" s="3"/>
      <c r="O31" s="3"/>
      <c r="P31" s="3"/>
      <c r="Q31" s="3"/>
      <c r="R31" s="3"/>
      <c r="S31" s="3"/>
    </row>
    <row r="32" spans="1:19" ht="15" thickTop="1" x14ac:dyDescent="0.35">
      <c r="A32" s="3"/>
      <c r="B32" s="3"/>
      <c r="C32" s="3"/>
      <c r="D32" s="3"/>
      <c r="E32" s="3"/>
      <c r="F32" s="3"/>
      <c r="G32" s="3"/>
      <c r="H32" s="3"/>
      <c r="I32" s="3"/>
      <c r="J32" s="3"/>
      <c r="K32" s="3"/>
      <c r="L32" s="3"/>
      <c r="M32" s="3"/>
      <c r="N32" s="3"/>
      <c r="O32" s="3"/>
      <c r="P32" s="3"/>
      <c r="Q32" s="3"/>
      <c r="R32" s="3"/>
      <c r="S32" s="3"/>
    </row>
  </sheetData>
  <sheetProtection sheet="1" objects="1" scenarios="1"/>
  <mergeCells count="35">
    <mergeCell ref="B2:M3"/>
    <mergeCell ref="F30:G30"/>
    <mergeCell ref="F24:G24"/>
    <mergeCell ref="F25:G25"/>
    <mergeCell ref="F26:G26"/>
    <mergeCell ref="F27:G27"/>
    <mergeCell ref="F29:G29"/>
    <mergeCell ref="F28:G28"/>
    <mergeCell ref="D9:F9"/>
    <mergeCell ref="F16:G16"/>
    <mergeCell ref="F19:G19"/>
    <mergeCell ref="F21:G21"/>
    <mergeCell ref="F22:G22"/>
    <mergeCell ref="F23:G23"/>
    <mergeCell ref="F20:G20"/>
    <mergeCell ref="L19:Q19"/>
    <mergeCell ref="D4:L4"/>
    <mergeCell ref="D5:L5"/>
    <mergeCell ref="D10:F10"/>
    <mergeCell ref="G9:L9"/>
    <mergeCell ref="G10:L10"/>
    <mergeCell ref="D8:F8"/>
    <mergeCell ref="G8:L8"/>
    <mergeCell ref="D7:F7"/>
    <mergeCell ref="G7:L7"/>
    <mergeCell ref="P5:Q9"/>
    <mergeCell ref="C15:G15"/>
    <mergeCell ref="D17:D18"/>
    <mergeCell ref="E17:E18"/>
    <mergeCell ref="F17:G18"/>
    <mergeCell ref="L16:Q16"/>
    <mergeCell ref="L17:Q17"/>
    <mergeCell ref="L18:Q18"/>
    <mergeCell ref="D12:G12"/>
    <mergeCell ref="K12:L12"/>
  </mergeCells>
  <hyperlinks>
    <hyperlink ref="F17" location="'A &amp; B--Info &amp; Facility Details'!C8" display="General Info &amp; Facility Details" xr:uid="{E4224C58-E8D0-46A2-8A0F-C200DB2FEBB1}"/>
    <hyperlink ref="F19" location="'C.1. C&amp;D Accepted'!C3" display="C&amp;D Accepted" xr:uid="{5871FAA0-1CC3-4262-A593-2416F8483AC5}"/>
    <hyperlink ref="F21" location="'C.2. C&amp;D Recycled or Used'!C3" display="C&amp;D Recycled or Used" xr:uid="{53B9C9B0-863B-40A5-83CA-026F70B05443}"/>
    <hyperlink ref="G9" r:id="rId1" xr:uid="{1C297741-391D-427E-B8ED-27CB407663B4}"/>
    <hyperlink ref="G10" r:id="rId2" display="https://eeaonline.eea.state.ma.us/EEA/ComplianceReport/  " xr:uid="{2C05DA1C-5A78-496E-AB9E-DF1B04BDB2A5}"/>
    <hyperlink ref="K12" r:id="rId3" xr:uid="{6BAD83C7-DE0B-4DF1-92F5-45DC84743624}"/>
    <hyperlink ref="G8" r:id="rId4" xr:uid="{4B0D3D17-BFA0-49FA-A0FD-08FA04EFF4B0}"/>
    <hyperlink ref="F21:G21" location="'C.2. C&amp;D Recycled or Used'!C4" display="C&amp;D Recycled or Used" xr:uid="{B92E34A4-4BBB-40CC-B573-ED781E5CBA83}"/>
    <hyperlink ref="F22:G22" location="'C.3. C&amp;D Materials Transferred'!C4" display="C&amp;D Transferred" xr:uid="{D48B1495-F360-4C5E-AC6B-BE42573219AC}"/>
    <hyperlink ref="F23:G23" location="'C.4. C&amp;D Materials Disposed'!C4" display="C&amp;D Disposed" xr:uid="{106637C3-8B94-4D50-8CB6-CC4EB93A27D6}"/>
    <hyperlink ref="F24:G24" location="'C.5. C&amp;D Mass Balance'!C4" display="C&amp;D Mass Balance" xr:uid="{42F616D8-57A3-46FF-BF56-ECE3C0C622D8}"/>
    <hyperlink ref="F25:G25" location="'D.1. MSW Accepted'!D3" display="MSW Accepted" xr:uid="{86696C4E-28A1-4FFC-A45E-2152C3EB3FF8}"/>
    <hyperlink ref="F19:G19" location="'C.1. C&amp;D Accepted'!D3" display="C&amp;D Accepted" xr:uid="{385E693A-6EDA-445B-8CF4-5D9AC650AEA2}"/>
    <hyperlink ref="F26:G26" location="'D.2. MSW Diverted'!B4" display="MSW Diverted" xr:uid="{9DB7C170-4A07-4C8A-9C5F-931E2409F023}"/>
    <hyperlink ref="F27:G27" location="'D.3. MSW Disposed'!B4" display="MSW Disposed" xr:uid="{6FFE31A7-DBBC-49A2-86F0-2A6B5C5FE519}"/>
    <hyperlink ref="F28:G28" location="'D.4. MSW Mass Balance'!B4" display="MSW Mass Balance" xr:uid="{D06BF959-C582-4326-BC7F-71EC618E8235}"/>
    <hyperlink ref="F29:G29" location="'E. Combined Mass Balance'!B4" display="Combined Mass Balance" xr:uid="{698D7D28-AAB6-442A-976B-02F5592EAC67}"/>
    <hyperlink ref="F30:G30" location="'F. Waste Bans'!B4" display="Waste Bans" xr:uid="{AAEED399-D44B-4218-BC67-3A39C909E802}"/>
    <hyperlink ref="F20:G20" location="'C.1. C&amp;D Accepted'!W8" display="Attachment 1" xr:uid="{35338278-211A-4085-9D8E-87967EB901D1}"/>
    <hyperlink ref="P5:Q9" location="'A &amp; B--Info &amp; Facility Details'!B8:L8" display="'A &amp; B--Info &amp; Facility Details'!B8:L8" xr:uid="{CB41008D-BE0A-4782-9E4D-AA7A390312A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86154-8BD6-470E-AD05-760567AD2E7D}">
  <sheetPr>
    <tabColor theme="0" tint="-0.499984740745262"/>
  </sheetPr>
  <dimension ref="A1:X37"/>
  <sheetViews>
    <sheetView workbookViewId="0">
      <selection activeCell="B2" sqref="B2:E3"/>
    </sheetView>
  </sheetViews>
  <sheetFormatPr defaultRowHeight="14.5" x14ac:dyDescent="0.35"/>
  <cols>
    <col min="1" max="2" width="1.453125" customWidth="1"/>
    <col min="3" max="3" width="3.453125" customWidth="1"/>
    <col min="4" max="4" width="8.453125" customWidth="1"/>
    <col min="5" max="5" width="40.453125" customWidth="1"/>
    <col min="6" max="6" width="10" customWidth="1"/>
    <col min="7" max="7" width="34.81640625" customWidth="1"/>
    <col min="8" max="8" width="31.81640625" customWidth="1"/>
    <col min="9" max="9" width="28.453125" customWidth="1"/>
    <col min="10" max="10" width="8.81640625" customWidth="1"/>
    <col min="11" max="11" width="29.1796875" customWidth="1"/>
    <col min="12" max="12" width="22.54296875" hidden="1" customWidth="1"/>
    <col min="13" max="13" width="3" customWidth="1"/>
  </cols>
  <sheetData>
    <row r="1" spans="1:24" ht="6" customHeight="1" thickBot="1" x14ac:dyDescent="0.4">
      <c r="A1" s="3"/>
      <c r="B1" s="3"/>
      <c r="C1" s="3"/>
      <c r="D1" s="3"/>
      <c r="E1" s="3"/>
      <c r="F1" s="3"/>
      <c r="G1" s="3"/>
      <c r="H1" s="3"/>
      <c r="I1" s="3"/>
      <c r="J1" s="4"/>
      <c r="K1" s="4"/>
      <c r="L1" s="4"/>
      <c r="M1" s="4"/>
    </row>
    <row r="2" spans="1:24" ht="15" customHeight="1" thickTop="1" x14ac:dyDescent="0.35">
      <c r="A2" s="3"/>
      <c r="B2" s="707" t="s">
        <v>354</v>
      </c>
      <c r="C2" s="708"/>
      <c r="D2" s="708"/>
      <c r="E2" s="709"/>
      <c r="F2" s="30"/>
      <c r="G2" s="786" t="s">
        <v>285</v>
      </c>
      <c r="H2" s="782" t="s">
        <v>48</v>
      </c>
      <c r="I2" s="784" t="s">
        <v>49</v>
      </c>
      <c r="J2" s="222"/>
      <c r="K2" s="222"/>
      <c r="L2" s="30"/>
      <c r="M2" s="31"/>
    </row>
    <row r="3" spans="1:24" ht="16.5" customHeight="1" thickBot="1" x14ac:dyDescent="0.4">
      <c r="A3" s="3"/>
      <c r="B3" s="760"/>
      <c r="C3" s="761"/>
      <c r="D3" s="761"/>
      <c r="E3" s="762"/>
      <c r="F3" s="3"/>
      <c r="G3" s="787"/>
      <c r="H3" s="783"/>
      <c r="I3" s="785"/>
      <c r="J3" s="223"/>
      <c r="K3" s="84"/>
      <c r="L3" s="3"/>
      <c r="M3" s="33"/>
    </row>
    <row r="4" spans="1:24" ht="19.5" thickTop="1" thickBot="1" x14ac:dyDescent="0.5">
      <c r="A4" s="6"/>
      <c r="B4" s="851" t="s">
        <v>361</v>
      </c>
      <c r="C4" s="852"/>
      <c r="D4" s="852"/>
      <c r="E4" s="853"/>
      <c r="F4" s="3"/>
      <c r="G4" s="3"/>
      <c r="H4" s="128"/>
      <c r="I4" s="129"/>
      <c r="J4" s="129"/>
      <c r="K4" s="3"/>
      <c r="L4" s="3"/>
      <c r="M4" s="33"/>
    </row>
    <row r="5" spans="1:24" ht="19.5" thickTop="1" thickBot="1" x14ac:dyDescent="0.4">
      <c r="A5" s="6"/>
      <c r="B5" s="32"/>
      <c r="C5" s="215"/>
      <c r="D5" s="7"/>
      <c r="E5" s="6"/>
      <c r="F5" s="6"/>
      <c r="G5" s="3"/>
      <c r="H5" s="766" t="s">
        <v>209</v>
      </c>
      <c r="I5" s="767"/>
      <c r="J5" s="767"/>
      <c r="K5" s="768"/>
      <c r="L5" s="3"/>
      <c r="M5" s="33"/>
      <c r="O5" s="142"/>
      <c r="P5" s="142"/>
      <c r="Q5" s="142"/>
      <c r="R5" s="142"/>
      <c r="S5" s="142"/>
      <c r="T5" s="142"/>
      <c r="U5" s="142"/>
      <c r="V5" s="142"/>
      <c r="W5" s="142"/>
      <c r="X5" s="142"/>
    </row>
    <row r="6" spans="1:24" ht="19.5" customHeight="1" thickBot="1" x14ac:dyDescent="0.4">
      <c r="A6" s="6"/>
      <c r="B6" s="32"/>
      <c r="C6" s="239" t="s">
        <v>50</v>
      </c>
      <c r="D6" s="215"/>
      <c r="E6" s="215"/>
      <c r="F6" s="215"/>
      <c r="G6" s="215"/>
      <c r="H6" s="133" t="s">
        <v>159</v>
      </c>
      <c r="I6" s="775" t="s">
        <v>160</v>
      </c>
      <c r="J6" s="788"/>
      <c r="K6" s="776"/>
      <c r="L6" s="3"/>
      <c r="M6" s="33"/>
      <c r="O6" s="142"/>
      <c r="P6" s="142"/>
      <c r="Q6" s="142"/>
      <c r="R6" s="142"/>
      <c r="S6" s="142"/>
      <c r="T6" s="142"/>
      <c r="U6" s="142"/>
      <c r="V6" s="142"/>
      <c r="W6" s="142"/>
      <c r="X6" s="142"/>
    </row>
    <row r="7" spans="1:24" s="47" customFormat="1" ht="31.5" customHeight="1" x14ac:dyDescent="0.35">
      <c r="A7" s="53"/>
      <c r="B7" s="240"/>
      <c r="C7" s="53"/>
      <c r="D7" s="743" t="s">
        <v>305</v>
      </c>
      <c r="E7" s="743"/>
      <c r="F7" s="743"/>
      <c r="G7" s="744"/>
      <c r="H7" s="134" t="s">
        <v>203</v>
      </c>
      <c r="I7" s="854" t="s">
        <v>206</v>
      </c>
      <c r="J7" s="855"/>
      <c r="K7" s="856"/>
      <c r="L7" s="53"/>
      <c r="M7" s="238"/>
      <c r="O7" s="142"/>
      <c r="P7" s="142"/>
      <c r="Q7" s="142"/>
      <c r="R7" s="142"/>
      <c r="S7" s="142"/>
      <c r="T7" s="142"/>
      <c r="U7" s="142"/>
      <c r="V7" s="142"/>
      <c r="W7" s="142"/>
      <c r="X7" s="142"/>
    </row>
    <row r="8" spans="1:24" s="47" customFormat="1" ht="31.5" customHeight="1" x14ac:dyDescent="0.35">
      <c r="A8" s="53"/>
      <c r="B8" s="240"/>
      <c r="C8" s="241"/>
      <c r="D8" s="743" t="s">
        <v>303</v>
      </c>
      <c r="E8" s="743"/>
      <c r="F8" s="743"/>
      <c r="G8" s="744"/>
      <c r="H8" s="135" t="s">
        <v>204</v>
      </c>
      <c r="I8" s="848" t="s">
        <v>224</v>
      </c>
      <c r="J8" s="849"/>
      <c r="K8" s="850"/>
      <c r="L8" s="53"/>
      <c r="M8" s="238"/>
      <c r="O8" s="142"/>
      <c r="P8" s="142"/>
      <c r="Q8" s="142"/>
      <c r="R8" s="142"/>
      <c r="S8" s="142"/>
      <c r="T8" s="142"/>
      <c r="U8" s="142"/>
      <c r="V8" s="142"/>
      <c r="W8" s="142"/>
      <c r="X8" s="142"/>
    </row>
    <row r="9" spans="1:24" s="47" customFormat="1" ht="31.5" customHeight="1" x14ac:dyDescent="0.35">
      <c r="A9" s="53"/>
      <c r="B9" s="240"/>
      <c r="C9" s="241"/>
      <c r="D9" s="743" t="s">
        <v>304</v>
      </c>
      <c r="E9" s="743"/>
      <c r="F9" s="743"/>
      <c r="G9" s="744"/>
      <c r="H9" s="135" t="s">
        <v>205</v>
      </c>
      <c r="I9" s="848" t="s">
        <v>225</v>
      </c>
      <c r="J9" s="849"/>
      <c r="K9" s="850"/>
      <c r="L9" s="53"/>
      <c r="M9" s="238"/>
      <c r="O9" s="142"/>
      <c r="P9" s="142"/>
      <c r="Q9" s="142"/>
      <c r="R9" s="142"/>
      <c r="S9" s="142"/>
      <c r="T9" s="142"/>
      <c r="U9" s="142"/>
      <c r="V9" s="142"/>
      <c r="W9" s="142"/>
      <c r="X9" s="142"/>
    </row>
    <row r="10" spans="1:24" ht="19.5" customHeight="1" x14ac:dyDescent="0.35">
      <c r="A10" s="6"/>
      <c r="B10" s="32"/>
      <c r="C10" s="113"/>
      <c r="D10" s="743" t="s">
        <v>306</v>
      </c>
      <c r="E10" s="743"/>
      <c r="F10" s="743"/>
      <c r="G10" s="744"/>
      <c r="H10" s="136" t="s">
        <v>166</v>
      </c>
      <c r="I10" s="731" t="s">
        <v>167</v>
      </c>
      <c r="J10" s="795"/>
      <c r="K10" s="732"/>
      <c r="L10" s="6"/>
      <c r="M10" s="40"/>
      <c r="O10" s="142"/>
      <c r="P10" s="142"/>
      <c r="Q10" s="142"/>
      <c r="R10" s="142"/>
      <c r="S10" s="142"/>
      <c r="T10" s="142"/>
      <c r="U10" s="142"/>
      <c r="V10" s="142"/>
      <c r="W10" s="142"/>
      <c r="X10" s="142"/>
    </row>
    <row r="11" spans="1:24" ht="19.5" customHeight="1" x14ac:dyDescent="0.35">
      <c r="A11" s="6"/>
      <c r="B11" s="32"/>
      <c r="C11" s="113"/>
      <c r="D11" s="743" t="s">
        <v>308</v>
      </c>
      <c r="E11" s="743"/>
      <c r="F11" s="743"/>
      <c r="G11" s="744"/>
      <c r="H11" s="136" t="s">
        <v>166</v>
      </c>
      <c r="I11" s="731" t="s">
        <v>167</v>
      </c>
      <c r="J11" s="795"/>
      <c r="K11" s="732"/>
      <c r="L11" s="6"/>
      <c r="M11" s="40"/>
      <c r="O11" s="142"/>
      <c r="P11" s="142"/>
      <c r="Q11" s="142"/>
      <c r="R11" s="142"/>
      <c r="S11" s="142"/>
      <c r="T11" s="142"/>
      <c r="U11" s="142"/>
      <c r="V11" s="142"/>
      <c r="W11" s="142"/>
      <c r="X11" s="142"/>
    </row>
    <row r="12" spans="1:24" ht="19.5" customHeight="1" x14ac:dyDescent="0.35">
      <c r="A12" s="6"/>
      <c r="B12" s="32"/>
      <c r="C12" s="113"/>
      <c r="D12" s="743" t="s">
        <v>309</v>
      </c>
      <c r="E12" s="743"/>
      <c r="F12" s="743"/>
      <c r="G12" s="744"/>
      <c r="H12" s="136" t="s">
        <v>166</v>
      </c>
      <c r="I12" s="731" t="s">
        <v>167</v>
      </c>
      <c r="J12" s="795"/>
      <c r="K12" s="732"/>
      <c r="L12" s="6"/>
      <c r="M12" s="40"/>
      <c r="O12" s="142"/>
      <c r="P12" s="142"/>
      <c r="Q12" s="142"/>
      <c r="R12" s="142"/>
      <c r="S12" s="142"/>
      <c r="T12" s="142"/>
      <c r="U12" s="142"/>
      <c r="V12" s="142"/>
      <c r="W12" s="142"/>
      <c r="X12" s="142"/>
    </row>
    <row r="13" spans="1:24" ht="19.5" customHeight="1" thickBot="1" x14ac:dyDescent="0.4">
      <c r="A13" s="6"/>
      <c r="B13" s="32"/>
      <c r="C13" s="113"/>
      <c r="D13" s="743" t="s">
        <v>307</v>
      </c>
      <c r="E13" s="743"/>
      <c r="F13" s="743"/>
      <c r="G13" s="744"/>
      <c r="H13" s="137" t="s">
        <v>166</v>
      </c>
      <c r="I13" s="769" t="s">
        <v>167</v>
      </c>
      <c r="J13" s="796"/>
      <c r="K13" s="770"/>
      <c r="L13" s="6"/>
      <c r="M13" s="40"/>
      <c r="O13" s="142"/>
      <c r="P13" s="142"/>
      <c r="Q13" s="142"/>
      <c r="R13" s="142"/>
      <c r="S13" s="142"/>
      <c r="T13" s="142"/>
      <c r="U13" s="142"/>
      <c r="V13" s="142"/>
      <c r="W13" s="142"/>
      <c r="X13" s="142"/>
    </row>
    <row r="14" spans="1:24" ht="15" thickBot="1" x14ac:dyDescent="0.4">
      <c r="A14" s="3"/>
      <c r="B14" s="166"/>
      <c r="C14" s="167"/>
      <c r="D14" s="215"/>
      <c r="E14" s="215"/>
      <c r="F14" s="215"/>
      <c r="G14" s="215"/>
      <c r="H14" s="3"/>
      <c r="I14" s="3"/>
      <c r="J14" s="3"/>
      <c r="K14" s="138"/>
      <c r="L14" s="11" t="s">
        <v>55</v>
      </c>
      <c r="M14" s="33"/>
      <c r="O14" s="142"/>
      <c r="P14" s="142"/>
      <c r="Q14" s="142"/>
      <c r="R14" s="142"/>
      <c r="S14" s="142"/>
      <c r="T14" s="142"/>
      <c r="U14" s="142"/>
      <c r="V14" s="142"/>
      <c r="W14" s="142"/>
      <c r="X14" s="142"/>
    </row>
    <row r="15" spans="1:24" ht="19.5" customHeight="1" thickBot="1" x14ac:dyDescent="0.4">
      <c r="B15" s="229"/>
      <c r="C15" s="215"/>
      <c r="D15" s="215"/>
      <c r="E15" s="12" t="s">
        <v>0</v>
      </c>
      <c r="F15" s="13" t="s">
        <v>40</v>
      </c>
      <c r="G15" s="417" t="s">
        <v>211</v>
      </c>
      <c r="H15" s="14" t="s">
        <v>42</v>
      </c>
      <c r="I15" s="14" t="s">
        <v>30</v>
      </c>
      <c r="J15" s="13" t="s">
        <v>31</v>
      </c>
      <c r="K15" s="124" t="s">
        <v>281</v>
      </c>
      <c r="L15" s="123" t="s">
        <v>54</v>
      </c>
      <c r="M15" s="228"/>
      <c r="O15" s="142"/>
      <c r="P15" s="142"/>
      <c r="Q15" s="142"/>
      <c r="R15" s="142"/>
      <c r="S15" s="142"/>
      <c r="T15" s="142"/>
      <c r="U15" s="142"/>
      <c r="V15" s="142"/>
      <c r="W15" s="142"/>
      <c r="X15" s="142"/>
    </row>
    <row r="16" spans="1:24" ht="19.5" customHeight="1" x14ac:dyDescent="0.35">
      <c r="A16" s="4"/>
      <c r="B16" s="32"/>
      <c r="C16" s="3"/>
      <c r="D16" s="3"/>
      <c r="E16" s="171"/>
      <c r="F16" s="230"/>
      <c r="G16" s="171"/>
      <c r="H16" s="171"/>
      <c r="I16" s="171"/>
      <c r="J16" s="231"/>
      <c r="K16" s="171"/>
      <c r="L16" s="244" t="s">
        <v>223</v>
      </c>
      <c r="M16" s="228"/>
      <c r="O16" s="142"/>
      <c r="P16" s="142"/>
      <c r="Q16" s="142"/>
      <c r="R16" s="142"/>
      <c r="S16" s="142"/>
      <c r="T16" s="142"/>
      <c r="U16" s="142"/>
      <c r="V16" s="142"/>
      <c r="W16" s="142"/>
      <c r="X16" s="142"/>
    </row>
    <row r="17" spans="1:24" ht="19.5" customHeight="1" x14ac:dyDescent="0.35">
      <c r="A17" s="4"/>
      <c r="B17" s="32"/>
      <c r="C17" s="3"/>
      <c r="D17" s="3"/>
      <c r="E17" s="177"/>
      <c r="F17" s="232"/>
      <c r="G17" s="177"/>
      <c r="H17" s="177" t="s">
        <v>4</v>
      </c>
      <c r="I17" s="177" t="s">
        <v>4</v>
      </c>
      <c r="J17" s="233"/>
      <c r="K17" s="177"/>
      <c r="L17" s="245" t="s">
        <v>223</v>
      </c>
      <c r="M17" s="228"/>
      <c r="O17" s="142"/>
      <c r="P17" s="142"/>
      <c r="Q17" s="142"/>
      <c r="R17" s="142"/>
      <c r="S17" s="142"/>
      <c r="T17" s="142"/>
      <c r="U17" s="142"/>
      <c r="V17" s="142"/>
      <c r="W17" s="142"/>
      <c r="X17" s="142"/>
    </row>
    <row r="18" spans="1:24" ht="19.5" customHeight="1" x14ac:dyDescent="0.35">
      <c r="B18" s="229"/>
      <c r="C18" s="215"/>
      <c r="D18" s="215"/>
      <c r="E18" s="177"/>
      <c r="F18" s="232"/>
      <c r="G18" s="177"/>
      <c r="H18" s="177" t="s">
        <v>4</v>
      </c>
      <c r="I18" s="177" t="s">
        <v>4</v>
      </c>
      <c r="J18" s="233"/>
      <c r="K18" s="177"/>
      <c r="L18" s="245" t="s">
        <v>223</v>
      </c>
      <c r="M18" s="228"/>
      <c r="O18" s="142"/>
      <c r="P18" s="142"/>
      <c r="Q18" s="142"/>
      <c r="R18" s="142"/>
      <c r="S18" s="142"/>
      <c r="T18" s="142"/>
      <c r="U18" s="142"/>
      <c r="V18" s="142"/>
      <c r="W18" s="142"/>
      <c r="X18" s="142"/>
    </row>
    <row r="19" spans="1:24" ht="19.5" customHeight="1" x14ac:dyDescent="0.35">
      <c r="B19" s="229"/>
      <c r="C19" s="215"/>
      <c r="D19" s="215"/>
      <c r="E19" s="177"/>
      <c r="F19" s="232"/>
      <c r="G19" s="177"/>
      <c r="H19" s="177" t="s">
        <v>4</v>
      </c>
      <c r="I19" s="177" t="s">
        <v>4</v>
      </c>
      <c r="J19" s="233"/>
      <c r="K19" s="177"/>
      <c r="L19" s="245" t="s">
        <v>223</v>
      </c>
      <c r="M19" s="228"/>
      <c r="O19" s="142"/>
      <c r="P19" s="142"/>
      <c r="Q19" s="142"/>
      <c r="R19" s="142"/>
      <c r="S19" s="142"/>
      <c r="T19" s="142"/>
      <c r="U19" s="142"/>
      <c r="V19" s="142"/>
      <c r="W19" s="142"/>
      <c r="X19" s="142"/>
    </row>
    <row r="20" spans="1:24" ht="19.5" customHeight="1" x14ac:dyDescent="0.35">
      <c r="B20" s="229"/>
      <c r="C20" s="215"/>
      <c r="D20" s="215"/>
      <c r="E20" s="177"/>
      <c r="F20" s="232"/>
      <c r="G20" s="177"/>
      <c r="H20" s="177"/>
      <c r="I20" s="177"/>
      <c r="J20" s="233"/>
      <c r="K20" s="177"/>
      <c r="L20" s="245" t="s">
        <v>223</v>
      </c>
      <c r="M20" s="228"/>
      <c r="O20" s="142"/>
      <c r="P20" s="142"/>
      <c r="Q20" s="142"/>
      <c r="R20" s="142"/>
      <c r="S20" s="142"/>
      <c r="T20" s="142"/>
      <c r="U20" s="142"/>
      <c r="V20" s="142"/>
      <c r="W20" s="142"/>
      <c r="X20" s="142"/>
    </row>
    <row r="21" spans="1:24" ht="19.5" customHeight="1" x14ac:dyDescent="0.35">
      <c r="B21" s="229"/>
      <c r="C21" s="215"/>
      <c r="D21" s="215"/>
      <c r="E21" s="177"/>
      <c r="F21" s="232"/>
      <c r="G21" s="177"/>
      <c r="H21" s="177"/>
      <c r="I21" s="177"/>
      <c r="J21" s="233"/>
      <c r="K21" s="177"/>
      <c r="L21" s="245" t="s">
        <v>223</v>
      </c>
      <c r="M21" s="228"/>
      <c r="O21" s="142"/>
      <c r="P21" s="142"/>
      <c r="Q21" s="142"/>
      <c r="R21" s="142"/>
      <c r="S21" s="142"/>
      <c r="T21" s="142"/>
      <c r="U21" s="142"/>
      <c r="V21" s="142"/>
      <c r="W21" s="142"/>
      <c r="X21" s="142"/>
    </row>
    <row r="22" spans="1:24" ht="19.5" customHeight="1" x14ac:dyDescent="0.35">
      <c r="B22" s="229"/>
      <c r="C22" s="215"/>
      <c r="D22" s="215"/>
      <c r="E22" s="177"/>
      <c r="F22" s="232"/>
      <c r="G22" s="177"/>
      <c r="H22" s="177"/>
      <c r="I22" s="177"/>
      <c r="J22" s="233"/>
      <c r="K22" s="177"/>
      <c r="L22" s="245" t="s">
        <v>223</v>
      </c>
      <c r="M22" s="228"/>
    </row>
    <row r="23" spans="1:24" ht="19.5" customHeight="1" x14ac:dyDescent="0.35">
      <c r="B23" s="229"/>
      <c r="C23" s="215"/>
      <c r="D23" s="215"/>
      <c r="E23" s="177"/>
      <c r="F23" s="232"/>
      <c r="G23" s="177"/>
      <c r="H23" s="177"/>
      <c r="I23" s="177"/>
      <c r="J23" s="233"/>
      <c r="K23" s="177"/>
      <c r="L23" s="245" t="s">
        <v>223</v>
      </c>
      <c r="M23" s="228"/>
    </row>
    <row r="24" spans="1:24" ht="19.5" customHeight="1" x14ac:dyDescent="0.35">
      <c r="B24" s="229"/>
      <c r="C24" s="215"/>
      <c r="D24" s="215"/>
      <c r="E24" s="177"/>
      <c r="F24" s="232"/>
      <c r="G24" s="177"/>
      <c r="H24" s="177"/>
      <c r="I24" s="177"/>
      <c r="J24" s="233"/>
      <c r="K24" s="177"/>
      <c r="L24" s="245" t="s">
        <v>223</v>
      </c>
      <c r="M24" s="228"/>
    </row>
    <row r="25" spans="1:24" ht="19.5" customHeight="1" x14ac:dyDescent="0.35">
      <c r="B25" s="229"/>
      <c r="C25" s="215"/>
      <c r="D25" s="215"/>
      <c r="E25" s="177"/>
      <c r="F25" s="232"/>
      <c r="G25" s="177"/>
      <c r="H25" s="177"/>
      <c r="I25" s="177"/>
      <c r="J25" s="233"/>
      <c r="K25" s="177"/>
      <c r="L25" s="245" t="s">
        <v>223</v>
      </c>
      <c r="M25" s="228"/>
    </row>
    <row r="26" spans="1:24" ht="19.5" customHeight="1" x14ac:dyDescent="0.35">
      <c r="B26" s="229"/>
      <c r="C26" s="215"/>
      <c r="D26" s="215"/>
      <c r="E26" s="177"/>
      <c r="F26" s="232"/>
      <c r="G26" s="177"/>
      <c r="H26" s="177"/>
      <c r="I26" s="177"/>
      <c r="J26" s="233"/>
      <c r="K26" s="177"/>
      <c r="L26" s="245" t="s">
        <v>223</v>
      </c>
      <c r="M26" s="228"/>
    </row>
    <row r="27" spans="1:24" ht="19.5" customHeight="1" x14ac:dyDescent="0.35">
      <c r="B27" s="229"/>
      <c r="C27" s="215"/>
      <c r="D27" s="215"/>
      <c r="E27" s="177"/>
      <c r="F27" s="232"/>
      <c r="G27" s="177"/>
      <c r="H27" s="177"/>
      <c r="I27" s="177"/>
      <c r="J27" s="233"/>
      <c r="K27" s="177"/>
      <c r="L27" s="245" t="s">
        <v>223</v>
      </c>
      <c r="M27" s="228"/>
    </row>
    <row r="28" spans="1:24" ht="19.5" customHeight="1" x14ac:dyDescent="0.35">
      <c r="B28" s="229"/>
      <c r="C28" s="215"/>
      <c r="D28" s="215"/>
      <c r="E28" s="177"/>
      <c r="F28" s="232"/>
      <c r="G28" s="177"/>
      <c r="H28" s="177" t="s">
        <v>4</v>
      </c>
      <c r="I28" s="177" t="s">
        <v>4</v>
      </c>
      <c r="J28" s="233"/>
      <c r="K28" s="177"/>
      <c r="L28" s="245" t="s">
        <v>223</v>
      </c>
      <c r="M28" s="228"/>
    </row>
    <row r="29" spans="1:24" ht="19.5" customHeight="1" x14ac:dyDescent="0.35">
      <c r="B29" s="229"/>
      <c r="C29" s="215"/>
      <c r="D29" s="215"/>
      <c r="E29" s="177"/>
      <c r="F29" s="232"/>
      <c r="G29" s="177"/>
      <c r="H29" s="177"/>
      <c r="I29" s="177"/>
      <c r="J29" s="233"/>
      <c r="K29" s="177"/>
      <c r="L29" s="245" t="s">
        <v>223</v>
      </c>
      <c r="M29" s="228"/>
    </row>
    <row r="30" spans="1:24" ht="19.5" customHeight="1" x14ac:dyDescent="0.35">
      <c r="B30" s="229"/>
      <c r="C30" s="215"/>
      <c r="D30" s="215"/>
      <c r="E30" s="177"/>
      <c r="F30" s="232"/>
      <c r="G30" s="177"/>
      <c r="H30" s="177" t="s">
        <v>4</v>
      </c>
      <c r="I30" s="177" t="s">
        <v>4</v>
      </c>
      <c r="J30" s="233"/>
      <c r="K30" s="177"/>
      <c r="L30" s="245" t="s">
        <v>223</v>
      </c>
      <c r="M30" s="228"/>
    </row>
    <row r="31" spans="1:24" ht="19.5" customHeight="1" x14ac:dyDescent="0.35">
      <c r="B31" s="229"/>
      <c r="C31" s="215"/>
      <c r="D31" s="215"/>
      <c r="E31" s="177"/>
      <c r="F31" s="232"/>
      <c r="G31" s="177"/>
      <c r="H31" s="177" t="s">
        <v>4</v>
      </c>
      <c r="I31" s="177" t="s">
        <v>4</v>
      </c>
      <c r="J31" s="233"/>
      <c r="K31" s="177"/>
      <c r="L31" s="245" t="s">
        <v>223</v>
      </c>
      <c r="M31" s="228"/>
    </row>
    <row r="32" spans="1:24" ht="19.5" customHeight="1" thickBot="1" x14ac:dyDescent="0.4">
      <c r="B32" s="229"/>
      <c r="C32" s="215"/>
      <c r="D32" s="215"/>
      <c r="E32" s="234"/>
      <c r="F32" s="235"/>
      <c r="G32" s="234"/>
      <c r="H32" s="234" t="s">
        <v>4</v>
      </c>
      <c r="I32" s="234" t="s">
        <v>4</v>
      </c>
      <c r="J32" s="236"/>
      <c r="K32" s="234"/>
      <c r="L32" s="246" t="s">
        <v>223</v>
      </c>
      <c r="M32" s="228"/>
    </row>
    <row r="33" spans="2:13" ht="26.25" customHeight="1" thickBot="1" x14ac:dyDescent="0.4">
      <c r="B33" s="229"/>
      <c r="C33" s="215"/>
      <c r="D33" s="215"/>
      <c r="E33" s="242" t="s">
        <v>436</v>
      </c>
      <c r="F33" s="125">
        <f>SUM(MSW_Materials_Disposed[Tons])</f>
        <v>0</v>
      </c>
      <c r="G33" s="44"/>
      <c r="H33" s="44"/>
      <c r="I33" s="44"/>
      <c r="J33" s="243"/>
      <c r="K33" s="44"/>
      <c r="L33" s="44"/>
      <c r="M33" s="228"/>
    </row>
    <row r="34" spans="2:13" ht="12" customHeight="1" thickBot="1" x14ac:dyDescent="0.4">
      <c r="B34" s="229"/>
      <c r="C34" s="215"/>
      <c r="D34" s="215"/>
      <c r="E34" s="391"/>
      <c r="F34" s="392"/>
      <c r="G34" s="44"/>
      <c r="H34" s="44"/>
      <c r="I34" s="44"/>
      <c r="J34" s="243"/>
      <c r="K34" s="44"/>
      <c r="L34" s="44"/>
      <c r="M34" s="228"/>
    </row>
    <row r="35" spans="2:13" ht="26.25" customHeight="1" thickTop="1" thickBot="1" x14ac:dyDescent="0.4">
      <c r="B35" s="229"/>
      <c r="C35" s="215"/>
      <c r="D35" s="215"/>
      <c r="E35" s="393" t="s">
        <v>56</v>
      </c>
      <c r="F35" s="392"/>
      <c r="G35" s="44"/>
      <c r="H35" s="44"/>
      <c r="I35" s="44"/>
      <c r="J35" s="243"/>
      <c r="K35" s="44"/>
      <c r="L35" s="44"/>
      <c r="M35" s="228"/>
    </row>
    <row r="36" spans="2:13" ht="19.5" thickTop="1" thickBot="1" x14ac:dyDescent="0.5">
      <c r="B36" s="225"/>
      <c r="C36" s="226"/>
      <c r="D36" s="226"/>
      <c r="E36" s="394"/>
      <c r="F36" s="394"/>
      <c r="G36" s="226"/>
      <c r="H36" s="226"/>
      <c r="I36" s="226"/>
      <c r="J36" s="226"/>
      <c r="K36" s="226"/>
      <c r="L36" s="226"/>
      <c r="M36" s="227"/>
    </row>
    <row r="37" spans="2:13" ht="15" thickTop="1" x14ac:dyDescent="0.35"/>
  </sheetData>
  <sheetProtection sheet="1" objects="1" scenarios="1"/>
  <mergeCells count="21">
    <mergeCell ref="I8:K8"/>
    <mergeCell ref="G2:G3"/>
    <mergeCell ref="H2:H3"/>
    <mergeCell ref="I2:I3"/>
    <mergeCell ref="I12:K12"/>
    <mergeCell ref="D7:G7"/>
    <mergeCell ref="D8:G8"/>
    <mergeCell ref="B2:E3"/>
    <mergeCell ref="B4:E4"/>
    <mergeCell ref="H5:K5"/>
    <mergeCell ref="I6:K6"/>
    <mergeCell ref="I7:K7"/>
    <mergeCell ref="I13:K13"/>
    <mergeCell ref="D13:G13"/>
    <mergeCell ref="D11:G11"/>
    <mergeCell ref="I9:K9"/>
    <mergeCell ref="I10:K10"/>
    <mergeCell ref="I11:K11"/>
    <mergeCell ref="D9:G9"/>
    <mergeCell ref="D10:G10"/>
    <mergeCell ref="D12:G12"/>
  </mergeCells>
  <dataValidations count="5">
    <dataValidation allowBlank="1" sqref="I9:K9 G2:G3" xr:uid="{942BB02B-37FD-4E4B-B21A-D66FD736395B}"/>
    <dataValidation allowBlank="1" showInputMessage="1" showErrorMessage="1" promptTitle="Add Other Type Description" prompt="Add other Type Description here." sqref="I10:I13" xr:uid="{6A4B96FF-3A5E-4CA5-9F1A-E56A934E5043}"/>
    <dataValidation allowBlank="1" showInputMessage="1" showErrorMessage="1" promptTitle="Add Other Type Name" prompt="If Type Name is not already listed, add Other Type Name(s) here." sqref="H10:H13" xr:uid="{2EDD9769-2383-4E12-A765-2D860946CAF3}"/>
    <dataValidation allowBlank="1" promptTitle="Other Material Types not listed" prompt="Type name of other material type(s) here, as needed." sqref="E34:F36" xr:uid="{DC3C28B1-2ACE-4A87-BD33-15A9305FCF0F}"/>
    <dataValidation type="whole" allowBlank="1" showInputMessage="1" showErrorMessage="1" errorTitle="Whole Numbers Only" error="Input whole numbers only, rounded to nearest ton." promptTitle="Input tons" prompt="Round to nearest ton" sqref="F16:F32" xr:uid="{F950E13D-2A2E-4EE8-AC7E-CD95313B74C5}">
      <formula1>1</formula1>
      <formula2>1000000</formula2>
    </dataValidation>
  </dataValidations>
  <hyperlinks>
    <hyperlink ref="H2:H3" location="'D.2. MSW Diverted'!D4" display="Previous Sheet" xr:uid="{45B3907D-ADEE-45B9-944B-FF2A5DF87F20}"/>
    <hyperlink ref="I2:I3" location="'D.4. MSW Mass Balance'!C4" display="Next Sheet" xr:uid="{9E08FAEF-D04B-4188-90A1-13AA176C2C9D}"/>
    <hyperlink ref="E35" location="'D.3. MSW Disposed'!C3" display="Click to Return to Top" xr:uid="{8524F172-1576-422B-97CC-ED0FC51679F9}"/>
    <hyperlink ref="G2" location="INTRODUCTION!C3" display="Click for Table of Contents" xr:uid="{F04B5555-790D-4B8F-BA73-685CBB18030D}"/>
    <hyperlink ref="G2:G3" location="'INTRO and TABLE OF CONTENTS'!D15" display="Click for Table of Contents" xr:uid="{A69DB805-1F45-4493-89EB-ACAD851039C7}"/>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promptTitle="Disposal Type" prompt="Select from list" xr:uid="{50652E33-4FB9-468A-81FB-38AE06D21FA8}">
          <x14:formula1>
            <xm:f>'Validation Lists'!$Q$3:$Q$5</xm:f>
          </x14:formula1>
          <xm:sqref>G16:G32</xm:sqref>
        </x14:dataValidation>
        <x14:dataValidation type="list" allowBlank="1" showInputMessage="1" showErrorMessage="1" xr:uid="{EB1C93A9-4E02-4B2B-B3D7-5914123E06E7}">
          <x14:formula1>
            <xm:f>'Validation Lists'!$G$3:$G$52</xm:f>
          </x14:formula1>
          <xm:sqref>J16:J32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47D9-57C0-4758-8AB4-54F6BBDB18B5}">
  <sheetPr>
    <tabColor theme="0" tint="-0.14999847407452621"/>
  </sheetPr>
  <dimension ref="A1:I22"/>
  <sheetViews>
    <sheetView workbookViewId="0">
      <selection activeCell="B3" sqref="B3:F3"/>
    </sheetView>
  </sheetViews>
  <sheetFormatPr defaultRowHeight="14.5" x14ac:dyDescent="0.35"/>
  <cols>
    <col min="1" max="2" width="1.54296875" customWidth="1"/>
    <col min="3" max="3" width="8.1796875" customWidth="1"/>
    <col min="4" max="4" width="98.54296875" customWidth="1"/>
    <col min="5" max="5" width="16" customWidth="1"/>
    <col min="6" max="7" width="4.453125" customWidth="1"/>
    <col min="8" max="8" width="29.54296875" customWidth="1"/>
    <col min="9" max="9" width="2.81640625" customWidth="1"/>
  </cols>
  <sheetData>
    <row r="1" spans="1:9" ht="11.25" customHeight="1" thickBot="1" x14ac:dyDescent="0.4">
      <c r="A1" s="215"/>
      <c r="B1" s="215"/>
      <c r="C1" s="215"/>
      <c r="D1" s="215"/>
      <c r="E1" s="215"/>
      <c r="F1" s="215"/>
      <c r="G1" s="226"/>
      <c r="H1" s="224"/>
      <c r="I1" s="224"/>
    </row>
    <row r="2" spans="1:9" ht="5.25" customHeight="1" thickTop="1" x14ac:dyDescent="0.35">
      <c r="A2" s="215"/>
      <c r="B2" s="29"/>
      <c r="C2" s="30"/>
      <c r="D2" s="30"/>
      <c r="E2" s="30"/>
      <c r="F2" s="30"/>
      <c r="G2" s="29"/>
      <c r="H2" s="266"/>
      <c r="I2" s="267"/>
    </row>
    <row r="3" spans="1:9" ht="21" customHeight="1" thickBot="1" x14ac:dyDescent="0.4">
      <c r="A3" s="215"/>
      <c r="B3" s="800" t="s">
        <v>355</v>
      </c>
      <c r="C3" s="801"/>
      <c r="D3" s="801"/>
      <c r="E3" s="801"/>
      <c r="F3" s="802"/>
      <c r="G3" s="32"/>
      <c r="H3" s="215"/>
      <c r="I3" s="228"/>
    </row>
    <row r="4" spans="1:9" ht="19.5" thickTop="1" thickBot="1" x14ac:dyDescent="0.4">
      <c r="A4" s="215"/>
      <c r="B4" s="858" t="s">
        <v>360</v>
      </c>
      <c r="C4" s="859"/>
      <c r="D4" s="859"/>
      <c r="E4" s="859"/>
      <c r="F4" s="860"/>
      <c r="G4" s="32"/>
      <c r="H4" s="263" t="s">
        <v>320</v>
      </c>
      <c r="I4" s="228"/>
    </row>
    <row r="5" spans="1:9" ht="20.25" customHeight="1" thickTop="1" thickBot="1" x14ac:dyDescent="0.4">
      <c r="A5" s="215"/>
      <c r="B5" s="32"/>
      <c r="C5" s="250" t="s">
        <v>50</v>
      </c>
      <c r="D5" s="3"/>
      <c r="E5" s="3"/>
      <c r="F5" s="3"/>
      <c r="G5" s="32"/>
      <c r="H5" s="363" t="s">
        <v>302</v>
      </c>
      <c r="I5" s="228"/>
    </row>
    <row r="6" spans="1:9" ht="20.25" customHeight="1" thickBot="1" x14ac:dyDescent="0.4">
      <c r="A6" s="215"/>
      <c r="B6" s="32"/>
      <c r="C6" s="215"/>
      <c r="D6" s="816" t="s">
        <v>325</v>
      </c>
      <c r="E6" s="816"/>
      <c r="F6" s="108"/>
      <c r="G6" s="255"/>
      <c r="H6" s="364" t="s">
        <v>48</v>
      </c>
      <c r="I6" s="228"/>
    </row>
    <row r="7" spans="1:9" ht="20.25" customHeight="1" thickBot="1" x14ac:dyDescent="0.4">
      <c r="A7" s="215"/>
      <c r="B7" s="32"/>
      <c r="C7" s="215"/>
      <c r="D7" s="816"/>
      <c r="E7" s="816"/>
      <c r="F7" s="108"/>
      <c r="G7" s="255"/>
      <c r="H7" s="365" t="s">
        <v>49</v>
      </c>
      <c r="I7" s="228"/>
    </row>
    <row r="8" spans="1:9" ht="20.25" customHeight="1" thickTop="1" thickBot="1" x14ac:dyDescent="0.4">
      <c r="A8" s="215"/>
      <c r="B8" s="32"/>
      <c r="C8" s="215"/>
      <c r="D8" s="857" t="s">
        <v>410</v>
      </c>
      <c r="E8" s="857"/>
      <c r="F8" s="3"/>
      <c r="G8" s="32"/>
      <c r="H8" s="268"/>
      <c r="I8" s="228"/>
    </row>
    <row r="9" spans="1:9" ht="16.5" customHeight="1" thickTop="1" x14ac:dyDescent="0.35">
      <c r="A9" s="215"/>
      <c r="B9" s="29"/>
      <c r="C9" s="262"/>
      <c r="D9" s="30"/>
      <c r="E9" s="30"/>
      <c r="F9" s="30"/>
      <c r="G9" s="32"/>
      <c r="H9" s="215"/>
      <c r="I9" s="228"/>
    </row>
    <row r="10" spans="1:9" ht="30" customHeight="1" x14ac:dyDescent="0.35">
      <c r="A10" s="215"/>
      <c r="B10" s="229"/>
      <c r="C10" s="284" t="s">
        <v>257</v>
      </c>
      <c r="D10" s="264" t="s">
        <v>160</v>
      </c>
      <c r="E10" s="265" t="s">
        <v>258</v>
      </c>
      <c r="F10" s="215"/>
      <c r="G10" s="229"/>
      <c r="H10" s="215"/>
      <c r="I10" s="228"/>
    </row>
    <row r="11" spans="1:9" s="212" customFormat="1" ht="20.25" customHeight="1" x14ac:dyDescent="0.35">
      <c r="A11" s="216"/>
      <c r="B11" s="276"/>
      <c r="C11" s="277">
        <v>1</v>
      </c>
      <c r="D11" s="278" t="s">
        <v>356</v>
      </c>
      <c r="E11" s="279">
        <f>'D.1. MSW Accepted'!Q54</f>
        <v>0</v>
      </c>
      <c r="F11" s="216"/>
      <c r="G11" s="276"/>
      <c r="H11" s="216"/>
      <c r="I11" s="256"/>
    </row>
    <row r="12" spans="1:9" s="212" customFormat="1" ht="20.25" customHeight="1" x14ac:dyDescent="0.35">
      <c r="A12" s="216"/>
      <c r="B12" s="276"/>
      <c r="C12" s="277">
        <v>2</v>
      </c>
      <c r="D12" s="278" t="s">
        <v>226</v>
      </c>
      <c r="E12" s="285">
        <f>'D.2. MSW Diverted'!F50</f>
        <v>0</v>
      </c>
      <c r="F12" s="216"/>
      <c r="G12" s="276"/>
      <c r="H12" s="216"/>
      <c r="I12" s="256"/>
    </row>
    <row r="13" spans="1:9" s="212" customFormat="1" ht="20.25" customHeight="1" x14ac:dyDescent="0.35">
      <c r="A13" s="216"/>
      <c r="B13" s="276"/>
      <c r="C13" s="277">
        <v>3</v>
      </c>
      <c r="D13" s="278" t="s">
        <v>406</v>
      </c>
      <c r="E13" s="285">
        <f>'D.3. MSW Disposed'!F33</f>
        <v>0</v>
      </c>
      <c r="F13" s="216"/>
      <c r="G13" s="276"/>
      <c r="H13" s="216"/>
      <c r="I13" s="256"/>
    </row>
    <row r="14" spans="1:9" s="212" customFormat="1" ht="20.25" customHeight="1" x14ac:dyDescent="0.35">
      <c r="A14" s="216"/>
      <c r="B14" s="276"/>
      <c r="C14" s="277">
        <v>4</v>
      </c>
      <c r="D14" s="278" t="s">
        <v>231</v>
      </c>
      <c r="E14" s="285">
        <f>SUM(E12:E13)</f>
        <v>0</v>
      </c>
      <c r="F14" s="216"/>
      <c r="G14" s="276"/>
      <c r="H14" s="216"/>
      <c r="I14" s="256"/>
    </row>
    <row r="15" spans="1:9" s="212" customFormat="1" ht="20.25" customHeight="1" x14ac:dyDescent="0.35">
      <c r="A15" s="216"/>
      <c r="B15" s="276"/>
      <c r="C15" s="277">
        <v>5</v>
      </c>
      <c r="D15" s="278" t="s">
        <v>232</v>
      </c>
      <c r="E15" s="285">
        <f>E14-E11</f>
        <v>0</v>
      </c>
      <c r="F15" s="216"/>
      <c r="G15" s="276"/>
      <c r="H15" s="216"/>
      <c r="I15" s="256"/>
    </row>
    <row r="16" spans="1:9" s="212" customFormat="1" ht="20.25" customHeight="1" x14ac:dyDescent="0.35">
      <c r="A16" s="216"/>
      <c r="B16" s="276"/>
      <c r="C16" s="280">
        <v>6</v>
      </c>
      <c r="D16" s="281" t="s">
        <v>413</v>
      </c>
      <c r="E16" s="330" t="str">
        <f>IFERROR(E15/E11,"n/a")</f>
        <v>n/a</v>
      </c>
      <c r="F16" s="216"/>
      <c r="G16" s="276"/>
      <c r="H16" s="216"/>
      <c r="I16" s="256"/>
    </row>
    <row r="17" spans="1:9" x14ac:dyDescent="0.35">
      <c r="A17" s="215"/>
      <c r="B17" s="32"/>
      <c r="C17" s="221" t="s">
        <v>214</v>
      </c>
      <c r="D17" s="3"/>
      <c r="E17" s="3"/>
      <c r="F17" s="3"/>
      <c r="G17" s="32"/>
      <c r="H17" s="215"/>
      <c r="I17" s="228"/>
    </row>
    <row r="18" spans="1:9" x14ac:dyDescent="0.35">
      <c r="A18" s="215"/>
      <c r="B18" s="32"/>
      <c r="C18" s="806"/>
      <c r="D18" s="807"/>
      <c r="E18" s="808"/>
      <c r="F18" s="3"/>
      <c r="G18" s="32"/>
      <c r="H18" s="215"/>
      <c r="I18" s="228"/>
    </row>
    <row r="19" spans="1:9" x14ac:dyDescent="0.35">
      <c r="A19" s="215"/>
      <c r="B19" s="32"/>
      <c r="C19" s="809"/>
      <c r="D19" s="810"/>
      <c r="E19" s="811"/>
      <c r="F19" s="3"/>
      <c r="G19" s="32"/>
      <c r="H19" s="215"/>
      <c r="I19" s="228"/>
    </row>
    <row r="20" spans="1:9" x14ac:dyDescent="0.35">
      <c r="A20" s="215"/>
      <c r="B20" s="32"/>
      <c r="C20" s="812"/>
      <c r="D20" s="813"/>
      <c r="E20" s="814"/>
      <c r="F20" s="3"/>
      <c r="G20" s="32"/>
      <c r="H20" s="215"/>
      <c r="I20" s="228"/>
    </row>
    <row r="21" spans="1:9" ht="15" thickBot="1" x14ac:dyDescent="0.4">
      <c r="A21" s="215"/>
      <c r="B21" s="34"/>
      <c r="C21" s="36"/>
      <c r="D21" s="36"/>
      <c r="E21" s="36"/>
      <c r="F21" s="36"/>
      <c r="G21" s="34"/>
      <c r="H21" s="226"/>
      <c r="I21" s="227"/>
    </row>
    <row r="22" spans="1:9" ht="15" thickTop="1" x14ac:dyDescent="0.35"/>
  </sheetData>
  <sheetProtection sheet="1" objects="1" scenarios="1"/>
  <mergeCells count="5">
    <mergeCell ref="D6:E7"/>
    <mergeCell ref="D8:E8"/>
    <mergeCell ref="B3:F3"/>
    <mergeCell ref="B4:F4"/>
    <mergeCell ref="C18:E20"/>
  </mergeCells>
  <dataValidations count="1">
    <dataValidation allowBlank="1" showInputMessage="1" promptTitle="Type Explanation Here" prompt="If mass balance exceeds +/- 1%, type discrepancy explanation here." sqref="C18:E20" xr:uid="{034C5F4F-9C68-4387-B033-9C9FD55BDC46}"/>
  </dataValidations>
  <hyperlinks>
    <hyperlink ref="H6" location="'D.3. MSW Disposed'!D4" display="Previous Sheet" xr:uid="{E4E1E314-1234-40F0-81AD-664706F3C209}"/>
    <hyperlink ref="H7" location="'E. Combined Mass Balance'!C4" display="Next Sheet" xr:uid="{FF935A5B-692F-4E48-85DB-6482B8377DEE}"/>
    <hyperlink ref="H5" location="'INTRO and TABLE OF CONTENTS'!D15" display="Table of Contents" xr:uid="{CABC819C-50FC-4A55-8C59-5C6B483EB786}"/>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3D1D7-1F7D-43EA-8B4D-F1CA02CAD37C}">
  <sheetPr>
    <tabColor theme="0" tint="-0.499984740745262"/>
  </sheetPr>
  <dimension ref="A1:I23"/>
  <sheetViews>
    <sheetView zoomScaleNormal="100" workbookViewId="0">
      <selection activeCell="B3" sqref="B3:F3"/>
    </sheetView>
  </sheetViews>
  <sheetFormatPr defaultRowHeight="14.5" x14ac:dyDescent="0.35"/>
  <cols>
    <col min="1" max="2" width="1.54296875" customWidth="1"/>
    <col min="3" max="3" width="7.1796875" customWidth="1"/>
    <col min="4" max="4" width="97.1796875" customWidth="1"/>
    <col min="5" max="5" width="15" customWidth="1"/>
    <col min="6" max="7" width="2.1796875" customWidth="1"/>
    <col min="8" max="8" width="26.81640625" customWidth="1"/>
    <col min="9" max="9" width="2.1796875" customWidth="1"/>
  </cols>
  <sheetData>
    <row r="1" spans="1:9" ht="7.5" customHeight="1" thickBot="1" x14ac:dyDescent="0.4">
      <c r="A1" s="215"/>
      <c r="B1" s="215"/>
      <c r="C1" s="215"/>
      <c r="D1" s="215"/>
      <c r="E1" s="215"/>
      <c r="F1" s="215"/>
      <c r="G1" s="226"/>
      <c r="H1" s="224"/>
      <c r="I1" s="224"/>
    </row>
    <row r="2" spans="1:9" ht="5.25" customHeight="1" thickTop="1" x14ac:dyDescent="0.35">
      <c r="A2" s="215"/>
      <c r="B2" s="29"/>
      <c r="C2" s="30"/>
      <c r="D2" s="30"/>
      <c r="E2" s="30"/>
      <c r="F2" s="30"/>
      <c r="G2" s="29"/>
      <c r="H2" s="266"/>
      <c r="I2" s="267"/>
    </row>
    <row r="3" spans="1:9" ht="22.5" customHeight="1" thickBot="1" x14ac:dyDescent="0.4">
      <c r="A3" s="215"/>
      <c r="B3" s="760" t="s">
        <v>328</v>
      </c>
      <c r="C3" s="761"/>
      <c r="D3" s="761"/>
      <c r="E3" s="761"/>
      <c r="F3" s="762"/>
      <c r="G3" s="32"/>
      <c r="H3" s="215"/>
      <c r="I3" s="228"/>
    </row>
    <row r="4" spans="1:9" ht="23.25" customHeight="1" thickTop="1" thickBot="1" x14ac:dyDescent="0.4">
      <c r="A4" s="215"/>
      <c r="B4" s="861" t="s">
        <v>327</v>
      </c>
      <c r="C4" s="862"/>
      <c r="D4" s="862"/>
      <c r="E4" s="862"/>
      <c r="F4" s="863"/>
      <c r="G4" s="32"/>
      <c r="H4" s="263" t="s">
        <v>320</v>
      </c>
      <c r="I4" s="228"/>
    </row>
    <row r="5" spans="1:9" ht="27" customHeight="1" thickTop="1" thickBot="1" x14ac:dyDescent="0.4">
      <c r="A5" s="215"/>
      <c r="B5" s="32"/>
      <c r="C5" s="250" t="s">
        <v>50</v>
      </c>
      <c r="D5" s="3"/>
      <c r="E5" s="3"/>
      <c r="F5" s="3"/>
      <c r="G5" s="32"/>
      <c r="H5" s="324" t="s">
        <v>302</v>
      </c>
      <c r="I5" s="228"/>
    </row>
    <row r="6" spans="1:9" ht="23.25" customHeight="1" thickBot="1" x14ac:dyDescent="0.4">
      <c r="A6" s="215"/>
      <c r="B6" s="32"/>
      <c r="C6" s="215"/>
      <c r="D6" s="816" t="s">
        <v>326</v>
      </c>
      <c r="E6" s="816"/>
      <c r="F6" s="108"/>
      <c r="G6" s="255"/>
      <c r="H6" s="257" t="s">
        <v>48</v>
      </c>
      <c r="I6" s="228"/>
    </row>
    <row r="7" spans="1:9" ht="23.25" customHeight="1" thickBot="1" x14ac:dyDescent="0.4">
      <c r="A7" s="215"/>
      <c r="B7" s="32"/>
      <c r="C7" s="215"/>
      <c r="D7" s="816"/>
      <c r="E7" s="816"/>
      <c r="F7" s="108"/>
      <c r="G7" s="255"/>
      <c r="H7" s="258" t="s">
        <v>49</v>
      </c>
      <c r="I7" s="228"/>
    </row>
    <row r="8" spans="1:9" ht="27.75" customHeight="1" thickTop="1" thickBot="1" x14ac:dyDescent="0.4">
      <c r="A8" s="215"/>
      <c r="B8" s="32"/>
      <c r="C8" s="215"/>
      <c r="D8" s="857" t="s">
        <v>414</v>
      </c>
      <c r="E8" s="857"/>
      <c r="F8" s="3"/>
      <c r="G8" s="32"/>
      <c r="I8" s="228"/>
    </row>
    <row r="9" spans="1:9" ht="6.75" customHeight="1" thickTop="1" x14ac:dyDescent="0.35">
      <c r="A9" s="215"/>
      <c r="B9" s="29"/>
      <c r="C9" s="262"/>
      <c r="D9" s="30"/>
      <c r="E9" s="30"/>
      <c r="F9" s="30"/>
      <c r="G9" s="32"/>
      <c r="H9" s="215"/>
      <c r="I9" s="228"/>
    </row>
    <row r="10" spans="1:9" ht="30" customHeight="1" x14ac:dyDescent="0.35">
      <c r="A10" s="215"/>
      <c r="B10" s="229"/>
      <c r="C10" s="284" t="s">
        <v>257</v>
      </c>
      <c r="D10" s="269" t="s">
        <v>160</v>
      </c>
      <c r="E10" s="270" t="s">
        <v>258</v>
      </c>
      <c r="F10" s="215"/>
      <c r="G10" s="229"/>
      <c r="H10" s="215"/>
      <c r="I10" s="228"/>
    </row>
    <row r="11" spans="1:9" s="212" customFormat="1" ht="20.25" customHeight="1" x14ac:dyDescent="0.35">
      <c r="A11" s="216"/>
      <c r="B11" s="276"/>
      <c r="C11" s="282">
        <v>1</v>
      </c>
      <c r="D11" s="278" t="s">
        <v>227</v>
      </c>
      <c r="E11" s="279">
        <f>CD_Materials_Mass_Balance[[#This Row],[Value]]+MSW_Materials_Mass_Balance[[#This Row],[Value]]</f>
        <v>0</v>
      </c>
      <c r="F11" s="216"/>
      <c r="G11" s="276"/>
      <c r="H11" s="216"/>
      <c r="I11" s="256"/>
    </row>
    <row r="12" spans="1:9" s="212" customFormat="1" ht="20.25" customHeight="1" x14ac:dyDescent="0.35">
      <c r="A12" s="216"/>
      <c r="B12" s="276"/>
      <c r="C12" s="282">
        <v>2</v>
      </c>
      <c r="D12" s="278" t="s">
        <v>400</v>
      </c>
      <c r="E12" s="285">
        <f>CD_Materials_Mass_Balance[[#This Row],[Value]]+MSW_Materials_Mass_Balance[[#This Row],[Value]]</f>
        <v>0</v>
      </c>
      <c r="F12" s="216"/>
      <c r="G12" s="276"/>
      <c r="H12" s="216"/>
      <c r="I12" s="256"/>
    </row>
    <row r="13" spans="1:9" s="212" customFormat="1" ht="20.25" customHeight="1" x14ac:dyDescent="0.35">
      <c r="A13" s="216"/>
      <c r="B13" s="276"/>
      <c r="C13" s="282">
        <v>3</v>
      </c>
      <c r="D13" s="278" t="s">
        <v>407</v>
      </c>
      <c r="E13" s="285">
        <f>CD_Materials_Mass_Balance[[#This Row],[Value]]</f>
        <v>0</v>
      </c>
      <c r="F13" s="216"/>
      <c r="G13" s="276"/>
      <c r="H13" s="216"/>
      <c r="I13" s="256"/>
    </row>
    <row r="14" spans="1:9" s="212" customFormat="1" ht="20.25" customHeight="1" x14ac:dyDescent="0.35">
      <c r="A14" s="216"/>
      <c r="B14" s="276"/>
      <c r="C14" s="282">
        <v>4</v>
      </c>
      <c r="D14" s="278" t="s">
        <v>408</v>
      </c>
      <c r="E14" s="285">
        <f>CD_Materials_Mass_Balance[[#This Row],[Value]]+'D.4. MSW Mass Balance'!E13</f>
        <v>0</v>
      </c>
      <c r="F14" s="216"/>
      <c r="G14" s="276"/>
      <c r="H14" s="216"/>
      <c r="I14" s="256"/>
    </row>
    <row r="15" spans="1:9" s="212" customFormat="1" ht="20.25" customHeight="1" x14ac:dyDescent="0.35">
      <c r="A15" s="216"/>
      <c r="B15" s="276"/>
      <c r="C15" s="282">
        <v>5</v>
      </c>
      <c r="D15" s="278" t="s">
        <v>233</v>
      </c>
      <c r="E15" s="285">
        <f>SUM(E12:E14)</f>
        <v>0</v>
      </c>
      <c r="F15" s="216"/>
      <c r="G15" s="276"/>
      <c r="H15" s="216"/>
      <c r="I15" s="256"/>
    </row>
    <row r="16" spans="1:9" s="212" customFormat="1" ht="20.25" customHeight="1" x14ac:dyDescent="0.35">
      <c r="A16" s="216"/>
      <c r="B16" s="276"/>
      <c r="C16" s="282">
        <v>6</v>
      </c>
      <c r="D16" s="278" t="s">
        <v>228</v>
      </c>
      <c r="E16" s="285">
        <f>E15-E11</f>
        <v>0</v>
      </c>
      <c r="F16" s="216"/>
      <c r="G16" s="276"/>
      <c r="H16" s="216"/>
      <c r="I16" s="256"/>
    </row>
    <row r="17" spans="1:9" s="212" customFormat="1" ht="20.25" customHeight="1" x14ac:dyDescent="0.35">
      <c r="A17" s="216"/>
      <c r="B17" s="276"/>
      <c r="C17" s="283">
        <v>7</v>
      </c>
      <c r="D17" s="281" t="s">
        <v>415</v>
      </c>
      <c r="E17" s="330" t="str">
        <f>IFERROR(E16/E11,"n/a")</f>
        <v>n/a</v>
      </c>
      <c r="F17" s="216"/>
      <c r="G17" s="276"/>
      <c r="H17" s="216"/>
      <c r="I17" s="256"/>
    </row>
    <row r="18" spans="1:9" ht="21" customHeight="1" x14ac:dyDescent="0.35">
      <c r="A18" s="215"/>
      <c r="B18" s="32"/>
      <c r="C18" s="221" t="s">
        <v>214</v>
      </c>
      <c r="D18" s="3"/>
      <c r="E18" s="3"/>
      <c r="F18" s="3"/>
      <c r="G18" s="32"/>
      <c r="H18" s="215"/>
      <c r="I18" s="228"/>
    </row>
    <row r="19" spans="1:9" ht="18" customHeight="1" x14ac:dyDescent="0.35">
      <c r="A19" s="215"/>
      <c r="B19" s="32"/>
      <c r="C19" s="806"/>
      <c r="D19" s="807"/>
      <c r="E19" s="808"/>
      <c r="F19" s="3"/>
      <c r="G19" s="32"/>
      <c r="H19" s="215"/>
      <c r="I19" s="228"/>
    </row>
    <row r="20" spans="1:9" ht="18" customHeight="1" x14ac:dyDescent="0.35">
      <c r="A20" s="215"/>
      <c r="B20" s="32"/>
      <c r="C20" s="809"/>
      <c r="D20" s="810"/>
      <c r="E20" s="811"/>
      <c r="F20" s="3"/>
      <c r="G20" s="32"/>
      <c r="H20" s="215"/>
      <c r="I20" s="228"/>
    </row>
    <row r="21" spans="1:9" ht="18" customHeight="1" x14ac:dyDescent="0.35">
      <c r="A21" s="215"/>
      <c r="B21" s="32"/>
      <c r="C21" s="812"/>
      <c r="D21" s="813"/>
      <c r="E21" s="814"/>
      <c r="F21" s="3"/>
      <c r="G21" s="32"/>
      <c r="H21" s="215"/>
      <c r="I21" s="228"/>
    </row>
    <row r="22" spans="1:9" ht="15" thickBot="1" x14ac:dyDescent="0.4">
      <c r="A22" s="215"/>
      <c r="B22" s="34"/>
      <c r="C22" s="36"/>
      <c r="D22" s="36"/>
      <c r="E22" s="36"/>
      <c r="F22" s="36"/>
      <c r="G22" s="34"/>
      <c r="H22" s="226"/>
      <c r="I22" s="227"/>
    </row>
    <row r="23" spans="1:9" ht="15" thickTop="1" x14ac:dyDescent="0.35"/>
  </sheetData>
  <sheetProtection sheet="1" objects="1" scenarios="1"/>
  <mergeCells count="5">
    <mergeCell ref="B4:F4"/>
    <mergeCell ref="B3:F3"/>
    <mergeCell ref="C19:E21"/>
    <mergeCell ref="D6:E7"/>
    <mergeCell ref="D8:E8"/>
  </mergeCells>
  <dataValidations count="1">
    <dataValidation allowBlank="1" showInputMessage="1" promptTitle="Type Explanation Here" prompt="If mass balance exceeds +/- 1%, type discrepancy explanation here." sqref="C19:E21" xr:uid="{FE9C2B43-5BEC-4883-85FF-10AF5586EC87}"/>
  </dataValidations>
  <hyperlinks>
    <hyperlink ref="H6" location="'D.4. MSW Mass Balance'!D4" display="Previous Sheet" xr:uid="{25D8E9AE-6F52-4815-9361-FE20B12E63BC}"/>
    <hyperlink ref="H5" location="'INTRO and TABLE OF CONTENTS'!D15" display="Table of Contents" xr:uid="{C6DBA50C-242D-4840-A0E4-ED00FD279437}"/>
    <hyperlink ref="H7" location="'F. Waste Bans'!C4" display="Next Sheet" xr:uid="{1DB5B9DF-1EDC-48AB-9120-797BE3DF850F}"/>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3AD1-7B04-4737-A812-CD7562FDCC1A}">
  <sheetPr>
    <tabColor theme="0" tint="-0.14999847407452621"/>
  </sheetPr>
  <dimension ref="A1:N36"/>
  <sheetViews>
    <sheetView workbookViewId="0">
      <selection activeCell="I5" sqref="I5"/>
    </sheetView>
  </sheetViews>
  <sheetFormatPr defaultRowHeight="14.5" x14ac:dyDescent="0.35"/>
  <cols>
    <col min="1" max="1" width="2" customWidth="1"/>
    <col min="2" max="2" width="2.1796875" customWidth="1"/>
    <col min="3" max="3" width="2.81640625" customWidth="1"/>
    <col min="4" max="4" width="48.81640625" customWidth="1"/>
    <col min="5" max="6" width="24.1796875" style="1" customWidth="1"/>
    <col min="7" max="7" width="5.54296875" customWidth="1"/>
    <col min="8" max="8" width="3" customWidth="1"/>
    <col min="9" max="9" width="35.1796875" customWidth="1"/>
    <col min="10" max="10" width="3.453125" customWidth="1"/>
  </cols>
  <sheetData>
    <row r="1" spans="1:14" ht="15" thickBot="1" x14ac:dyDescent="0.4">
      <c r="A1" s="215"/>
      <c r="B1" s="215"/>
      <c r="C1" s="215"/>
      <c r="D1" s="215"/>
      <c r="E1" s="2"/>
      <c r="F1" s="2"/>
      <c r="G1" s="3"/>
      <c r="H1" s="226"/>
      <c r="I1" s="226"/>
      <c r="J1" s="226"/>
      <c r="K1" s="4"/>
      <c r="L1" s="4"/>
      <c r="M1" s="4"/>
      <c r="N1" s="4"/>
    </row>
    <row r="2" spans="1:14" ht="7.5" customHeight="1" thickTop="1" x14ac:dyDescent="0.35">
      <c r="A2" s="215"/>
      <c r="B2" s="707" t="s">
        <v>357</v>
      </c>
      <c r="C2" s="708"/>
      <c r="D2" s="709"/>
      <c r="E2" s="288"/>
      <c r="F2" s="287"/>
      <c r="G2" s="267"/>
      <c r="H2" s="29"/>
      <c r="I2" s="266"/>
      <c r="J2" s="267"/>
    </row>
    <row r="3" spans="1:14" ht="18.75" customHeight="1" thickBot="1" x14ac:dyDescent="0.4">
      <c r="A3" s="215"/>
      <c r="B3" s="760"/>
      <c r="C3" s="761"/>
      <c r="D3" s="762"/>
      <c r="E3" s="289"/>
      <c r="F3" s="16"/>
      <c r="G3" s="228"/>
      <c r="H3" s="32"/>
      <c r="I3" s="215"/>
      <c r="J3" s="228"/>
    </row>
    <row r="4" spans="1:14" ht="22.5" customHeight="1" thickTop="1" thickBot="1" x14ac:dyDescent="0.5">
      <c r="A4" s="215"/>
      <c r="B4" s="864" t="s">
        <v>358</v>
      </c>
      <c r="C4" s="865"/>
      <c r="D4" s="866"/>
      <c r="E4" s="290"/>
      <c r="F4" s="16"/>
      <c r="G4" s="228"/>
      <c r="H4" s="32"/>
      <c r="I4" s="263" t="s">
        <v>320</v>
      </c>
      <c r="J4" s="228"/>
    </row>
    <row r="5" spans="1:14" ht="30" customHeight="1" thickTop="1" thickBot="1" x14ac:dyDescent="0.4">
      <c r="A5" s="215"/>
      <c r="B5" s="229"/>
      <c r="C5" s="867" t="s">
        <v>50</v>
      </c>
      <c r="D5" s="867"/>
      <c r="E5" s="259"/>
      <c r="F5" s="2"/>
      <c r="G5" s="228"/>
      <c r="H5" s="32"/>
      <c r="I5" s="366" t="s">
        <v>302</v>
      </c>
      <c r="J5" s="228"/>
    </row>
    <row r="6" spans="1:14" ht="30.75" customHeight="1" thickBot="1" x14ac:dyDescent="0.4">
      <c r="A6" s="215"/>
      <c r="B6" s="229"/>
      <c r="C6" s="215"/>
      <c r="D6" s="869" t="s">
        <v>440</v>
      </c>
      <c r="E6" s="869"/>
      <c r="F6" s="869"/>
      <c r="G6" s="396"/>
      <c r="H6" s="255"/>
      <c r="I6" s="395" t="s">
        <v>48</v>
      </c>
      <c r="J6" s="228"/>
    </row>
    <row r="7" spans="1:14" ht="30.75" customHeight="1" thickTop="1" x14ac:dyDescent="0.35">
      <c r="A7" s="215"/>
      <c r="B7" s="229"/>
      <c r="C7" s="215"/>
      <c r="D7" s="870" t="s">
        <v>441</v>
      </c>
      <c r="E7" s="870"/>
      <c r="F7" s="870"/>
      <c r="G7" s="396"/>
      <c r="H7" s="255"/>
      <c r="I7" s="338"/>
      <c r="J7" s="228"/>
    </row>
    <row r="8" spans="1:14" ht="30.75" customHeight="1" x14ac:dyDescent="0.35">
      <c r="A8" s="215"/>
      <c r="B8" s="229"/>
      <c r="C8" s="215"/>
      <c r="D8" s="871" t="s">
        <v>442</v>
      </c>
      <c r="E8" s="871"/>
      <c r="F8" s="871"/>
      <c r="G8" s="396"/>
      <c r="H8" s="255"/>
      <c r="I8" s="215"/>
      <c r="J8" s="228"/>
    </row>
    <row r="9" spans="1:14" ht="11.25" customHeight="1" thickBot="1" x14ac:dyDescent="0.4">
      <c r="A9" s="215"/>
      <c r="B9" s="225"/>
      <c r="C9" s="226"/>
      <c r="D9" s="397"/>
      <c r="E9" s="397"/>
      <c r="F9" s="397"/>
      <c r="G9" s="398"/>
      <c r="H9" s="301"/>
      <c r="I9" s="300"/>
      <c r="J9" s="227"/>
    </row>
    <row r="10" spans="1:14" ht="13.5" customHeight="1" thickTop="1" x14ac:dyDescent="0.35">
      <c r="A10" s="215"/>
      <c r="B10" s="229"/>
      <c r="C10" s="215"/>
      <c r="D10" s="215"/>
      <c r="E10" s="291"/>
      <c r="F10" s="291"/>
      <c r="G10" s="228"/>
      <c r="H10" s="299"/>
      <c r="I10" s="212"/>
      <c r="J10" s="212"/>
    </row>
    <row r="11" spans="1:14" s="286" customFormat="1" ht="35.25" customHeight="1" x14ac:dyDescent="0.35">
      <c r="A11" s="294"/>
      <c r="B11" s="295"/>
      <c r="C11" s="294"/>
      <c r="D11" s="296" t="s">
        <v>259</v>
      </c>
      <c r="E11" s="297" t="s">
        <v>234</v>
      </c>
      <c r="F11" s="298" t="s">
        <v>235</v>
      </c>
      <c r="G11" s="292"/>
      <c r="H11" s="299"/>
      <c r="I11" s="212"/>
      <c r="J11" s="212"/>
    </row>
    <row r="12" spans="1:14" ht="20.25" customHeight="1" x14ac:dyDescent="0.35">
      <c r="A12" s="215"/>
      <c r="B12" s="229"/>
      <c r="C12" s="215"/>
      <c r="D12" s="302" t="s">
        <v>236</v>
      </c>
      <c r="E12" s="309"/>
      <c r="F12" s="320" t="s">
        <v>237</v>
      </c>
      <c r="G12" s="228"/>
      <c r="H12" s="299"/>
      <c r="I12" s="212"/>
      <c r="J12" s="212"/>
    </row>
    <row r="13" spans="1:14" ht="20.25" customHeight="1" x14ac:dyDescent="0.35">
      <c r="A13" s="215"/>
      <c r="B13" s="229"/>
      <c r="C13" s="215"/>
      <c r="D13" s="303" t="s">
        <v>238</v>
      </c>
      <c r="E13" s="452">
        <f>SUM(E17:E33)</f>
        <v>0</v>
      </c>
      <c r="F13" s="453">
        <f>SUM(F17:F33)</f>
        <v>0</v>
      </c>
      <c r="G13" s="228"/>
      <c r="H13" s="299"/>
      <c r="I13" s="212"/>
      <c r="J13" s="212"/>
    </row>
    <row r="14" spans="1:14" ht="12" customHeight="1" x14ac:dyDescent="0.35">
      <c r="A14" s="215"/>
      <c r="B14" s="229"/>
      <c r="C14" s="215"/>
      <c r="D14" s="319"/>
      <c r="E14" s="2"/>
      <c r="F14" s="2"/>
      <c r="G14" s="228"/>
      <c r="H14" s="299"/>
      <c r="I14" s="212"/>
      <c r="J14" s="212"/>
    </row>
    <row r="15" spans="1:14" ht="21" customHeight="1" x14ac:dyDescent="0.35">
      <c r="A15" s="215"/>
      <c r="B15" s="229"/>
      <c r="C15" s="868" t="s">
        <v>239</v>
      </c>
      <c r="D15" s="868"/>
      <c r="E15" s="868"/>
      <c r="F15" s="2"/>
      <c r="G15" s="228"/>
      <c r="H15" s="299"/>
      <c r="I15" s="212"/>
      <c r="J15" s="212"/>
    </row>
    <row r="16" spans="1:14" ht="36.75" customHeight="1" x14ac:dyDescent="0.35">
      <c r="A16" s="215"/>
      <c r="B16" s="229"/>
      <c r="C16" s="215"/>
      <c r="D16" s="310" t="s">
        <v>0</v>
      </c>
      <c r="E16" s="311" t="s">
        <v>234</v>
      </c>
      <c r="F16" s="312" t="s">
        <v>235</v>
      </c>
      <c r="G16" s="228"/>
      <c r="H16" s="299"/>
      <c r="I16" s="212"/>
      <c r="J16" s="212"/>
    </row>
    <row r="17" spans="1:8" s="308" customFormat="1" ht="17.25" customHeight="1" x14ac:dyDescent="0.35">
      <c r="A17" s="304"/>
      <c r="B17" s="305"/>
      <c r="C17" s="304"/>
      <c r="D17" s="313" t="s">
        <v>240</v>
      </c>
      <c r="E17" s="314"/>
      <c r="F17" s="315"/>
      <c r="G17" s="306"/>
      <c r="H17" s="307"/>
    </row>
    <row r="18" spans="1:8" s="308" customFormat="1" ht="17.25" customHeight="1" x14ac:dyDescent="0.35">
      <c r="A18" s="304"/>
      <c r="B18" s="305"/>
      <c r="C18" s="304"/>
      <c r="D18" s="313" t="s">
        <v>14</v>
      </c>
      <c r="E18" s="314"/>
      <c r="F18" s="315"/>
      <c r="G18" s="306"/>
      <c r="H18" s="307"/>
    </row>
    <row r="19" spans="1:8" s="308" customFormat="1" ht="17.25" customHeight="1" x14ac:dyDescent="0.35">
      <c r="A19" s="304"/>
      <c r="B19" s="305"/>
      <c r="C19" s="304"/>
      <c r="D19" s="313" t="s">
        <v>241</v>
      </c>
      <c r="E19" s="314"/>
      <c r="F19" s="315"/>
      <c r="G19" s="306"/>
      <c r="H19" s="307"/>
    </row>
    <row r="20" spans="1:8" s="308" customFormat="1" ht="17.25" customHeight="1" x14ac:dyDescent="0.35">
      <c r="A20" s="304"/>
      <c r="B20" s="305"/>
      <c r="C20" s="304"/>
      <c r="D20" s="313" t="s">
        <v>242</v>
      </c>
      <c r="E20" s="314"/>
      <c r="F20" s="315"/>
      <c r="G20" s="306"/>
      <c r="H20" s="307"/>
    </row>
    <row r="21" spans="1:8" s="308" customFormat="1" ht="17.25" customHeight="1" x14ac:dyDescent="0.35">
      <c r="A21" s="304"/>
      <c r="B21" s="305"/>
      <c r="C21" s="304"/>
      <c r="D21" s="313" t="s">
        <v>243</v>
      </c>
      <c r="E21" s="314"/>
      <c r="F21" s="315"/>
      <c r="G21" s="306"/>
      <c r="H21" s="307"/>
    </row>
    <row r="22" spans="1:8" s="308" customFormat="1" ht="17.25" customHeight="1" x14ac:dyDescent="0.35">
      <c r="A22" s="304"/>
      <c r="B22" s="305"/>
      <c r="C22" s="304"/>
      <c r="D22" s="313" t="s">
        <v>244</v>
      </c>
      <c r="E22" s="314"/>
      <c r="F22" s="315"/>
      <c r="G22" s="306"/>
      <c r="H22" s="307"/>
    </row>
    <row r="23" spans="1:8" s="308" customFormat="1" ht="17.25" customHeight="1" x14ac:dyDescent="0.35">
      <c r="A23" s="304"/>
      <c r="B23" s="305"/>
      <c r="C23" s="304"/>
      <c r="D23" s="313" t="s">
        <v>245</v>
      </c>
      <c r="E23" s="314"/>
      <c r="F23" s="315"/>
      <c r="G23" s="306"/>
      <c r="H23" s="307"/>
    </row>
    <row r="24" spans="1:8" s="308" customFormat="1" ht="17.25" customHeight="1" x14ac:dyDescent="0.35">
      <c r="A24" s="304"/>
      <c r="B24" s="305"/>
      <c r="C24" s="304"/>
      <c r="D24" s="313" t="s">
        <v>187</v>
      </c>
      <c r="E24" s="314"/>
      <c r="F24" s="315"/>
      <c r="G24" s="306"/>
    </row>
    <row r="25" spans="1:8" s="308" customFormat="1" ht="17.25" customHeight="1" x14ac:dyDescent="0.35">
      <c r="A25" s="304"/>
      <c r="B25" s="305"/>
      <c r="C25" s="304"/>
      <c r="D25" s="313" t="s">
        <v>188</v>
      </c>
      <c r="E25" s="314"/>
      <c r="F25" s="315"/>
      <c r="G25" s="306"/>
    </row>
    <row r="26" spans="1:8" s="308" customFormat="1" ht="17.25" customHeight="1" x14ac:dyDescent="0.35">
      <c r="A26" s="304"/>
      <c r="B26" s="305"/>
      <c r="C26" s="304"/>
      <c r="D26" s="313" t="s">
        <v>246</v>
      </c>
      <c r="E26" s="314"/>
      <c r="F26" s="315"/>
      <c r="G26" s="306"/>
    </row>
    <row r="27" spans="1:8" s="308" customFormat="1" ht="17.25" customHeight="1" x14ac:dyDescent="0.35">
      <c r="A27" s="304"/>
      <c r="B27" s="305"/>
      <c r="C27" s="304"/>
      <c r="D27" s="313" t="s">
        <v>247</v>
      </c>
      <c r="E27" s="314"/>
      <c r="F27" s="315"/>
      <c r="G27" s="306"/>
    </row>
    <row r="28" spans="1:8" s="308" customFormat="1" ht="17.25" customHeight="1" x14ac:dyDescent="0.35">
      <c r="A28" s="304"/>
      <c r="B28" s="305"/>
      <c r="C28" s="304"/>
      <c r="D28" s="313" t="s">
        <v>248</v>
      </c>
      <c r="E28" s="314"/>
      <c r="F28" s="315"/>
      <c r="G28" s="306"/>
    </row>
    <row r="29" spans="1:8" s="308" customFormat="1" ht="17.25" customHeight="1" x14ac:dyDescent="0.35">
      <c r="A29" s="304"/>
      <c r="B29" s="305"/>
      <c r="C29" s="304"/>
      <c r="D29" s="313" t="s">
        <v>196</v>
      </c>
      <c r="E29" s="314"/>
      <c r="F29" s="315"/>
      <c r="G29" s="306"/>
    </row>
    <row r="30" spans="1:8" s="308" customFormat="1" ht="17.25" customHeight="1" x14ac:dyDescent="0.35">
      <c r="A30" s="304"/>
      <c r="B30" s="305"/>
      <c r="C30" s="304"/>
      <c r="D30" s="313" t="s">
        <v>197</v>
      </c>
      <c r="E30" s="314"/>
      <c r="F30" s="315"/>
      <c r="G30" s="306"/>
    </row>
    <row r="31" spans="1:8" s="308" customFormat="1" ht="17.25" customHeight="1" x14ac:dyDescent="0.35">
      <c r="A31" s="304"/>
      <c r="B31" s="305"/>
      <c r="C31" s="304"/>
      <c r="D31" s="313" t="s">
        <v>249</v>
      </c>
      <c r="E31" s="314"/>
      <c r="F31" s="315"/>
      <c r="G31" s="306"/>
    </row>
    <row r="32" spans="1:8" s="308" customFormat="1" ht="17.25" customHeight="1" x14ac:dyDescent="0.35">
      <c r="A32" s="304"/>
      <c r="B32" s="305"/>
      <c r="C32" s="304"/>
      <c r="D32" s="313" t="s">
        <v>250</v>
      </c>
      <c r="E32" s="314"/>
      <c r="F32" s="315"/>
      <c r="G32" s="306"/>
    </row>
    <row r="33" spans="1:7" s="308" customFormat="1" ht="17.25" customHeight="1" x14ac:dyDescent="0.35">
      <c r="A33" s="304"/>
      <c r="B33" s="305"/>
      <c r="C33" s="304"/>
      <c r="D33" s="316" t="s">
        <v>251</v>
      </c>
      <c r="E33" s="317"/>
      <c r="F33" s="318"/>
      <c r="G33" s="306"/>
    </row>
    <row r="34" spans="1:7" x14ac:dyDescent="0.35">
      <c r="A34" s="215"/>
      <c r="B34" s="229"/>
      <c r="C34" s="215"/>
      <c r="D34" s="215"/>
      <c r="E34" s="2"/>
      <c r="F34" s="2"/>
      <c r="G34" s="228"/>
    </row>
    <row r="35" spans="1:7" ht="15" thickBot="1" x14ac:dyDescent="0.4">
      <c r="A35" s="215"/>
      <c r="B35" s="225"/>
      <c r="C35" s="226"/>
      <c r="D35" s="226"/>
      <c r="E35" s="293"/>
      <c r="F35" s="293"/>
      <c r="G35" s="227"/>
    </row>
    <row r="36" spans="1:7" ht="15" thickTop="1" x14ac:dyDescent="0.35"/>
  </sheetData>
  <sheetProtection sheet="1" objects="1" scenarios="1"/>
  <mergeCells count="7">
    <mergeCell ref="B2:D3"/>
    <mergeCell ref="B4:D4"/>
    <mergeCell ref="C5:D5"/>
    <mergeCell ref="C15:E15"/>
    <mergeCell ref="D6:F6"/>
    <mergeCell ref="D7:F7"/>
    <mergeCell ref="D8:F8"/>
  </mergeCells>
  <dataValidations count="2">
    <dataValidation type="whole" allowBlank="1" showErrorMessage="1" errorTitle="Input Number" error="Whole numbers only. No text such as &quot;all&quot; is allowed." sqref="E12" xr:uid="{137BA204-45DF-4787-9145-2F25B3CDA576}">
      <formula1>0</formula1>
      <formula2>1000000</formula2>
    </dataValidation>
    <dataValidation type="whole" allowBlank="1" showErrorMessage="1" errorTitle="Whole Numbers Only" error="Whole numbers only. No text such as &quot;all&quot; is allowed." sqref="E17:F33" xr:uid="{BED8A30A-E2DE-47BE-97FF-1F89BE4A5C81}">
      <formula1>0</formula1>
      <formula2>100000</formula2>
    </dataValidation>
  </dataValidations>
  <hyperlinks>
    <hyperlink ref="I6" location="'E. Combined Mass Balance'!C4" display="Previous Sheet" xr:uid="{6338CFF0-A595-4130-ADC2-70D252CE2F47}"/>
    <hyperlink ref="I5" location="'INTRO and TABLE OF CONTENTS'!D15" display="Table of Contents" xr:uid="{CB56F057-9E6F-4AC0-9339-15B8694104CE}"/>
  </hyperlinks>
  <pageMargins left="0.7" right="0.7" top="0.75" bottom="0.75" header="0.3" footer="0.3"/>
  <tableParts count="2">
    <tablePart r:id="rId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8BFE3-0A87-4319-8848-6599D992BE39}">
  <sheetPr>
    <tabColor rgb="FFFFC000"/>
  </sheetPr>
  <dimension ref="A1:T54"/>
  <sheetViews>
    <sheetView zoomScaleNormal="100" workbookViewId="0">
      <selection activeCell="J18" sqref="J18"/>
    </sheetView>
  </sheetViews>
  <sheetFormatPr defaultRowHeight="14.5" x14ac:dyDescent="0.35"/>
  <cols>
    <col min="1" max="1" width="3.453125" style="1" customWidth="1"/>
    <col min="2" max="2" width="13.81640625" style="1" customWidth="1"/>
    <col min="3" max="3" width="4.81640625" style="1" customWidth="1"/>
    <col min="4" max="4" width="9.1796875" style="1"/>
    <col min="5" max="5" width="4.1796875" style="1" customWidth="1"/>
    <col min="6" max="6" width="15.1796875" style="1" bestFit="1" customWidth="1"/>
    <col min="7" max="7" width="9.1796875" style="1"/>
    <col min="8" max="8" width="4.81640625" style="1" customWidth="1"/>
    <col min="9" max="9" width="18.1796875" style="47" customWidth="1"/>
    <col min="10" max="10" width="29.81640625" style="47" customWidth="1"/>
    <col min="11" max="11" width="15.54296875" style="47" customWidth="1"/>
    <col min="12" max="12" width="27.54296875" style="47" bestFit="1" customWidth="1"/>
    <col min="13" max="13" width="16.81640625" style="47" customWidth="1"/>
    <col min="14" max="15" width="16" style="47" customWidth="1"/>
    <col min="16" max="16" width="31.1796875" style="47" bestFit="1" customWidth="1"/>
    <col min="17" max="17" width="27.54296875" style="47" customWidth="1"/>
    <col min="18" max="18" width="26.453125" style="47" bestFit="1" customWidth="1"/>
    <col min="22" max="22" width="24.1796875" bestFit="1" customWidth="1"/>
    <col min="23" max="23" width="4" bestFit="1" customWidth="1"/>
  </cols>
  <sheetData>
    <row r="1" spans="1:20" x14ac:dyDescent="0.35">
      <c r="A1" s="2"/>
      <c r="B1" s="2"/>
      <c r="C1" s="2"/>
      <c r="D1" s="2"/>
      <c r="E1" s="2"/>
      <c r="F1" s="2"/>
      <c r="G1" s="2"/>
      <c r="H1" s="2"/>
      <c r="I1" s="319"/>
      <c r="J1" s="319"/>
      <c r="K1" s="319"/>
      <c r="L1" s="319"/>
      <c r="M1" s="319"/>
      <c r="N1" s="319"/>
      <c r="O1" s="319"/>
      <c r="P1" s="319"/>
      <c r="Q1" s="319"/>
      <c r="R1" s="319"/>
      <c r="S1" s="215"/>
      <c r="T1" s="215"/>
    </row>
    <row r="2" spans="1:20" ht="93" customHeight="1" x14ac:dyDescent="0.35">
      <c r="A2" s="2"/>
      <c r="B2" s="409" t="s">
        <v>437</v>
      </c>
      <c r="C2" s="2"/>
      <c r="D2" s="409" t="s">
        <v>438</v>
      </c>
      <c r="E2" s="2"/>
      <c r="F2" s="343"/>
      <c r="G2" s="408" t="s">
        <v>439</v>
      </c>
      <c r="H2" s="419"/>
      <c r="I2" s="403" t="s">
        <v>445</v>
      </c>
      <c r="J2" s="403" t="s">
        <v>444</v>
      </c>
      <c r="K2" s="403" t="s">
        <v>443</v>
      </c>
      <c r="L2" s="403" t="s">
        <v>446</v>
      </c>
      <c r="M2" s="403" t="s">
        <v>447</v>
      </c>
      <c r="N2" s="403" t="s">
        <v>448</v>
      </c>
      <c r="O2" s="404" t="s">
        <v>449</v>
      </c>
      <c r="P2" s="404" t="s">
        <v>450</v>
      </c>
      <c r="Q2" s="405" t="s">
        <v>451</v>
      </c>
      <c r="R2" s="406" t="s">
        <v>452</v>
      </c>
      <c r="S2" s="215"/>
      <c r="T2" s="215"/>
    </row>
    <row r="3" spans="1:20" x14ac:dyDescent="0.35">
      <c r="A3" s="2"/>
      <c r="B3" s="343" t="s">
        <v>29</v>
      </c>
      <c r="C3" s="2"/>
      <c r="D3" s="343" t="s">
        <v>33</v>
      </c>
      <c r="E3" s="2"/>
      <c r="F3" s="46" t="s">
        <v>71</v>
      </c>
      <c r="G3" s="46" t="s">
        <v>72</v>
      </c>
      <c r="H3" s="215"/>
      <c r="I3" s="410" t="s">
        <v>44</v>
      </c>
      <c r="J3" s="407" t="s">
        <v>12</v>
      </c>
      <c r="K3" s="411" t="s">
        <v>8</v>
      </c>
      <c r="L3" s="407" t="s">
        <v>45</v>
      </c>
      <c r="M3" s="412" t="s">
        <v>162</v>
      </c>
      <c r="N3" s="407" t="s">
        <v>161</v>
      </c>
      <c r="O3" s="407" t="s">
        <v>7</v>
      </c>
      <c r="P3" s="410" t="s">
        <v>199</v>
      </c>
      <c r="Q3" s="407" t="s">
        <v>203</v>
      </c>
      <c r="R3" s="407" t="s">
        <v>392</v>
      </c>
      <c r="S3" s="215"/>
      <c r="T3" s="215"/>
    </row>
    <row r="4" spans="1:20" x14ac:dyDescent="0.35">
      <c r="A4" s="2"/>
      <c r="B4" s="343" t="s">
        <v>32</v>
      </c>
      <c r="C4" s="2"/>
      <c r="D4" s="343" t="s">
        <v>34</v>
      </c>
      <c r="E4" s="2"/>
      <c r="F4" s="46" t="s">
        <v>77</v>
      </c>
      <c r="G4" s="46" t="s">
        <v>78</v>
      </c>
      <c r="H4" s="215"/>
      <c r="I4" s="410" t="s">
        <v>11</v>
      </c>
      <c r="J4" s="407" t="s">
        <v>13</v>
      </c>
      <c r="K4" s="411" t="s">
        <v>69</v>
      </c>
      <c r="L4" s="407" t="s">
        <v>46</v>
      </c>
      <c r="M4" s="418"/>
      <c r="N4" s="418"/>
      <c r="O4" s="407" t="s">
        <v>8</v>
      </c>
      <c r="P4" s="410" t="s">
        <v>201</v>
      </c>
      <c r="Q4" s="407" t="s">
        <v>204</v>
      </c>
      <c r="R4" s="407" t="s">
        <v>248</v>
      </c>
      <c r="S4" s="215"/>
      <c r="T4" s="215"/>
    </row>
    <row r="5" spans="1:20" x14ac:dyDescent="0.35">
      <c r="A5" s="2"/>
      <c r="B5" s="343" t="s">
        <v>185</v>
      </c>
      <c r="C5" s="2"/>
      <c r="D5" s="343" t="s">
        <v>35</v>
      </c>
      <c r="E5" s="2"/>
      <c r="F5" s="46" t="s">
        <v>83</v>
      </c>
      <c r="G5" s="46" t="s">
        <v>84</v>
      </c>
      <c r="H5" s="215"/>
      <c r="I5" s="410" t="s">
        <v>10</v>
      </c>
      <c r="J5" s="407" t="s">
        <v>8</v>
      </c>
      <c r="K5" s="418"/>
      <c r="L5" s="407" t="s">
        <v>47</v>
      </c>
      <c r="M5" s="319"/>
      <c r="N5" s="319"/>
      <c r="O5" s="407" t="s">
        <v>9</v>
      </c>
      <c r="P5" s="418"/>
      <c r="Q5" s="407" t="s">
        <v>205</v>
      </c>
      <c r="R5" s="407" t="s">
        <v>393</v>
      </c>
      <c r="S5" s="215"/>
      <c r="T5" s="215"/>
    </row>
    <row r="6" spans="1:20" x14ac:dyDescent="0.35">
      <c r="A6" s="2"/>
      <c r="B6" s="2"/>
      <c r="C6" s="2"/>
      <c r="D6" s="343" t="s">
        <v>36</v>
      </c>
      <c r="E6" s="2"/>
      <c r="F6" s="46" t="s">
        <v>88</v>
      </c>
      <c r="G6" s="46" t="s">
        <v>89</v>
      </c>
      <c r="H6" s="215"/>
      <c r="I6" s="410" t="s">
        <v>8</v>
      </c>
      <c r="J6" s="407" t="s">
        <v>53</v>
      </c>
      <c r="K6" s="319"/>
      <c r="L6" s="418"/>
      <c r="M6" s="319"/>
      <c r="N6" s="319"/>
      <c r="O6" s="418"/>
      <c r="P6" s="319"/>
      <c r="Q6" s="418"/>
      <c r="R6" s="407" t="s">
        <v>187</v>
      </c>
      <c r="S6" s="215"/>
      <c r="T6" s="215"/>
    </row>
    <row r="7" spans="1:20" x14ac:dyDescent="0.35">
      <c r="A7" s="2"/>
      <c r="B7" s="2"/>
      <c r="C7" s="2"/>
      <c r="D7" s="343" t="s">
        <v>173</v>
      </c>
      <c r="E7" s="2"/>
      <c r="F7" s="46" t="s">
        <v>95</v>
      </c>
      <c r="G7" s="46" t="s">
        <v>24</v>
      </c>
      <c r="H7" s="215"/>
      <c r="I7" s="418"/>
      <c r="J7" s="407" t="s">
        <v>192</v>
      </c>
      <c r="K7" s="319"/>
      <c r="L7" s="319"/>
      <c r="M7" s="319"/>
      <c r="N7" s="319"/>
      <c r="O7" s="319"/>
      <c r="P7" s="319"/>
      <c r="Q7" s="319"/>
      <c r="R7" s="407" t="s">
        <v>196</v>
      </c>
      <c r="S7" s="215"/>
      <c r="T7" s="215"/>
    </row>
    <row r="8" spans="1:20" x14ac:dyDescent="0.35">
      <c r="A8" s="2"/>
      <c r="B8" s="2"/>
      <c r="C8" s="2"/>
      <c r="D8" s="343" t="s">
        <v>174</v>
      </c>
      <c r="E8" s="2"/>
      <c r="F8" s="46" t="s">
        <v>99</v>
      </c>
      <c r="G8" s="46" t="s">
        <v>100</v>
      </c>
      <c r="H8" s="215"/>
      <c r="I8" s="319"/>
      <c r="J8" s="407" t="s">
        <v>187</v>
      </c>
      <c r="K8" s="319"/>
      <c r="L8" s="319"/>
      <c r="M8" s="319"/>
      <c r="N8" s="319"/>
      <c r="O8" s="319"/>
      <c r="P8" s="319"/>
      <c r="Q8" s="319"/>
      <c r="R8" s="407" t="s">
        <v>394</v>
      </c>
      <c r="S8" s="215"/>
      <c r="T8" s="215"/>
    </row>
    <row r="9" spans="1:20" x14ac:dyDescent="0.35">
      <c r="A9" s="2"/>
      <c r="B9" s="2"/>
      <c r="C9" s="2"/>
      <c r="D9" s="343" t="s">
        <v>175</v>
      </c>
      <c r="E9" s="2"/>
      <c r="F9" s="46" t="s">
        <v>105</v>
      </c>
      <c r="G9" s="46" t="s">
        <v>2</v>
      </c>
      <c r="H9" s="215"/>
      <c r="I9" s="319"/>
      <c r="J9" s="407" t="s">
        <v>193</v>
      </c>
      <c r="K9" s="319"/>
      <c r="L9" s="319"/>
      <c r="M9" s="319"/>
      <c r="N9" s="319"/>
      <c r="O9" s="319"/>
      <c r="P9" s="319"/>
      <c r="Q9" s="319"/>
      <c r="R9" s="407" t="s">
        <v>395</v>
      </c>
      <c r="S9" s="215"/>
      <c r="T9" s="215"/>
    </row>
    <row r="10" spans="1:20" x14ac:dyDescent="0.35">
      <c r="A10" s="2"/>
      <c r="B10" s="2"/>
      <c r="C10" s="2"/>
      <c r="D10" s="343" t="s">
        <v>176</v>
      </c>
      <c r="E10" s="2"/>
      <c r="F10" s="46" t="s">
        <v>110</v>
      </c>
      <c r="G10" s="46" t="s">
        <v>111</v>
      </c>
      <c r="H10" s="215"/>
      <c r="I10" s="319"/>
      <c r="J10" s="407" t="s">
        <v>189</v>
      </c>
      <c r="K10" s="319"/>
      <c r="L10" s="319"/>
      <c r="M10" s="319"/>
      <c r="N10" s="319"/>
      <c r="O10" s="319"/>
      <c r="P10" s="319"/>
      <c r="Q10" s="319"/>
      <c r="R10" s="407" t="s">
        <v>190</v>
      </c>
      <c r="S10" s="215"/>
      <c r="T10" s="215"/>
    </row>
    <row r="11" spans="1:20" x14ac:dyDescent="0.35">
      <c r="A11" s="2"/>
      <c r="B11" s="2"/>
      <c r="C11" s="2"/>
      <c r="D11" s="343" t="s">
        <v>177</v>
      </c>
      <c r="E11" s="2"/>
      <c r="F11" s="46" t="s">
        <v>120</v>
      </c>
      <c r="G11" s="46" t="s">
        <v>23</v>
      </c>
      <c r="H11" s="215"/>
      <c r="I11" s="319"/>
      <c r="J11" s="407" t="s">
        <v>194</v>
      </c>
      <c r="K11" s="319"/>
      <c r="L11" s="319"/>
      <c r="M11" s="319"/>
      <c r="N11" s="319"/>
      <c r="O11" s="319"/>
      <c r="P11" s="319"/>
      <c r="Q11" s="319"/>
      <c r="R11" s="407" t="s">
        <v>396</v>
      </c>
      <c r="S11" s="215"/>
      <c r="T11" s="215"/>
    </row>
    <row r="12" spans="1:20" x14ac:dyDescent="0.35">
      <c r="A12" s="2"/>
      <c r="B12" s="2"/>
      <c r="C12" s="2"/>
      <c r="D12" s="343" t="s">
        <v>179</v>
      </c>
      <c r="E12" s="2"/>
      <c r="F12" s="46" t="s">
        <v>123</v>
      </c>
      <c r="G12" s="46" t="s">
        <v>124</v>
      </c>
      <c r="H12" s="215"/>
      <c r="I12" s="319"/>
      <c r="J12" s="407" t="s">
        <v>190</v>
      </c>
      <c r="K12" s="319"/>
      <c r="L12" s="319"/>
      <c r="M12" s="319"/>
      <c r="N12" s="319"/>
      <c r="O12" s="319"/>
      <c r="P12" s="319"/>
      <c r="Q12" s="319"/>
      <c r="R12" s="407" t="s">
        <v>193</v>
      </c>
      <c r="S12" s="215"/>
      <c r="T12" s="215"/>
    </row>
    <row r="13" spans="1:20" x14ac:dyDescent="0.35">
      <c r="A13" s="2"/>
      <c r="B13" s="2"/>
      <c r="C13" s="2"/>
      <c r="D13" s="343" t="s">
        <v>178</v>
      </c>
      <c r="E13" s="2"/>
      <c r="F13" s="46" t="s">
        <v>131</v>
      </c>
      <c r="G13" s="46" t="s">
        <v>132</v>
      </c>
      <c r="H13" s="215"/>
      <c r="I13" s="319"/>
      <c r="J13" s="407" t="s">
        <v>196</v>
      </c>
      <c r="K13" s="319"/>
      <c r="L13" s="319"/>
      <c r="M13" s="319"/>
      <c r="N13" s="319"/>
      <c r="O13" s="319"/>
      <c r="P13" s="319"/>
      <c r="Q13" s="319"/>
      <c r="R13" s="407" t="s">
        <v>397</v>
      </c>
      <c r="S13" s="215"/>
      <c r="T13" s="215"/>
    </row>
    <row r="14" spans="1:20" x14ac:dyDescent="0.35">
      <c r="A14" s="2"/>
      <c r="B14" s="2"/>
      <c r="C14" s="2"/>
      <c r="D14" s="343" t="s">
        <v>180</v>
      </c>
      <c r="E14" s="2"/>
      <c r="F14" s="46" t="s">
        <v>137</v>
      </c>
      <c r="G14" s="46" t="s">
        <v>138</v>
      </c>
      <c r="H14" s="215"/>
      <c r="I14" s="319"/>
      <c r="J14" s="407" t="s">
        <v>195</v>
      </c>
      <c r="K14" s="319"/>
      <c r="L14" s="319"/>
      <c r="M14" s="319"/>
      <c r="N14" s="319"/>
      <c r="O14" s="319"/>
      <c r="P14" s="319"/>
      <c r="Q14" s="319"/>
      <c r="R14" s="407" t="s">
        <v>398</v>
      </c>
      <c r="S14" s="215"/>
      <c r="T14" s="215"/>
    </row>
    <row r="15" spans="1:20" x14ac:dyDescent="0.35">
      <c r="A15" s="2"/>
      <c r="B15" s="2"/>
      <c r="C15" s="2"/>
      <c r="D15" s="343" t="s">
        <v>181</v>
      </c>
      <c r="E15" s="2"/>
      <c r="F15" s="46" t="s">
        <v>141</v>
      </c>
      <c r="G15" s="46" t="s">
        <v>142</v>
      </c>
      <c r="H15" s="215"/>
      <c r="I15" s="319"/>
      <c r="J15" s="407" t="s">
        <v>197</v>
      </c>
      <c r="K15" s="319"/>
      <c r="L15" s="319"/>
      <c r="M15" s="319"/>
      <c r="N15" s="319"/>
      <c r="O15" s="319"/>
      <c r="P15" s="319"/>
      <c r="Q15" s="319"/>
      <c r="R15" s="418"/>
      <c r="S15" s="215"/>
      <c r="T15" s="215"/>
    </row>
    <row r="16" spans="1:20" x14ac:dyDescent="0.35">
      <c r="A16" s="2"/>
      <c r="B16" s="2"/>
      <c r="C16" s="2"/>
      <c r="D16" s="343" t="s">
        <v>182</v>
      </c>
      <c r="E16" s="2"/>
      <c r="F16" s="46" t="s">
        <v>145</v>
      </c>
      <c r="G16" s="46" t="s">
        <v>146</v>
      </c>
      <c r="H16" s="215"/>
      <c r="I16" s="319"/>
      <c r="J16" s="319"/>
      <c r="K16" s="319"/>
      <c r="L16" s="319"/>
      <c r="M16" s="319"/>
      <c r="N16" s="319"/>
      <c r="O16" s="319"/>
      <c r="P16" s="319"/>
      <c r="Q16" s="319"/>
      <c r="R16" s="319"/>
      <c r="S16" s="215"/>
      <c r="T16" s="215"/>
    </row>
    <row r="17" spans="1:20" x14ac:dyDescent="0.35">
      <c r="A17" s="2"/>
      <c r="B17" s="2"/>
      <c r="C17" s="2"/>
      <c r="D17" s="343" t="s">
        <v>183</v>
      </c>
      <c r="E17" s="2"/>
      <c r="F17" s="46" t="s">
        <v>150</v>
      </c>
      <c r="G17" s="46" t="s">
        <v>151</v>
      </c>
      <c r="H17" s="215"/>
      <c r="I17" s="319"/>
      <c r="J17" s="319"/>
      <c r="K17" s="319"/>
      <c r="L17" s="319"/>
      <c r="M17" s="319"/>
      <c r="N17" s="319"/>
      <c r="O17" s="319"/>
      <c r="P17" s="319"/>
      <c r="Q17" s="319"/>
      <c r="R17" s="319"/>
      <c r="S17" s="215"/>
      <c r="T17" s="215"/>
    </row>
    <row r="18" spans="1:20" x14ac:dyDescent="0.35">
      <c r="A18" s="2"/>
      <c r="B18" s="2"/>
      <c r="C18" s="2"/>
      <c r="D18" s="343" t="s">
        <v>184</v>
      </c>
      <c r="E18" s="2"/>
      <c r="F18" s="46" t="s">
        <v>155</v>
      </c>
      <c r="G18" s="46" t="s">
        <v>156</v>
      </c>
      <c r="H18" s="215"/>
      <c r="I18" s="319"/>
      <c r="J18" s="319"/>
      <c r="K18" s="319"/>
      <c r="L18" s="319"/>
      <c r="M18" s="319"/>
      <c r="N18" s="319"/>
      <c r="O18" s="319"/>
      <c r="P18" s="319"/>
      <c r="Q18" s="319"/>
      <c r="R18" s="319"/>
      <c r="S18" s="215"/>
      <c r="T18" s="215"/>
    </row>
    <row r="19" spans="1:20" x14ac:dyDescent="0.35">
      <c r="A19" s="2"/>
      <c r="B19" s="2"/>
      <c r="C19" s="2"/>
      <c r="D19" s="2"/>
      <c r="E19" s="2"/>
      <c r="F19" s="46" t="s">
        <v>73</v>
      </c>
      <c r="G19" s="46" t="s">
        <v>74</v>
      </c>
      <c r="H19" s="215"/>
      <c r="I19" s="319"/>
      <c r="J19" s="319"/>
      <c r="K19" s="319"/>
      <c r="L19" s="319"/>
      <c r="M19" s="319"/>
      <c r="N19" s="319"/>
      <c r="O19" s="319"/>
      <c r="P19" s="319"/>
      <c r="Q19" s="319"/>
      <c r="R19" s="319"/>
      <c r="S19" s="215"/>
      <c r="T19" s="215"/>
    </row>
    <row r="20" spans="1:20" x14ac:dyDescent="0.35">
      <c r="A20" s="2"/>
      <c r="B20" s="2"/>
      <c r="C20" s="2"/>
      <c r="D20" s="2"/>
      <c r="E20" s="2"/>
      <c r="F20" s="46" t="s">
        <v>79</v>
      </c>
      <c r="G20" s="46" t="s">
        <v>80</v>
      </c>
      <c r="H20" s="215"/>
      <c r="I20" s="319"/>
      <c r="J20" s="319"/>
      <c r="K20" s="319"/>
      <c r="L20" s="319"/>
      <c r="M20" s="319"/>
      <c r="N20" s="319"/>
      <c r="O20" s="319"/>
      <c r="P20" s="319"/>
      <c r="Q20" s="319"/>
      <c r="R20" s="319"/>
      <c r="S20" s="215"/>
      <c r="T20" s="215"/>
    </row>
    <row r="21" spans="1:20" x14ac:dyDescent="0.35">
      <c r="A21" s="2"/>
      <c r="B21" s="2"/>
      <c r="C21" s="2"/>
      <c r="D21" s="2"/>
      <c r="E21" s="2"/>
      <c r="F21" s="46" t="s">
        <v>85</v>
      </c>
      <c r="G21" s="46" t="s">
        <v>3</v>
      </c>
      <c r="H21" s="215"/>
      <c r="I21" s="319"/>
      <c r="J21" s="319"/>
      <c r="K21" s="319"/>
      <c r="L21" s="319"/>
      <c r="M21" s="319"/>
      <c r="N21" s="319"/>
      <c r="O21" s="319"/>
      <c r="P21" s="319"/>
      <c r="Q21" s="319"/>
      <c r="R21" s="319"/>
      <c r="S21" s="215"/>
      <c r="T21" s="215"/>
    </row>
    <row r="22" spans="1:20" x14ac:dyDescent="0.35">
      <c r="A22" s="2"/>
      <c r="B22" s="2"/>
      <c r="C22" s="2"/>
      <c r="D22" s="2"/>
      <c r="E22" s="2"/>
      <c r="F22" s="46" t="s">
        <v>90</v>
      </c>
      <c r="G22" s="46" t="s">
        <v>91</v>
      </c>
      <c r="H22" s="215"/>
      <c r="I22" s="319"/>
      <c r="J22" s="319"/>
      <c r="K22" s="319"/>
      <c r="L22" s="319"/>
      <c r="M22" s="319"/>
      <c r="N22" s="319"/>
      <c r="O22" s="319"/>
      <c r="P22" s="319"/>
      <c r="Q22" s="319"/>
      <c r="R22" s="319"/>
      <c r="S22" s="215"/>
      <c r="T22" s="215"/>
    </row>
    <row r="23" spans="1:20" x14ac:dyDescent="0.35">
      <c r="A23" s="2"/>
      <c r="B23" s="2"/>
      <c r="C23" s="2"/>
      <c r="D23" s="2"/>
      <c r="E23" s="2"/>
      <c r="F23" s="46" t="s">
        <v>94</v>
      </c>
      <c r="G23" s="46" t="s">
        <v>1</v>
      </c>
      <c r="H23" s="215"/>
      <c r="I23" s="319"/>
      <c r="J23" s="319"/>
      <c r="K23" s="319"/>
      <c r="L23" s="319"/>
      <c r="M23" s="319"/>
      <c r="N23" s="319"/>
      <c r="O23" s="319"/>
      <c r="P23" s="319"/>
      <c r="Q23" s="319"/>
      <c r="R23" s="319"/>
      <c r="S23" s="215"/>
      <c r="T23" s="215"/>
    </row>
    <row r="24" spans="1:20" x14ac:dyDescent="0.35">
      <c r="A24" s="2"/>
      <c r="B24" s="2"/>
      <c r="C24" s="2"/>
      <c r="D24" s="2"/>
      <c r="E24" s="2"/>
      <c r="F24" s="46" t="s">
        <v>96</v>
      </c>
      <c r="G24" s="46" t="s">
        <v>97</v>
      </c>
      <c r="H24" s="215"/>
      <c r="I24" s="319"/>
      <c r="J24" s="319"/>
      <c r="K24" s="319"/>
      <c r="L24" s="319"/>
      <c r="M24" s="319"/>
      <c r="N24" s="319"/>
      <c r="O24" s="319"/>
      <c r="P24" s="319"/>
      <c r="Q24" s="319"/>
      <c r="R24" s="319"/>
      <c r="S24" s="215"/>
      <c r="T24" s="215"/>
    </row>
    <row r="25" spans="1:20" x14ac:dyDescent="0.35">
      <c r="A25" s="2"/>
      <c r="B25" s="2"/>
      <c r="C25" s="2"/>
      <c r="D25" s="2"/>
      <c r="E25" s="2"/>
      <c r="F25" s="46" t="s">
        <v>101</v>
      </c>
      <c r="G25" s="46" t="s">
        <v>102</v>
      </c>
      <c r="H25" s="215"/>
      <c r="I25" s="319"/>
      <c r="J25" s="319"/>
      <c r="K25" s="319"/>
      <c r="L25" s="319"/>
      <c r="M25" s="319"/>
      <c r="N25" s="319"/>
      <c r="O25" s="319"/>
      <c r="P25" s="319"/>
      <c r="Q25" s="319"/>
      <c r="R25" s="319"/>
      <c r="S25" s="215"/>
      <c r="T25" s="215"/>
    </row>
    <row r="26" spans="1:20" x14ac:dyDescent="0.35">
      <c r="A26" s="2"/>
      <c r="B26" s="2"/>
      <c r="C26" s="2"/>
      <c r="D26" s="2"/>
      <c r="E26" s="2"/>
      <c r="F26" s="46" t="s">
        <v>106</v>
      </c>
      <c r="G26" s="46" t="s">
        <v>107</v>
      </c>
      <c r="H26" s="215"/>
      <c r="I26" s="319"/>
      <c r="J26" s="319"/>
      <c r="K26" s="319"/>
      <c r="L26" s="319"/>
      <c r="M26" s="319"/>
      <c r="N26" s="319"/>
      <c r="O26" s="319"/>
      <c r="P26" s="319"/>
      <c r="Q26" s="319"/>
      <c r="R26" s="319"/>
      <c r="S26" s="215"/>
      <c r="T26" s="215"/>
    </row>
    <row r="27" spans="1:20" x14ac:dyDescent="0.35">
      <c r="A27" s="2"/>
      <c r="B27" s="2"/>
      <c r="C27" s="2"/>
      <c r="D27" s="2"/>
      <c r="E27" s="2"/>
      <c r="F27" s="46" t="s">
        <v>112</v>
      </c>
      <c r="G27" s="46" t="s">
        <v>113</v>
      </c>
      <c r="H27" s="215"/>
      <c r="I27" s="319"/>
      <c r="J27" s="319"/>
      <c r="K27" s="319"/>
      <c r="L27" s="319"/>
      <c r="M27" s="319"/>
      <c r="N27" s="319"/>
      <c r="O27" s="319"/>
      <c r="P27" s="319"/>
      <c r="Q27" s="319"/>
      <c r="R27" s="319"/>
      <c r="S27" s="215"/>
      <c r="T27" s="215"/>
    </row>
    <row r="28" spans="1:20" x14ac:dyDescent="0.35">
      <c r="A28" s="2"/>
      <c r="B28" s="2"/>
      <c r="C28" s="2"/>
      <c r="D28" s="2"/>
      <c r="E28" s="2"/>
      <c r="F28" s="46" t="s">
        <v>116</v>
      </c>
      <c r="G28" s="46" t="s">
        <v>117</v>
      </c>
      <c r="H28" s="215"/>
      <c r="I28" s="319"/>
      <c r="J28" s="319"/>
      <c r="K28" s="319"/>
      <c r="L28" s="319"/>
      <c r="M28" s="319"/>
      <c r="N28" s="319"/>
      <c r="O28" s="319"/>
      <c r="P28" s="319"/>
      <c r="Q28" s="319"/>
      <c r="R28" s="319"/>
      <c r="S28" s="215"/>
      <c r="T28" s="215"/>
    </row>
    <row r="29" spans="1:20" x14ac:dyDescent="0.35">
      <c r="A29" s="2"/>
      <c r="B29" s="2"/>
      <c r="C29" s="2"/>
      <c r="D29" s="2"/>
      <c r="E29" s="2"/>
      <c r="F29" s="46" t="s">
        <v>121</v>
      </c>
      <c r="G29" s="46" t="s">
        <v>122</v>
      </c>
      <c r="H29" s="215"/>
      <c r="I29" s="319"/>
      <c r="J29" s="319"/>
      <c r="K29" s="319"/>
      <c r="L29" s="319"/>
      <c r="M29" s="319"/>
      <c r="N29" s="319"/>
      <c r="O29" s="319"/>
      <c r="P29" s="319"/>
      <c r="Q29" s="319"/>
      <c r="R29" s="319"/>
      <c r="S29" s="215"/>
      <c r="T29" s="215"/>
    </row>
    <row r="30" spans="1:20" x14ac:dyDescent="0.35">
      <c r="A30" s="2"/>
      <c r="B30" s="2"/>
      <c r="C30" s="2"/>
      <c r="D30" s="2"/>
      <c r="E30" s="2"/>
      <c r="F30" s="46" t="s">
        <v>125</v>
      </c>
      <c r="G30" s="46" t="s">
        <v>126</v>
      </c>
      <c r="H30" s="215"/>
      <c r="I30" s="319"/>
      <c r="J30" s="319"/>
      <c r="K30" s="319"/>
      <c r="L30" s="319"/>
      <c r="M30" s="319"/>
      <c r="N30" s="319"/>
      <c r="O30" s="319"/>
      <c r="P30" s="319"/>
      <c r="Q30" s="319"/>
      <c r="R30" s="319"/>
      <c r="S30" s="215"/>
      <c r="T30" s="215"/>
    </row>
    <row r="31" spans="1:20" x14ac:dyDescent="0.35">
      <c r="A31" s="2"/>
      <c r="B31" s="2"/>
      <c r="C31" s="2"/>
      <c r="D31" s="2"/>
      <c r="E31" s="2"/>
      <c r="F31" s="46" t="s">
        <v>129</v>
      </c>
      <c r="G31" s="46" t="s">
        <v>15</v>
      </c>
      <c r="H31" s="215"/>
      <c r="I31" s="319"/>
      <c r="J31" s="319"/>
      <c r="K31" s="319"/>
      <c r="L31" s="319"/>
      <c r="M31" s="319"/>
      <c r="N31" s="319"/>
      <c r="O31" s="319"/>
      <c r="P31" s="319"/>
      <c r="Q31" s="319"/>
      <c r="R31" s="319"/>
      <c r="S31" s="215"/>
      <c r="T31" s="215"/>
    </row>
    <row r="32" spans="1:20" x14ac:dyDescent="0.35">
      <c r="A32" s="2"/>
      <c r="B32" s="2"/>
      <c r="C32" s="2"/>
      <c r="D32" s="2"/>
      <c r="E32" s="2"/>
      <c r="F32" s="46" t="s">
        <v>133</v>
      </c>
      <c r="G32" s="46" t="s">
        <v>134</v>
      </c>
      <c r="H32" s="215"/>
      <c r="I32" s="319"/>
      <c r="J32" s="319"/>
      <c r="K32" s="319"/>
      <c r="L32" s="319"/>
      <c r="M32" s="319"/>
      <c r="N32" s="319"/>
      <c r="O32" s="319"/>
      <c r="P32" s="319"/>
      <c r="Q32" s="319"/>
      <c r="R32" s="319"/>
      <c r="S32" s="215"/>
      <c r="T32" s="215"/>
    </row>
    <row r="33" spans="1:20" x14ac:dyDescent="0.35">
      <c r="A33" s="2"/>
      <c r="B33" s="2"/>
      <c r="C33" s="2"/>
      <c r="D33" s="2"/>
      <c r="E33" s="2"/>
      <c r="F33" s="46" t="s">
        <v>139</v>
      </c>
      <c r="G33" s="46" t="s">
        <v>140</v>
      </c>
      <c r="H33" s="215"/>
      <c r="I33" s="319"/>
      <c r="J33" s="319"/>
      <c r="K33" s="319"/>
      <c r="L33" s="319"/>
      <c r="M33" s="319"/>
      <c r="N33" s="319"/>
      <c r="O33" s="319"/>
      <c r="P33" s="319"/>
      <c r="Q33" s="319"/>
      <c r="R33" s="319"/>
      <c r="S33" s="215"/>
      <c r="T33" s="215"/>
    </row>
    <row r="34" spans="1:20" x14ac:dyDescent="0.35">
      <c r="A34" s="2"/>
      <c r="B34" s="2"/>
      <c r="C34" s="2"/>
      <c r="D34" s="2"/>
      <c r="E34" s="2"/>
      <c r="F34" s="46" t="s">
        <v>143</v>
      </c>
      <c r="G34" s="46" t="s">
        <v>16</v>
      </c>
      <c r="H34" s="215"/>
      <c r="I34" s="319"/>
      <c r="J34" s="319"/>
      <c r="K34" s="319"/>
      <c r="L34" s="319"/>
      <c r="M34" s="319"/>
      <c r="N34" s="319"/>
      <c r="O34" s="319"/>
      <c r="P34" s="319"/>
      <c r="Q34" s="319"/>
      <c r="R34" s="319"/>
      <c r="S34" s="215"/>
      <c r="T34" s="215"/>
    </row>
    <row r="35" spans="1:20" x14ac:dyDescent="0.35">
      <c r="A35" s="2"/>
      <c r="B35" s="2"/>
      <c r="C35" s="2"/>
      <c r="D35" s="2"/>
      <c r="E35" s="2"/>
      <c r="F35" s="46" t="s">
        <v>147</v>
      </c>
      <c r="G35" s="46" t="s">
        <v>22</v>
      </c>
      <c r="H35" s="215"/>
      <c r="I35" s="319"/>
      <c r="J35" s="319"/>
      <c r="K35" s="319"/>
      <c r="L35" s="319"/>
      <c r="M35" s="319"/>
      <c r="N35" s="319"/>
      <c r="O35" s="319"/>
      <c r="P35" s="319"/>
      <c r="Q35" s="319"/>
      <c r="R35" s="319"/>
      <c r="S35" s="215"/>
      <c r="T35" s="215"/>
    </row>
    <row r="36" spans="1:20" x14ac:dyDescent="0.35">
      <c r="A36" s="2"/>
      <c r="B36" s="2"/>
      <c r="C36" s="2"/>
      <c r="D36" s="2"/>
      <c r="E36" s="2"/>
      <c r="F36" s="46" t="s">
        <v>152</v>
      </c>
      <c r="G36" s="46" t="s">
        <v>153</v>
      </c>
      <c r="H36" s="215"/>
      <c r="I36" s="319"/>
      <c r="J36" s="319"/>
      <c r="K36" s="319"/>
      <c r="L36" s="319"/>
      <c r="M36" s="319"/>
      <c r="N36" s="319"/>
      <c r="O36" s="319"/>
      <c r="P36" s="319"/>
      <c r="Q36" s="319"/>
      <c r="R36" s="319"/>
      <c r="S36" s="215"/>
      <c r="T36" s="215"/>
    </row>
    <row r="37" spans="1:20" x14ac:dyDescent="0.35">
      <c r="A37" s="2"/>
      <c r="B37" s="2"/>
      <c r="C37" s="2"/>
      <c r="D37" s="2"/>
      <c r="E37" s="2"/>
      <c r="F37" s="46" t="s">
        <v>75</v>
      </c>
      <c r="G37" s="46" t="s">
        <v>76</v>
      </c>
      <c r="H37" s="215"/>
      <c r="I37" s="319"/>
      <c r="J37" s="319"/>
      <c r="K37" s="319"/>
      <c r="L37" s="319"/>
      <c r="M37" s="319"/>
      <c r="N37" s="319"/>
      <c r="O37" s="319"/>
      <c r="P37" s="319"/>
      <c r="Q37" s="319"/>
      <c r="R37" s="319"/>
      <c r="S37" s="215"/>
      <c r="T37" s="215"/>
    </row>
    <row r="38" spans="1:20" x14ac:dyDescent="0.35">
      <c r="A38" s="2"/>
      <c r="B38" s="2"/>
      <c r="C38" s="2"/>
      <c r="D38" s="2"/>
      <c r="E38" s="2"/>
      <c r="F38" s="46" t="s">
        <v>81</v>
      </c>
      <c r="G38" s="46" t="s">
        <v>82</v>
      </c>
      <c r="H38" s="215"/>
      <c r="I38" s="319"/>
      <c r="J38" s="319"/>
      <c r="K38" s="319"/>
      <c r="L38" s="319"/>
      <c r="M38" s="319"/>
      <c r="N38" s="319"/>
      <c r="O38" s="319"/>
      <c r="P38" s="319"/>
      <c r="Q38" s="319"/>
      <c r="R38" s="319"/>
      <c r="S38" s="215"/>
      <c r="T38" s="215"/>
    </row>
    <row r="39" spans="1:20" x14ac:dyDescent="0.35">
      <c r="A39" s="2"/>
      <c r="B39" s="2"/>
      <c r="C39" s="2"/>
      <c r="D39" s="2"/>
      <c r="E39" s="2"/>
      <c r="F39" s="46" t="s">
        <v>86</v>
      </c>
      <c r="G39" s="46" t="s">
        <v>87</v>
      </c>
      <c r="H39" s="215"/>
      <c r="I39" s="319"/>
      <c r="J39" s="319"/>
      <c r="K39" s="319"/>
      <c r="L39" s="319"/>
      <c r="M39" s="319"/>
      <c r="N39" s="319"/>
      <c r="O39" s="319"/>
      <c r="P39" s="319"/>
      <c r="Q39" s="319"/>
      <c r="R39" s="319"/>
      <c r="S39" s="215"/>
      <c r="T39" s="215"/>
    </row>
    <row r="40" spans="1:20" x14ac:dyDescent="0.35">
      <c r="A40" s="2"/>
      <c r="B40" s="2"/>
      <c r="C40" s="2"/>
      <c r="D40" s="2"/>
      <c r="E40" s="2"/>
      <c r="F40" s="46" t="s">
        <v>92</v>
      </c>
      <c r="G40" s="46" t="s">
        <v>93</v>
      </c>
      <c r="H40" s="215"/>
      <c r="I40" s="319"/>
      <c r="J40" s="319"/>
      <c r="K40" s="319"/>
      <c r="L40" s="319"/>
      <c r="M40" s="319"/>
      <c r="N40" s="319"/>
      <c r="O40" s="319"/>
      <c r="P40" s="319"/>
      <c r="Q40" s="319"/>
      <c r="R40" s="319"/>
      <c r="S40" s="215"/>
      <c r="T40" s="215"/>
    </row>
    <row r="41" spans="1:20" x14ac:dyDescent="0.35">
      <c r="A41" s="2"/>
      <c r="B41" s="2"/>
      <c r="C41" s="2"/>
      <c r="D41" s="2"/>
      <c r="E41" s="2"/>
      <c r="F41" s="46" t="s">
        <v>98</v>
      </c>
      <c r="G41" s="46" t="s">
        <v>17</v>
      </c>
      <c r="H41" s="215"/>
      <c r="I41" s="319"/>
      <c r="J41" s="319"/>
      <c r="K41" s="319"/>
      <c r="L41" s="319"/>
      <c r="M41" s="319"/>
      <c r="N41" s="319"/>
      <c r="O41" s="319"/>
      <c r="P41" s="319"/>
      <c r="Q41" s="319"/>
      <c r="R41" s="319"/>
      <c r="S41" s="215"/>
      <c r="T41" s="215"/>
    </row>
    <row r="42" spans="1:20" x14ac:dyDescent="0.35">
      <c r="A42" s="2"/>
      <c r="B42" s="2"/>
      <c r="C42" s="2"/>
      <c r="D42" s="2"/>
      <c r="E42" s="2"/>
      <c r="F42" s="46" t="s">
        <v>103</v>
      </c>
      <c r="G42" s="46" t="s">
        <v>104</v>
      </c>
      <c r="H42" s="215"/>
      <c r="I42" s="319"/>
      <c r="J42" s="319"/>
      <c r="K42" s="319"/>
      <c r="L42" s="319"/>
      <c r="M42" s="319"/>
      <c r="N42" s="319"/>
      <c r="O42" s="319"/>
      <c r="P42" s="319"/>
      <c r="Q42" s="319"/>
      <c r="R42" s="319"/>
      <c r="S42" s="215"/>
      <c r="T42" s="215"/>
    </row>
    <row r="43" spans="1:20" x14ac:dyDescent="0.35">
      <c r="A43" s="2"/>
      <c r="B43" s="2"/>
      <c r="C43" s="2"/>
      <c r="D43" s="2"/>
      <c r="E43" s="2"/>
      <c r="F43" s="46" t="s">
        <v>108</v>
      </c>
      <c r="G43" s="46" t="s">
        <v>109</v>
      </c>
      <c r="H43" s="215"/>
      <c r="I43" s="319"/>
      <c r="J43" s="319"/>
      <c r="K43" s="319"/>
      <c r="L43" s="319"/>
      <c r="M43" s="319"/>
      <c r="N43" s="319"/>
      <c r="O43" s="319"/>
      <c r="P43" s="319"/>
      <c r="Q43" s="319"/>
      <c r="R43" s="319"/>
      <c r="S43" s="215"/>
      <c r="T43" s="215"/>
    </row>
    <row r="44" spans="1:20" x14ac:dyDescent="0.35">
      <c r="A44" s="2"/>
      <c r="B44" s="2"/>
      <c r="C44" s="2"/>
      <c r="D44" s="2"/>
      <c r="E44" s="2"/>
      <c r="F44" s="46" t="s">
        <v>114</v>
      </c>
      <c r="G44" s="46" t="s">
        <v>115</v>
      </c>
      <c r="H44" s="215"/>
      <c r="I44" s="319"/>
      <c r="J44" s="319"/>
      <c r="K44" s="319"/>
      <c r="L44" s="319"/>
      <c r="M44" s="319"/>
      <c r="N44" s="319"/>
      <c r="O44" s="319"/>
      <c r="P44" s="319"/>
      <c r="Q44" s="319"/>
      <c r="R44" s="319"/>
      <c r="S44" s="215"/>
      <c r="T44" s="215"/>
    </row>
    <row r="45" spans="1:20" x14ac:dyDescent="0.35">
      <c r="A45" s="2"/>
      <c r="B45" s="2"/>
      <c r="C45" s="2"/>
      <c r="D45" s="2"/>
      <c r="E45" s="2"/>
      <c r="F45" s="46" t="s">
        <v>118</v>
      </c>
      <c r="G45" s="46" t="s">
        <v>119</v>
      </c>
      <c r="H45" s="215"/>
      <c r="I45" s="319"/>
      <c r="J45" s="319"/>
      <c r="K45" s="319"/>
      <c r="L45" s="319"/>
      <c r="M45" s="319"/>
      <c r="N45" s="319"/>
      <c r="O45" s="319"/>
      <c r="P45" s="319"/>
      <c r="Q45" s="319"/>
      <c r="R45" s="319"/>
      <c r="S45" s="215"/>
      <c r="T45" s="215"/>
    </row>
    <row r="46" spans="1:20" x14ac:dyDescent="0.35">
      <c r="A46" s="2"/>
      <c r="B46" s="2"/>
      <c r="C46" s="2"/>
      <c r="D46" s="2"/>
      <c r="E46" s="2"/>
      <c r="F46" s="46" t="s">
        <v>127</v>
      </c>
      <c r="G46" s="46" t="s">
        <v>128</v>
      </c>
      <c r="H46" s="215"/>
      <c r="I46" s="319"/>
      <c r="J46" s="319"/>
      <c r="K46" s="319"/>
      <c r="L46" s="319"/>
      <c r="M46" s="319"/>
      <c r="N46" s="319"/>
      <c r="O46" s="319"/>
      <c r="P46" s="319"/>
      <c r="Q46" s="319"/>
      <c r="R46" s="319"/>
      <c r="S46" s="215"/>
      <c r="T46" s="215"/>
    </row>
    <row r="47" spans="1:20" x14ac:dyDescent="0.35">
      <c r="A47" s="2"/>
      <c r="B47" s="2"/>
      <c r="C47" s="2"/>
      <c r="D47" s="2"/>
      <c r="E47" s="2"/>
      <c r="F47" s="46" t="s">
        <v>130</v>
      </c>
      <c r="G47" s="46" t="s">
        <v>19</v>
      </c>
      <c r="H47" s="215"/>
      <c r="I47" s="319"/>
      <c r="J47" s="319"/>
      <c r="K47" s="319"/>
      <c r="L47" s="319"/>
      <c r="M47" s="319"/>
      <c r="N47" s="319"/>
      <c r="O47" s="319"/>
      <c r="P47" s="319"/>
      <c r="Q47" s="319"/>
      <c r="R47" s="319"/>
      <c r="S47" s="215"/>
      <c r="T47" s="215"/>
    </row>
    <row r="48" spans="1:20" x14ac:dyDescent="0.35">
      <c r="A48" s="2"/>
      <c r="B48" s="2"/>
      <c r="C48" s="2"/>
      <c r="D48" s="2"/>
      <c r="E48" s="2"/>
      <c r="F48" s="46" t="s">
        <v>135</v>
      </c>
      <c r="G48" s="46" t="s">
        <v>136</v>
      </c>
      <c r="H48" s="215"/>
      <c r="I48" s="319"/>
      <c r="J48" s="319"/>
      <c r="K48" s="319"/>
      <c r="L48" s="319"/>
      <c r="M48" s="319"/>
      <c r="N48" s="319"/>
      <c r="O48" s="319"/>
      <c r="P48" s="319"/>
      <c r="Q48" s="319"/>
      <c r="R48" s="319"/>
      <c r="S48" s="215"/>
      <c r="T48" s="215"/>
    </row>
    <row r="49" spans="1:20" x14ac:dyDescent="0.35">
      <c r="A49" s="2"/>
      <c r="B49" s="2"/>
      <c r="C49" s="2"/>
      <c r="D49" s="2"/>
      <c r="E49" s="2"/>
      <c r="F49" s="46" t="s">
        <v>144</v>
      </c>
      <c r="G49" s="46" t="s">
        <v>18</v>
      </c>
      <c r="H49" s="215"/>
      <c r="I49" s="319"/>
      <c r="J49" s="319"/>
      <c r="K49" s="319"/>
      <c r="L49" s="319"/>
      <c r="M49" s="319"/>
      <c r="N49" s="319"/>
      <c r="O49" s="319"/>
      <c r="P49" s="319"/>
      <c r="Q49" s="319"/>
      <c r="R49" s="319"/>
      <c r="S49" s="215"/>
      <c r="T49" s="215"/>
    </row>
    <row r="50" spans="1:20" x14ac:dyDescent="0.35">
      <c r="A50" s="2"/>
      <c r="B50" s="2"/>
      <c r="C50" s="2"/>
      <c r="D50" s="2"/>
      <c r="E50" s="2"/>
      <c r="F50" s="46" t="s">
        <v>148</v>
      </c>
      <c r="G50" s="46" t="s">
        <v>149</v>
      </c>
      <c r="H50" s="215"/>
      <c r="I50" s="319"/>
      <c r="J50" s="319"/>
      <c r="K50" s="319"/>
      <c r="L50" s="319"/>
      <c r="M50" s="319"/>
      <c r="N50" s="319"/>
      <c r="O50" s="319"/>
      <c r="P50" s="319"/>
      <c r="Q50" s="319"/>
      <c r="R50" s="319"/>
      <c r="S50" s="215"/>
      <c r="T50" s="215"/>
    </row>
    <row r="51" spans="1:20" x14ac:dyDescent="0.35">
      <c r="A51" s="2"/>
      <c r="B51" s="2"/>
      <c r="C51" s="2"/>
      <c r="D51" s="2"/>
      <c r="E51" s="2"/>
      <c r="F51" s="46" t="s">
        <v>154</v>
      </c>
      <c r="G51" s="46" t="s">
        <v>21</v>
      </c>
      <c r="H51" s="215"/>
      <c r="I51" s="319"/>
      <c r="J51" s="319"/>
      <c r="K51" s="319"/>
      <c r="L51" s="319"/>
      <c r="M51" s="319"/>
      <c r="N51" s="319"/>
      <c r="O51" s="319"/>
      <c r="P51" s="319"/>
      <c r="Q51" s="319"/>
      <c r="R51" s="319"/>
      <c r="S51" s="215"/>
      <c r="T51" s="215"/>
    </row>
    <row r="52" spans="1:20" x14ac:dyDescent="0.35">
      <c r="A52" s="2"/>
      <c r="B52" s="2"/>
      <c r="C52" s="2"/>
      <c r="D52" s="2"/>
      <c r="E52" s="2"/>
      <c r="F52" s="46" t="s">
        <v>157</v>
      </c>
      <c r="G52" s="46" t="s">
        <v>158</v>
      </c>
      <c r="H52" s="215"/>
      <c r="I52" s="319"/>
      <c r="J52" s="319"/>
      <c r="K52" s="319"/>
      <c r="L52" s="319"/>
      <c r="M52" s="319"/>
      <c r="N52" s="319"/>
      <c r="O52" s="319"/>
      <c r="P52" s="319"/>
      <c r="Q52" s="319"/>
      <c r="R52" s="319"/>
      <c r="S52" s="215"/>
      <c r="T52" s="215"/>
    </row>
    <row r="53" spans="1:20" x14ac:dyDescent="0.35">
      <c r="A53" s="2"/>
      <c r="B53" s="2"/>
      <c r="C53" s="2"/>
      <c r="D53" s="2"/>
      <c r="E53" s="2"/>
      <c r="F53" s="451" t="s">
        <v>466</v>
      </c>
      <c r="G53" s="451" t="s">
        <v>467</v>
      </c>
      <c r="H53" s="2"/>
      <c r="I53" s="319"/>
      <c r="J53" s="319"/>
      <c r="K53" s="319"/>
      <c r="L53" s="319"/>
      <c r="M53" s="319"/>
      <c r="N53" s="319"/>
      <c r="O53" s="319"/>
      <c r="P53" s="319"/>
      <c r="Q53" s="319"/>
      <c r="R53" s="319"/>
      <c r="S53" s="215"/>
      <c r="T53" s="215"/>
    </row>
    <row r="54" spans="1:20" x14ac:dyDescent="0.35">
      <c r="A54" s="2"/>
      <c r="B54" s="2"/>
      <c r="C54" s="2"/>
      <c r="D54" s="2"/>
      <c r="E54" s="2"/>
      <c r="F54" s="2"/>
      <c r="G54" s="2"/>
      <c r="H54" s="2"/>
      <c r="I54" s="319"/>
      <c r="J54" s="319"/>
      <c r="K54" s="319"/>
      <c r="L54" s="319"/>
      <c r="M54" s="319"/>
      <c r="N54" s="319"/>
      <c r="O54" s="319"/>
      <c r="P54" s="319"/>
      <c r="Q54" s="319"/>
      <c r="R54" s="319"/>
      <c r="S54" s="215"/>
      <c r="T54" s="215"/>
    </row>
  </sheetData>
  <sheetProtection sheet="1" objects="1" scenarios="1" selectLockedCells="1" selectUnlockedCells="1"/>
  <pageMargins left="0.25" right="0.25" top="0.75" bottom="0.75" header="0.3" footer="0.3"/>
  <pageSetup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3FEF9-4507-44FD-954C-6A70A11DA4C4}">
  <sheetPr>
    <tabColor theme="0" tint="-0.499984740745262"/>
  </sheetPr>
  <dimension ref="A1:P43"/>
  <sheetViews>
    <sheetView workbookViewId="0">
      <selection activeCell="E25" sqref="E25"/>
    </sheetView>
  </sheetViews>
  <sheetFormatPr defaultColWidth="9.1796875" defaultRowHeight="14.5" x14ac:dyDescent="0.35"/>
  <cols>
    <col min="1" max="1" width="1.54296875" style="4" customWidth="1"/>
    <col min="2" max="2" width="1.1796875" style="4" customWidth="1"/>
    <col min="3" max="3" width="3.453125" style="4" customWidth="1"/>
    <col min="4" max="4" width="27.1796875" style="4" customWidth="1"/>
    <col min="5" max="5" width="47.54296875" style="4" customWidth="1"/>
    <col min="6" max="6" width="3.1796875" style="4" customWidth="1"/>
    <col min="7" max="7" width="1.81640625" style="4" customWidth="1"/>
    <col min="8" max="8" width="3.1796875" style="4" customWidth="1"/>
    <col min="9" max="9" width="8" style="4" customWidth="1"/>
    <col min="10" max="10" width="12.81640625" style="4" customWidth="1"/>
    <col min="11" max="11" width="20.54296875" style="4" customWidth="1"/>
    <col min="12" max="12" width="14" style="4" customWidth="1"/>
    <col min="13" max="13" width="10.81640625" style="4" customWidth="1"/>
    <col min="14" max="14" width="24.1796875" style="4" customWidth="1"/>
    <col min="15" max="15" width="14.81640625" style="4" customWidth="1"/>
    <col min="16" max="16" width="2.1796875" style="4" customWidth="1"/>
    <col min="17" max="16384" width="9.1796875" style="4"/>
  </cols>
  <sheetData>
    <row r="1" spans="1:16" ht="8.25" customHeight="1" thickBot="1" x14ac:dyDescent="0.4">
      <c r="A1" s="3"/>
      <c r="B1" s="3"/>
      <c r="C1" s="3"/>
      <c r="D1" s="3"/>
      <c r="E1" s="3"/>
      <c r="F1" s="3"/>
      <c r="G1" s="3"/>
      <c r="H1" s="3"/>
      <c r="I1" s="3"/>
      <c r="J1" s="3"/>
      <c r="K1" s="3"/>
      <c r="L1" s="3"/>
      <c r="M1" s="3"/>
      <c r="N1" s="3"/>
      <c r="O1" s="3"/>
      <c r="P1" s="3"/>
    </row>
    <row r="2" spans="1:16" ht="15" thickTop="1" x14ac:dyDescent="0.35">
      <c r="A2" s="3"/>
      <c r="B2" s="29"/>
      <c r="C2" s="648" t="s">
        <v>25</v>
      </c>
      <c r="D2" s="648"/>
      <c r="E2" s="648"/>
      <c r="F2" s="648"/>
      <c r="G2" s="648"/>
      <c r="H2" s="648"/>
      <c r="I2" s="648"/>
      <c r="J2" s="648"/>
      <c r="K2" s="648"/>
      <c r="L2" s="648"/>
      <c r="M2" s="648"/>
      <c r="N2" s="648"/>
      <c r="O2" s="648"/>
      <c r="P2" s="31"/>
    </row>
    <row r="3" spans="1:16" x14ac:dyDescent="0.35">
      <c r="A3" s="3"/>
      <c r="B3" s="32"/>
      <c r="C3" s="649" t="s">
        <v>26</v>
      </c>
      <c r="D3" s="649"/>
      <c r="E3" s="649"/>
      <c r="F3" s="649"/>
      <c r="G3" s="649"/>
      <c r="H3" s="649"/>
      <c r="I3" s="649"/>
      <c r="J3" s="649"/>
      <c r="K3" s="649"/>
      <c r="L3" s="649"/>
      <c r="M3" s="649"/>
      <c r="N3" s="649"/>
      <c r="O3" s="649"/>
      <c r="P3" s="33"/>
    </row>
    <row r="4" spans="1:16" ht="5.25" customHeight="1" x14ac:dyDescent="0.35">
      <c r="A4" s="3"/>
      <c r="B4" s="32"/>
      <c r="C4" s="650"/>
      <c r="D4" s="650"/>
      <c r="E4" s="650"/>
      <c r="F4" s="650"/>
      <c r="G4" s="650"/>
      <c r="H4" s="650"/>
      <c r="I4" s="650"/>
      <c r="J4" s="650"/>
      <c r="K4" s="650"/>
      <c r="L4" s="650"/>
      <c r="M4" s="650"/>
      <c r="N4" s="650"/>
      <c r="O4" s="650"/>
      <c r="P4" s="33"/>
    </row>
    <row r="5" spans="1:16" ht="21" customHeight="1" x14ac:dyDescent="0.55000000000000004">
      <c r="A5" s="3"/>
      <c r="B5" s="32"/>
      <c r="C5" s="651" t="s">
        <v>385</v>
      </c>
      <c r="D5" s="651"/>
      <c r="E5" s="651"/>
      <c r="F5" s="651"/>
      <c r="G5" s="651"/>
      <c r="H5" s="651"/>
      <c r="I5" s="651"/>
      <c r="J5" s="651"/>
      <c r="K5" s="651"/>
      <c r="L5" s="651"/>
      <c r="M5" s="651"/>
      <c r="N5" s="651"/>
      <c r="O5" s="651"/>
      <c r="P5" s="33"/>
    </row>
    <row r="6" spans="1:16" ht="21" x14ac:dyDescent="0.5">
      <c r="A6" s="3"/>
      <c r="B6" s="32"/>
      <c r="C6" s="652" t="s">
        <v>27</v>
      </c>
      <c r="D6" s="652"/>
      <c r="E6" s="652"/>
      <c r="F6" s="652"/>
      <c r="G6" s="652"/>
      <c r="H6" s="652"/>
      <c r="I6" s="652"/>
      <c r="J6" s="652"/>
      <c r="K6" s="652"/>
      <c r="L6" s="652"/>
      <c r="M6" s="652"/>
      <c r="N6" s="652"/>
      <c r="O6" s="652"/>
      <c r="P6" s="33"/>
    </row>
    <row r="7" spans="1:16" ht="8.25" customHeight="1" thickBot="1" x14ac:dyDescent="0.4">
      <c r="A7" s="3"/>
      <c r="B7" s="34"/>
      <c r="C7" s="35"/>
      <c r="D7" s="36"/>
      <c r="E7" s="36"/>
      <c r="F7" s="36"/>
      <c r="G7" s="36"/>
      <c r="H7" s="36"/>
      <c r="I7" s="36"/>
      <c r="J7" s="36"/>
      <c r="K7" s="36"/>
      <c r="L7" s="36"/>
      <c r="M7" s="36"/>
      <c r="N7" s="36"/>
      <c r="O7" s="36"/>
      <c r="P7" s="37"/>
    </row>
    <row r="8" spans="1:16" s="8" customFormat="1" ht="25.5" customHeight="1" thickTop="1" x14ac:dyDescent="0.35">
      <c r="A8" s="6"/>
      <c r="B8" s="669" t="s">
        <v>318</v>
      </c>
      <c r="C8" s="670"/>
      <c r="D8" s="670"/>
      <c r="E8" s="670"/>
      <c r="F8" s="670"/>
      <c r="G8" s="670"/>
      <c r="H8" s="670"/>
      <c r="I8" s="670"/>
      <c r="J8" s="670"/>
      <c r="K8" s="670"/>
      <c r="L8" s="671"/>
      <c r="M8" s="660" t="s">
        <v>285</v>
      </c>
      <c r="N8" s="661"/>
      <c r="O8" s="656" t="s">
        <v>49</v>
      </c>
      <c r="P8" s="657"/>
    </row>
    <row r="9" spans="1:16" ht="6" customHeight="1" thickBot="1" x14ac:dyDescent="0.4">
      <c r="A9" s="3"/>
      <c r="B9" s="672"/>
      <c r="C9" s="673"/>
      <c r="D9" s="673"/>
      <c r="E9" s="673"/>
      <c r="F9" s="673"/>
      <c r="G9" s="673"/>
      <c r="H9" s="673"/>
      <c r="I9" s="673"/>
      <c r="J9" s="673"/>
      <c r="K9" s="673"/>
      <c r="L9" s="674"/>
      <c r="M9" s="662"/>
      <c r="N9" s="663"/>
      <c r="O9" s="658"/>
      <c r="P9" s="659"/>
    </row>
    <row r="10" spans="1:16" ht="6.75" customHeight="1" thickTop="1" x14ac:dyDescent="0.35">
      <c r="A10" s="3"/>
      <c r="B10" s="29"/>
      <c r="C10" s="62"/>
      <c r="D10" s="30"/>
      <c r="E10" s="30"/>
      <c r="F10" s="30"/>
      <c r="G10" s="30"/>
      <c r="H10" s="30"/>
      <c r="I10" s="30"/>
      <c r="J10" s="30"/>
      <c r="K10" s="30"/>
      <c r="L10" s="30"/>
      <c r="M10" s="30"/>
      <c r="N10" s="30"/>
      <c r="O10" s="30"/>
      <c r="P10" s="31"/>
    </row>
    <row r="11" spans="1:16" ht="21.75" customHeight="1" x14ac:dyDescent="0.35">
      <c r="A11" s="3"/>
      <c r="B11" s="32"/>
      <c r="C11" s="653" t="s">
        <v>463</v>
      </c>
      <c r="D11" s="653"/>
      <c r="E11" s="653"/>
      <c r="F11" s="653"/>
      <c r="G11" s="653"/>
      <c r="H11" s="653"/>
      <c r="I11" s="653"/>
      <c r="J11" s="653"/>
      <c r="K11" s="653"/>
      <c r="L11" s="653"/>
      <c r="M11" s="653"/>
      <c r="N11" s="653"/>
      <c r="O11" s="653"/>
      <c r="P11" s="33"/>
    </row>
    <row r="12" spans="1:16" ht="18" customHeight="1" x14ac:dyDescent="0.35">
      <c r="A12" s="3"/>
      <c r="B12" s="32"/>
      <c r="C12" s="653"/>
      <c r="D12" s="653"/>
      <c r="E12" s="653"/>
      <c r="F12" s="653"/>
      <c r="G12" s="653"/>
      <c r="H12" s="653"/>
      <c r="I12" s="653"/>
      <c r="J12" s="653"/>
      <c r="K12" s="653"/>
      <c r="L12" s="653"/>
      <c r="M12" s="653"/>
      <c r="N12" s="653"/>
      <c r="O12" s="653"/>
      <c r="P12" s="33"/>
    </row>
    <row r="13" spans="1:16" ht="24" customHeight="1" x14ac:dyDescent="0.35">
      <c r="A13" s="3"/>
      <c r="B13" s="32"/>
      <c r="C13" s="653"/>
      <c r="D13" s="653"/>
      <c r="E13" s="653"/>
      <c r="F13" s="653"/>
      <c r="G13" s="653"/>
      <c r="H13" s="653"/>
      <c r="I13" s="653"/>
      <c r="J13" s="653"/>
      <c r="K13" s="653"/>
      <c r="L13" s="653"/>
      <c r="M13" s="653"/>
      <c r="N13" s="653"/>
      <c r="O13" s="653"/>
      <c r="P13" s="33"/>
    </row>
    <row r="14" spans="1:16" ht="6" customHeight="1" thickBot="1" x14ac:dyDescent="0.4">
      <c r="A14" s="3"/>
      <c r="B14" s="34"/>
      <c r="C14" s="35"/>
      <c r="D14" s="36"/>
      <c r="E14" s="36"/>
      <c r="F14" s="36"/>
      <c r="G14" s="36"/>
      <c r="H14" s="36"/>
      <c r="I14" s="36"/>
      <c r="J14" s="36"/>
      <c r="K14" s="36"/>
      <c r="L14" s="36"/>
      <c r="M14" s="36"/>
      <c r="N14" s="36"/>
      <c r="O14" s="36"/>
      <c r="P14" s="37"/>
    </row>
    <row r="15" spans="1:16" ht="7.5" customHeight="1" thickTop="1" thickBot="1" x14ac:dyDescent="0.4">
      <c r="A15" s="3"/>
      <c r="B15" s="29"/>
      <c r="C15" s="62"/>
      <c r="D15" s="30"/>
      <c r="E15" s="30"/>
      <c r="F15" s="30"/>
      <c r="G15" s="30"/>
      <c r="H15" s="30"/>
      <c r="I15" s="30"/>
      <c r="J15" s="30"/>
      <c r="K15" s="30"/>
      <c r="L15" s="30"/>
      <c r="M15" s="30"/>
      <c r="N15" s="30"/>
      <c r="O15" s="30"/>
      <c r="P15" s="31"/>
    </row>
    <row r="16" spans="1:16" ht="28.5" customHeight="1" thickBot="1" x14ac:dyDescent="0.4">
      <c r="A16" s="3"/>
      <c r="B16" s="32"/>
      <c r="C16" s="3"/>
      <c r="D16" s="3"/>
      <c r="E16" s="664" t="s">
        <v>468</v>
      </c>
      <c r="F16" s="665"/>
      <c r="G16" s="666"/>
      <c r="H16" s="667"/>
      <c r="I16" s="667"/>
      <c r="J16" s="667"/>
      <c r="K16" s="668"/>
      <c r="L16" s="3"/>
      <c r="M16" s="3"/>
      <c r="N16" s="3"/>
      <c r="O16" s="3"/>
      <c r="P16" s="33"/>
    </row>
    <row r="17" spans="1:16" ht="6.75" customHeight="1" thickBot="1" x14ac:dyDescent="0.4">
      <c r="A17" s="3"/>
      <c r="B17" s="34"/>
      <c r="C17" s="35"/>
      <c r="D17" s="36"/>
      <c r="E17" s="36"/>
      <c r="F17" s="36"/>
      <c r="G17" s="36"/>
      <c r="H17" s="36"/>
      <c r="I17" s="36"/>
      <c r="J17" s="36"/>
      <c r="K17" s="36"/>
      <c r="L17" s="36"/>
      <c r="M17" s="36"/>
      <c r="N17" s="36"/>
      <c r="O17" s="36"/>
      <c r="P17" s="37"/>
    </row>
    <row r="18" spans="1:16" ht="6" customHeight="1" thickTop="1" x14ac:dyDescent="0.35">
      <c r="A18" s="3"/>
      <c r="B18" s="32"/>
      <c r="C18" s="55"/>
      <c r="D18" s="3"/>
      <c r="E18" s="3"/>
      <c r="F18" s="33"/>
      <c r="G18" s="32"/>
      <c r="H18" s="3"/>
      <c r="I18" s="3"/>
      <c r="J18" s="3"/>
      <c r="K18" s="3"/>
      <c r="L18" s="3"/>
      <c r="M18" s="3"/>
      <c r="N18" s="3"/>
      <c r="O18" s="3"/>
      <c r="P18" s="33"/>
    </row>
    <row r="19" spans="1:16" s="8" customFormat="1" ht="24.75" customHeight="1" thickBot="1" x14ac:dyDescent="0.4">
      <c r="A19" s="6"/>
      <c r="B19" s="38"/>
      <c r="C19" s="643" t="s">
        <v>272</v>
      </c>
      <c r="D19" s="643"/>
      <c r="E19" s="643"/>
      <c r="F19" s="40"/>
      <c r="G19" s="38"/>
      <c r="H19" s="643" t="s">
        <v>274</v>
      </c>
      <c r="I19" s="643"/>
      <c r="J19" s="643"/>
      <c r="K19" s="643"/>
      <c r="L19" s="6"/>
      <c r="M19" s="6"/>
      <c r="N19" s="6"/>
      <c r="O19" s="6"/>
      <c r="P19" s="40"/>
    </row>
    <row r="20" spans="1:16" ht="24.75" customHeight="1" x14ac:dyDescent="0.35">
      <c r="A20" s="3"/>
      <c r="B20" s="38"/>
      <c r="C20" s="6"/>
      <c r="D20" s="39" t="s">
        <v>59</v>
      </c>
      <c r="E20" s="71"/>
      <c r="F20" s="40"/>
      <c r="G20" s="32"/>
      <c r="H20" s="3"/>
      <c r="I20" s="675" t="s">
        <v>57</v>
      </c>
      <c r="J20" s="676"/>
      <c r="K20" s="68"/>
      <c r="L20" s="3"/>
      <c r="M20" s="3"/>
      <c r="N20" s="3"/>
      <c r="O20" s="3"/>
      <c r="P20" s="33"/>
    </row>
    <row r="21" spans="1:16" s="8" customFormat="1" ht="24.75" customHeight="1" x14ac:dyDescent="0.35">
      <c r="A21" s="6"/>
      <c r="B21" s="38"/>
      <c r="C21" s="6"/>
      <c r="D21" s="43" t="s">
        <v>263</v>
      </c>
      <c r="E21" s="72"/>
      <c r="F21" s="40"/>
      <c r="G21" s="38"/>
      <c r="H21" s="6"/>
      <c r="I21" s="644" t="s">
        <v>58</v>
      </c>
      <c r="J21" s="645"/>
      <c r="K21" s="69"/>
      <c r="L21" s="6"/>
      <c r="M21" s="6"/>
      <c r="N21" s="6"/>
      <c r="O21" s="6"/>
      <c r="P21" s="40"/>
    </row>
    <row r="22" spans="1:16" s="8" customFormat="1" ht="24.75" customHeight="1" thickBot="1" x14ac:dyDescent="0.4">
      <c r="A22" s="6"/>
      <c r="B22" s="38"/>
      <c r="C22" s="6"/>
      <c r="D22" s="41" t="s">
        <v>262</v>
      </c>
      <c r="E22" s="72"/>
      <c r="F22" s="40"/>
      <c r="G22" s="38"/>
      <c r="H22" s="6"/>
      <c r="I22" s="646" t="s">
        <v>172</v>
      </c>
      <c r="J22" s="647"/>
      <c r="K22" s="70"/>
      <c r="L22" s="6"/>
      <c r="M22" s="6"/>
      <c r="N22" s="6"/>
      <c r="O22" s="6"/>
      <c r="P22" s="40"/>
    </row>
    <row r="23" spans="1:16" s="8" customFormat="1" ht="24.75" customHeight="1" thickBot="1" x14ac:dyDescent="0.4">
      <c r="A23" s="6"/>
      <c r="B23" s="38"/>
      <c r="C23" s="6"/>
      <c r="D23" s="41" t="s">
        <v>60</v>
      </c>
      <c r="E23" s="72"/>
      <c r="F23" s="40"/>
      <c r="G23" s="32"/>
      <c r="H23" s="3"/>
      <c r="I23" s="3"/>
      <c r="J23" s="3"/>
      <c r="K23" s="3"/>
      <c r="L23" s="3"/>
      <c r="M23" s="3"/>
      <c r="N23" s="3"/>
      <c r="O23" s="3"/>
      <c r="P23" s="33"/>
    </row>
    <row r="24" spans="1:16" s="8" customFormat="1" ht="24.75" customHeight="1" thickTop="1" x14ac:dyDescent="0.35">
      <c r="A24" s="6"/>
      <c r="B24" s="38"/>
      <c r="C24" s="6"/>
      <c r="D24" s="41" t="s">
        <v>61</v>
      </c>
      <c r="E24" s="72"/>
      <c r="F24" s="40"/>
      <c r="G24" s="29"/>
      <c r="H24" s="654" t="s">
        <v>275</v>
      </c>
      <c r="I24" s="654"/>
      <c r="J24" s="654"/>
      <c r="K24" s="654"/>
      <c r="L24" s="654"/>
      <c r="M24" s="654"/>
      <c r="N24" s="654"/>
      <c r="O24" s="654"/>
      <c r="P24" s="31"/>
    </row>
    <row r="25" spans="1:16" s="8" customFormat="1" ht="24.75" customHeight="1" thickBot="1" x14ac:dyDescent="0.4">
      <c r="A25" s="6"/>
      <c r="B25" s="38"/>
      <c r="C25" s="6"/>
      <c r="D25" s="41" t="s">
        <v>62</v>
      </c>
      <c r="E25" s="456"/>
      <c r="F25" s="40"/>
      <c r="G25" s="38"/>
      <c r="H25" s="655"/>
      <c r="I25" s="655"/>
      <c r="J25" s="655"/>
      <c r="K25" s="655"/>
      <c r="L25" s="655"/>
      <c r="M25" s="655"/>
      <c r="N25" s="655"/>
      <c r="O25" s="655"/>
      <c r="P25" s="40"/>
    </row>
    <row r="26" spans="1:16" s="8" customFormat="1" ht="24.75" customHeight="1" thickBot="1" x14ac:dyDescent="0.3">
      <c r="A26" s="6"/>
      <c r="B26" s="38"/>
      <c r="C26" s="6"/>
      <c r="D26" s="42" t="s">
        <v>63</v>
      </c>
      <c r="E26" s="73"/>
      <c r="F26" s="40"/>
      <c r="G26" s="38"/>
      <c r="H26" s="6"/>
      <c r="I26" s="552" t="s">
        <v>268</v>
      </c>
      <c r="J26" s="67"/>
      <c r="K26" s="6"/>
      <c r="L26" s="6"/>
      <c r="M26" s="6"/>
      <c r="N26" s="6"/>
      <c r="O26" s="6"/>
      <c r="P26" s="40"/>
    </row>
    <row r="27" spans="1:16" s="8" customFormat="1" ht="24.75" customHeight="1" thickBot="1" x14ac:dyDescent="0.35">
      <c r="A27" s="6"/>
      <c r="B27" s="38"/>
      <c r="C27" s="6"/>
      <c r="D27" s="56"/>
      <c r="E27" s="57"/>
      <c r="F27" s="40"/>
      <c r="G27" s="38"/>
      <c r="H27" s="6"/>
      <c r="I27" s="83" t="b">
        <v>0</v>
      </c>
      <c r="J27" s="631" t="s">
        <v>256</v>
      </c>
      <c r="K27" s="632"/>
      <c r="L27" s="632"/>
      <c r="M27" s="632"/>
      <c r="N27" s="633"/>
      <c r="O27" s="65" t="s">
        <v>265</v>
      </c>
      <c r="P27" s="40"/>
    </row>
    <row r="28" spans="1:16" s="8" customFormat="1" ht="24.75" customHeight="1" thickTop="1" thickBot="1" x14ac:dyDescent="0.4">
      <c r="A28" s="6"/>
      <c r="B28" s="58"/>
      <c r="C28" s="642" t="s">
        <v>273</v>
      </c>
      <c r="D28" s="642"/>
      <c r="E28" s="642"/>
      <c r="F28" s="60"/>
      <c r="G28" s="38"/>
      <c r="H28" s="6"/>
      <c r="I28" s="83" t="b">
        <v>0</v>
      </c>
      <c r="J28" s="631" t="s">
        <v>264</v>
      </c>
      <c r="K28" s="632"/>
      <c r="L28" s="632"/>
      <c r="M28" s="632"/>
      <c r="N28" s="633"/>
      <c r="O28" s="76"/>
      <c r="P28" s="40"/>
    </row>
    <row r="29" spans="1:16" s="8" customFormat="1" ht="24.75" customHeight="1" thickBot="1" x14ac:dyDescent="0.4">
      <c r="A29" s="6"/>
      <c r="B29" s="38"/>
      <c r="C29" s="6"/>
      <c r="D29" s="39" t="s">
        <v>64</v>
      </c>
      <c r="E29" s="71"/>
      <c r="F29" s="40"/>
      <c r="G29" s="38"/>
      <c r="H29" s="6"/>
      <c r="I29" s="83" t="b">
        <v>0</v>
      </c>
      <c r="J29" s="631" t="s">
        <v>266</v>
      </c>
      <c r="K29" s="632"/>
      <c r="L29" s="632"/>
      <c r="M29" s="632"/>
      <c r="N29" s="633"/>
      <c r="O29" s="77"/>
      <c r="P29" s="40"/>
    </row>
    <row r="30" spans="1:16" s="8" customFormat="1" ht="24.75" customHeight="1" thickBot="1" x14ac:dyDescent="0.4">
      <c r="A30" s="6"/>
      <c r="B30" s="38"/>
      <c r="C30" s="6"/>
      <c r="D30" s="41" t="s">
        <v>68</v>
      </c>
      <c r="E30" s="72"/>
      <c r="F30" s="40"/>
      <c r="G30" s="38"/>
      <c r="H30" s="6"/>
      <c r="I30" s="83" t="b">
        <v>0</v>
      </c>
      <c r="J30" s="631" t="s">
        <v>267</v>
      </c>
      <c r="K30" s="632"/>
      <c r="L30" s="632"/>
      <c r="M30" s="632"/>
      <c r="N30" s="633"/>
      <c r="O30" s="77"/>
      <c r="P30" s="40"/>
    </row>
    <row r="31" spans="1:16" s="8" customFormat="1" ht="24.75" customHeight="1" thickBot="1" x14ac:dyDescent="0.35">
      <c r="A31" s="6"/>
      <c r="B31" s="38"/>
      <c r="C31" s="6"/>
      <c r="D31" s="41" t="s">
        <v>60</v>
      </c>
      <c r="E31" s="72"/>
      <c r="F31" s="40"/>
      <c r="G31" s="38"/>
      <c r="H31" s="6"/>
      <c r="I31" s="83" t="b">
        <v>0</v>
      </c>
      <c r="J31" s="631" t="s">
        <v>322</v>
      </c>
      <c r="K31" s="632"/>
      <c r="L31" s="632"/>
      <c r="M31" s="632"/>
      <c r="N31" s="633"/>
      <c r="O31" s="66"/>
      <c r="P31" s="40"/>
    </row>
    <row r="32" spans="1:16" s="8" customFormat="1" ht="24.75" customHeight="1" thickBot="1" x14ac:dyDescent="0.35">
      <c r="A32" s="6"/>
      <c r="B32" s="38"/>
      <c r="C32" s="6"/>
      <c r="D32" s="41" t="s">
        <v>61</v>
      </c>
      <c r="E32" s="72"/>
      <c r="F32" s="40"/>
      <c r="G32" s="38"/>
      <c r="H32" s="6"/>
      <c r="I32" s="83" t="b">
        <v>0</v>
      </c>
      <c r="J32" s="631" t="s">
        <v>323</v>
      </c>
      <c r="K32" s="632"/>
      <c r="L32" s="632"/>
      <c r="M32" s="632"/>
      <c r="N32" s="633"/>
      <c r="O32" s="66"/>
      <c r="P32" s="40"/>
    </row>
    <row r="33" spans="1:16" s="8" customFormat="1" ht="24.75" customHeight="1" x14ac:dyDescent="0.35">
      <c r="A33" s="6"/>
      <c r="B33" s="38"/>
      <c r="C33" s="6"/>
      <c r="D33" s="41" t="s">
        <v>62</v>
      </c>
      <c r="E33" s="456"/>
      <c r="F33" s="40"/>
      <c r="G33" s="38"/>
      <c r="H33" s="6"/>
      <c r="I33" s="6"/>
      <c r="J33" s="640" t="s">
        <v>321</v>
      </c>
      <c r="K33" s="640"/>
      <c r="L33" s="640"/>
      <c r="M33" s="640"/>
      <c r="N33" s="640"/>
      <c r="O33" s="640"/>
      <c r="P33" s="40"/>
    </row>
    <row r="34" spans="1:16" s="8" customFormat="1" ht="24.75" customHeight="1" x14ac:dyDescent="0.35">
      <c r="A34" s="6"/>
      <c r="B34" s="38"/>
      <c r="C34" s="6"/>
      <c r="D34" s="41" t="s">
        <v>65</v>
      </c>
      <c r="E34" s="72"/>
      <c r="F34" s="40"/>
      <c r="G34" s="38"/>
      <c r="H34" s="6"/>
      <c r="I34" s="6"/>
      <c r="J34" s="640"/>
      <c r="K34" s="640"/>
      <c r="L34" s="640"/>
      <c r="M34" s="640"/>
      <c r="N34" s="640"/>
      <c r="O34" s="640"/>
      <c r="P34" s="40"/>
    </row>
    <row r="35" spans="1:16" s="8" customFormat="1" ht="24.75" customHeight="1" thickBot="1" x14ac:dyDescent="0.4">
      <c r="A35" s="6"/>
      <c r="B35" s="38"/>
      <c r="C35" s="6"/>
      <c r="D35" s="41" t="s">
        <v>66</v>
      </c>
      <c r="E35" s="72"/>
      <c r="F35" s="40"/>
      <c r="G35" s="32"/>
      <c r="H35" s="641" t="s">
        <v>276</v>
      </c>
      <c r="I35" s="641"/>
      <c r="J35" s="641"/>
      <c r="K35" s="641"/>
      <c r="L35" s="641"/>
      <c r="M35" s="641"/>
      <c r="N35" s="641"/>
      <c r="O35" s="641"/>
      <c r="P35" s="33"/>
    </row>
    <row r="36" spans="1:16" s="8" customFormat="1" ht="24.75" customHeight="1" thickBot="1" x14ac:dyDescent="0.4">
      <c r="A36" s="6"/>
      <c r="B36" s="38"/>
      <c r="C36" s="6"/>
      <c r="D36" s="41" t="s">
        <v>63</v>
      </c>
      <c r="E36" s="72"/>
      <c r="F36" s="40"/>
      <c r="G36" s="32"/>
      <c r="H36" s="6"/>
      <c r="J36" s="6"/>
      <c r="K36" s="54" t="s">
        <v>269</v>
      </c>
      <c r="L36" s="75"/>
      <c r="M36" s="82"/>
      <c r="N36" s="6"/>
      <c r="O36" s="6"/>
      <c r="P36" s="33"/>
    </row>
    <row r="37" spans="1:16" s="8" customFormat="1" ht="24.75" customHeight="1" thickBot="1" x14ac:dyDescent="0.4">
      <c r="A37" s="6"/>
      <c r="B37" s="38"/>
      <c r="C37" s="6"/>
      <c r="D37" s="42" t="s">
        <v>67</v>
      </c>
      <c r="E37" s="74"/>
      <c r="F37" s="40"/>
      <c r="G37" s="32"/>
      <c r="H37" s="6"/>
      <c r="I37" s="6"/>
      <c r="J37" s="6"/>
      <c r="K37" s="56"/>
      <c r="L37" s="259"/>
      <c r="M37" s="6"/>
      <c r="N37" s="6"/>
      <c r="O37" s="6"/>
      <c r="P37" s="33"/>
    </row>
    <row r="38" spans="1:16" s="8" customFormat="1" ht="19.5" customHeight="1" thickBot="1" x14ac:dyDescent="0.4">
      <c r="A38" s="6"/>
      <c r="B38" s="38"/>
      <c r="C38" s="6"/>
      <c r="D38" s="56"/>
      <c r="E38" s="53"/>
      <c r="F38" s="40"/>
      <c r="G38" s="32"/>
      <c r="H38" s="3"/>
      <c r="I38" s="3"/>
      <c r="J38" s="3"/>
      <c r="K38" s="3"/>
      <c r="L38" s="3"/>
      <c r="M38" s="3"/>
      <c r="N38" s="3"/>
      <c r="O38" s="3"/>
      <c r="P38" s="33"/>
    </row>
    <row r="39" spans="1:16" s="8" customFormat="1" ht="24.75" customHeight="1" thickTop="1" thickBot="1" x14ac:dyDescent="0.4">
      <c r="A39" s="6"/>
      <c r="B39" s="58"/>
      <c r="C39" s="222" t="s">
        <v>324</v>
      </c>
      <c r="D39" s="59"/>
      <c r="E39" s="59"/>
      <c r="F39" s="59"/>
      <c r="G39" s="59"/>
      <c r="H39" s="106"/>
      <c r="I39" s="59"/>
      <c r="J39" s="59"/>
      <c r="K39" s="59"/>
      <c r="L39" s="59"/>
      <c r="M39" s="59"/>
      <c r="N39" s="59"/>
      <c r="O39" s="59"/>
      <c r="P39" s="60"/>
    </row>
    <row r="40" spans="1:16" s="8" customFormat="1" ht="29.25" customHeight="1" x14ac:dyDescent="0.35">
      <c r="A40" s="6"/>
      <c r="B40" s="38"/>
      <c r="C40" s="6"/>
      <c r="D40" s="634"/>
      <c r="E40" s="635"/>
      <c r="F40" s="635"/>
      <c r="G40" s="635"/>
      <c r="H40" s="635"/>
      <c r="I40" s="635"/>
      <c r="J40" s="635"/>
      <c r="K40" s="635"/>
      <c r="L40" s="635"/>
      <c r="M40" s="635"/>
      <c r="N40" s="635"/>
      <c r="O40" s="636"/>
      <c r="P40" s="40"/>
    </row>
    <row r="41" spans="1:16" s="8" customFormat="1" ht="29.25" customHeight="1" thickBot="1" x14ac:dyDescent="0.4">
      <c r="A41" s="6"/>
      <c r="B41" s="38"/>
      <c r="C41" s="3"/>
      <c r="D41" s="637"/>
      <c r="E41" s="638"/>
      <c r="F41" s="638"/>
      <c r="G41" s="638"/>
      <c r="H41" s="638"/>
      <c r="I41" s="638"/>
      <c r="J41" s="638"/>
      <c r="K41" s="638"/>
      <c r="L41" s="638"/>
      <c r="M41" s="638"/>
      <c r="N41" s="638"/>
      <c r="O41" s="639"/>
      <c r="P41" s="40"/>
    </row>
    <row r="42" spans="1:16" s="8" customFormat="1" ht="10.5" customHeight="1" thickBot="1" x14ac:dyDescent="0.4">
      <c r="A42" s="6"/>
      <c r="B42" s="34"/>
      <c r="C42" s="36"/>
      <c r="D42" s="36"/>
      <c r="E42" s="36"/>
      <c r="F42" s="36"/>
      <c r="G42" s="105"/>
      <c r="H42" s="85"/>
      <c r="I42" s="85"/>
      <c r="J42" s="85"/>
      <c r="K42" s="85"/>
      <c r="L42" s="85"/>
      <c r="M42" s="85"/>
      <c r="N42" s="85"/>
      <c r="O42" s="85"/>
      <c r="P42" s="61"/>
    </row>
    <row r="43" spans="1:16" ht="15" thickTop="1" x14ac:dyDescent="0.35"/>
  </sheetData>
  <sheetProtection sheet="1" objects="1" scenarios="1"/>
  <mergeCells count="27">
    <mergeCell ref="C11:O13"/>
    <mergeCell ref="H24:O25"/>
    <mergeCell ref="O8:P9"/>
    <mergeCell ref="M8:N9"/>
    <mergeCell ref="E16:F16"/>
    <mergeCell ref="G16:K16"/>
    <mergeCell ref="B8:L9"/>
    <mergeCell ref="I20:J20"/>
    <mergeCell ref="C19:E19"/>
    <mergeCell ref="C2:O2"/>
    <mergeCell ref="C3:O3"/>
    <mergeCell ref="C4:O4"/>
    <mergeCell ref="C5:O5"/>
    <mergeCell ref="C6:O6"/>
    <mergeCell ref="C28:E28"/>
    <mergeCell ref="H19:K19"/>
    <mergeCell ref="I21:J21"/>
    <mergeCell ref="I22:J22"/>
    <mergeCell ref="J27:N27"/>
    <mergeCell ref="J28:N28"/>
    <mergeCell ref="J29:N29"/>
    <mergeCell ref="J30:N30"/>
    <mergeCell ref="D40:O41"/>
    <mergeCell ref="J31:N31"/>
    <mergeCell ref="J33:O34"/>
    <mergeCell ref="J32:N32"/>
    <mergeCell ref="H35:O35"/>
  </mergeCells>
  <dataValidations count="6">
    <dataValidation type="whole" allowBlank="1" showInputMessage="1" showErrorMessage="1" promptTitle="Calendar Year" prompt="(e.g., 2024)" sqref="K21" xr:uid="{B979C537-F904-480E-95B8-75B789B33886}">
      <formula1>2020</formula1>
      <formula2>2050</formula2>
    </dataValidation>
    <dataValidation allowBlank="1" showInputMessage="1" showErrorMessage="1" promptTitle="Unique identifying number" prompt="Compliance Reporting System Site Account No. (formerly FMF facility account or DEPF)" sqref="D21" xr:uid="{B777BE99-4F1E-4F83-A49B-8B103ECF6297}"/>
    <dataValidation type="date" errorStyle="warning" operator="greaterThanOrEqual" allowBlank="1" showInputMessage="1" showErrorMessage="1" errorTitle="Incorrect Format" error="Use MM/DD/YYYY format" promptTitle="Enter date" prompt="Use MM/DD/YYYY format" sqref="O28:O30" xr:uid="{1B2E8645-6A2E-4DCB-9957-0E362FFC25ED}">
      <formula1>43831</formula1>
    </dataValidation>
    <dataValidation type="whole" allowBlank="1" showInputMessage="1" showErrorMessage="1" promptTitle="Enter number" prompt="Enter number of days operating" sqref="L36" xr:uid="{70C7F870-36B2-4016-A09E-DDB1B266CC77}">
      <formula1>0</formula1>
      <formula2>366</formula2>
    </dataValidation>
    <dataValidation type="whole" allowBlank="1" showInputMessage="1" showErrorMessage="1" promptTitle="Unique identifying number" prompt="Compliance Reporting System Site Account No. (formerly FMF Facility Account No. or DEPF)" sqref="E21" xr:uid="{9F2C7A81-72E0-41A2-BA01-98A3800D991C}">
      <formula1>0</formula1>
      <formula2>9999999</formula2>
    </dataValidation>
    <dataValidation allowBlank="1" promptTitle="Enter number" prompt="Enter number of days operating" sqref="L37" xr:uid="{97F9A00F-9755-4815-AEF2-12E57615ED34}"/>
  </dataValidations>
  <hyperlinks>
    <hyperlink ref="O8:P9" location="'C.1. C&amp;D Accepted'!D3" display="Next Sheet" xr:uid="{276D6E39-418E-46D8-B5F7-E056E5804CA6}"/>
    <hyperlink ref="M8:N9" location="'INTRO and TABLE OF CONTENTS'!D15" display="Click for Table of Contents" xr:uid="{293B8176-C8EB-4A32-B1F1-284ED186EFA2}"/>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Annual or Quarterly" prompt="Select from list or type in annual/ quarterly/ monthly" xr:uid="{EC2D72F0-7B95-403F-830B-F94B779087AF}">
          <x14:formula1>
            <xm:f>'Validation Lists'!$B$3:$B$5</xm:f>
          </x14:formula1>
          <xm:sqref>K20</xm:sqref>
        </x14:dataValidation>
        <x14:dataValidation type="list" allowBlank="1" showInputMessage="1" showErrorMessage="1" promptTitle="Q1/Q2/Q3/Q4 or month" prompt="Select from list or type in" xr:uid="{50C4B96F-7A79-4070-9976-4882547E9C89}">
          <x14:formula1>
            <xm:f>'Validation Lists'!$D$3:$D$18</xm:f>
          </x14:formula1>
          <xm:sqref>K22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3D468-761B-4903-B513-635E8349C585}">
  <sheetPr>
    <tabColor theme="0" tint="-0.14999847407452621"/>
  </sheetPr>
  <dimension ref="A1:AG89"/>
  <sheetViews>
    <sheetView workbookViewId="0">
      <selection activeCell="B2" sqref="B2:J2"/>
    </sheetView>
  </sheetViews>
  <sheetFormatPr defaultColWidth="9.1796875" defaultRowHeight="14.5" x14ac:dyDescent="0.35"/>
  <cols>
    <col min="1" max="2" width="1.54296875" style="4" customWidth="1"/>
    <col min="3" max="3" width="10.81640625" style="4" customWidth="1"/>
    <col min="4" max="4" width="29.81640625" style="4" bestFit="1" customWidth="1"/>
    <col min="5" max="15" width="8.81640625" style="4" customWidth="1"/>
    <col min="16" max="16" width="20" style="4" hidden="1" customWidth="1"/>
    <col min="17" max="17" width="8" style="4" customWidth="1"/>
    <col min="18" max="18" width="6.1796875" style="4" customWidth="1"/>
    <col min="19" max="19" width="5.453125" style="4" customWidth="1"/>
    <col min="20" max="20" width="9.1796875" style="4"/>
    <col min="21" max="21" width="31" style="4" customWidth="1"/>
    <col min="22" max="22" width="9.81640625" style="4" customWidth="1"/>
    <col min="23" max="23" width="26.81640625" style="4" customWidth="1"/>
    <col min="24" max="24" width="23.1796875" style="4" customWidth="1"/>
    <col min="25" max="25" width="9.81640625" style="4" customWidth="1"/>
    <col min="26" max="26" width="28.1796875" style="4" customWidth="1"/>
    <col min="27" max="27" width="28.81640625" style="4" customWidth="1"/>
    <col min="28" max="16384" width="9.1796875" style="4"/>
  </cols>
  <sheetData>
    <row r="1" spans="1:33" ht="6" customHeight="1" thickBot="1"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row>
    <row r="2" spans="1:33" ht="23.25" customHeight="1" thickTop="1" thickBot="1" x14ac:dyDescent="0.4">
      <c r="A2" s="3"/>
      <c r="B2" s="707" t="s">
        <v>279</v>
      </c>
      <c r="C2" s="708"/>
      <c r="D2" s="708"/>
      <c r="E2" s="708"/>
      <c r="F2" s="708"/>
      <c r="G2" s="708"/>
      <c r="H2" s="708"/>
      <c r="I2" s="708"/>
      <c r="J2" s="709"/>
      <c r="K2" s="679" t="s">
        <v>319</v>
      </c>
      <c r="L2" s="680"/>
      <c r="M2" s="681"/>
      <c r="N2" s="685" t="s">
        <v>48</v>
      </c>
      <c r="O2" s="686"/>
      <c r="P2" s="63"/>
      <c r="Q2" s="685" t="s">
        <v>49</v>
      </c>
      <c r="R2" s="686"/>
      <c r="S2" s="260"/>
      <c r="T2" s="3"/>
      <c r="U2" s="3"/>
      <c r="V2" s="3"/>
      <c r="W2" s="3"/>
      <c r="X2" s="3"/>
      <c r="Y2" s="3"/>
      <c r="Z2" s="3"/>
      <c r="AA2" s="3"/>
      <c r="AB2" s="3"/>
      <c r="AC2" s="3"/>
    </row>
    <row r="3" spans="1:33" ht="23.25" customHeight="1" thickBot="1" x14ac:dyDescent="0.4">
      <c r="A3" s="3"/>
      <c r="B3" s="710" t="s">
        <v>366</v>
      </c>
      <c r="C3" s="711"/>
      <c r="D3" s="711"/>
      <c r="E3" s="711"/>
      <c r="F3" s="711"/>
      <c r="G3" s="711"/>
      <c r="H3" s="711"/>
      <c r="I3" s="711"/>
      <c r="J3" s="712"/>
      <c r="K3" s="682"/>
      <c r="L3" s="683"/>
      <c r="M3" s="684"/>
      <c r="N3" s="687"/>
      <c r="O3" s="688"/>
      <c r="P3" s="64"/>
      <c r="Q3" s="687"/>
      <c r="R3" s="688"/>
      <c r="S3" s="260"/>
      <c r="T3" s="3"/>
      <c r="U3" s="3"/>
      <c r="V3" s="3"/>
      <c r="W3" s="3"/>
      <c r="X3" s="3"/>
      <c r="Y3" s="3"/>
      <c r="Z3" s="3"/>
      <c r="AA3" s="3"/>
      <c r="AB3" s="3"/>
      <c r="AC3" s="3"/>
    </row>
    <row r="4" spans="1:33" ht="5.25" customHeight="1" thickTop="1" x14ac:dyDescent="0.35">
      <c r="A4" s="3"/>
      <c r="B4" s="29"/>
      <c r="C4" s="30"/>
      <c r="D4" s="107"/>
      <c r="E4" s="30"/>
      <c r="F4" s="30"/>
      <c r="G4" s="30"/>
      <c r="H4" s="30"/>
      <c r="I4" s="30"/>
      <c r="J4" s="30"/>
      <c r="K4" s="30"/>
      <c r="L4" s="30"/>
      <c r="M4" s="30"/>
      <c r="N4" s="30"/>
      <c r="O4" s="30"/>
      <c r="P4" s="30"/>
      <c r="Q4" s="30"/>
      <c r="R4" s="31"/>
      <c r="S4" s="3"/>
      <c r="T4" s="3"/>
      <c r="U4" s="3"/>
      <c r="V4" s="3"/>
      <c r="W4" s="3"/>
      <c r="X4" s="3"/>
      <c r="Y4" s="3"/>
      <c r="Z4" s="3"/>
      <c r="AA4" s="3"/>
      <c r="AB4" s="3"/>
      <c r="AC4" s="3"/>
    </row>
    <row r="5" spans="1:33" ht="18.75" customHeight="1" x14ac:dyDescent="0.35">
      <c r="A5" s="3"/>
      <c r="B5" s="32"/>
      <c r="C5" s="148" t="s">
        <v>50</v>
      </c>
      <c r="D5" s="108"/>
      <c r="E5" s="108"/>
      <c r="F5" s="108"/>
      <c r="G5" s="108"/>
      <c r="H5" s="108"/>
      <c r="I5" s="108"/>
      <c r="J5" s="108"/>
      <c r="K5" s="108"/>
      <c r="L5" s="108"/>
      <c r="M5" s="108"/>
      <c r="N5" s="108"/>
      <c r="O5" s="108"/>
      <c r="P5" s="108"/>
      <c r="Q5" s="108"/>
      <c r="R5" s="110"/>
      <c r="S5" s="3"/>
      <c r="T5" s="3"/>
      <c r="U5" s="3"/>
      <c r="V5" s="3"/>
      <c r="W5" s="3"/>
      <c r="X5" s="3"/>
      <c r="Y5" s="3"/>
      <c r="Z5" s="3"/>
      <c r="AA5" s="3"/>
      <c r="AB5" s="3"/>
      <c r="AC5" s="3"/>
    </row>
    <row r="6" spans="1:33" ht="30" customHeight="1" thickBot="1" x14ac:dyDescent="0.4">
      <c r="A6" s="3"/>
      <c r="B6" s="32"/>
      <c r="C6" s="713" t="s">
        <v>298</v>
      </c>
      <c r="D6" s="713"/>
      <c r="E6" s="713"/>
      <c r="F6" s="713"/>
      <c r="G6" s="713"/>
      <c r="H6" s="713"/>
      <c r="I6" s="713"/>
      <c r="J6" s="713"/>
      <c r="K6" s="713"/>
      <c r="L6" s="713"/>
      <c r="M6" s="713"/>
      <c r="N6" s="713"/>
      <c r="O6" s="713"/>
      <c r="P6" s="251"/>
      <c r="Q6" s="251"/>
      <c r="R6" s="110"/>
      <c r="S6" s="3"/>
      <c r="T6" s="3"/>
      <c r="U6" s="3"/>
      <c r="V6" s="3"/>
      <c r="W6" s="3"/>
      <c r="X6" s="3"/>
      <c r="Y6" s="3"/>
      <c r="Z6" s="3"/>
      <c r="AA6" s="3"/>
      <c r="AB6" s="3"/>
      <c r="AC6" s="3"/>
    </row>
    <row r="7" spans="1:33" ht="18" customHeight="1" thickTop="1" thickBot="1" x14ac:dyDescent="0.5">
      <c r="A7" s="3"/>
      <c r="B7" s="32"/>
      <c r="C7" s="111" t="s">
        <v>458</v>
      </c>
      <c r="D7" s="3"/>
      <c r="E7" s="3"/>
      <c r="F7" s="3"/>
      <c r="G7" s="3"/>
      <c r="H7" s="3"/>
      <c r="I7" s="3"/>
      <c r="J7" s="3"/>
      <c r="K7" s="3"/>
      <c r="L7" s="3"/>
      <c r="M7" s="3"/>
      <c r="N7" s="3"/>
      <c r="O7" s="3"/>
      <c r="P7" s="3"/>
      <c r="Q7" s="3"/>
      <c r="R7" s="33"/>
      <c r="S7" s="3"/>
      <c r="T7" s="350"/>
      <c r="U7" s="714" t="s">
        <v>433</v>
      </c>
      <c r="V7" s="714"/>
      <c r="W7" s="351"/>
      <c r="X7" s="351"/>
      <c r="Y7" s="351"/>
      <c r="Z7" s="351"/>
      <c r="AA7" s="351"/>
      <c r="AB7" s="352"/>
      <c r="AC7" s="3"/>
    </row>
    <row r="8" spans="1:33" ht="18" customHeight="1" thickTop="1" thickBot="1" x14ac:dyDescent="0.5">
      <c r="A8" s="3"/>
      <c r="B8" s="32"/>
      <c r="C8" s="111" t="s">
        <v>426</v>
      </c>
      <c r="D8" s="3"/>
      <c r="E8" s="3"/>
      <c r="F8" s="3"/>
      <c r="G8" s="3"/>
      <c r="H8" s="3"/>
      <c r="I8" s="3"/>
      <c r="J8" s="3"/>
      <c r="K8" s="3"/>
      <c r="L8" s="3"/>
      <c r="M8" s="701" t="s">
        <v>434</v>
      </c>
      <c r="N8" s="702"/>
      <c r="O8" s="703"/>
      <c r="P8" s="260"/>
      <c r="Q8" s="260"/>
      <c r="R8" s="33"/>
      <c r="S8" s="3"/>
      <c r="T8" s="349"/>
      <c r="U8" s="715"/>
      <c r="V8" s="715"/>
      <c r="W8" s="347"/>
      <c r="X8" s="716" t="s">
        <v>435</v>
      </c>
      <c r="Y8" s="717"/>
      <c r="Z8" s="347"/>
      <c r="AA8" s="347"/>
      <c r="AB8" s="348"/>
      <c r="AC8" s="215"/>
      <c r="AD8"/>
      <c r="AE8"/>
      <c r="AF8"/>
      <c r="AG8"/>
    </row>
    <row r="9" spans="1:33" ht="18" customHeight="1" thickTop="1" thickBot="1" x14ac:dyDescent="0.5">
      <c r="A9" s="3"/>
      <c r="B9" s="32"/>
      <c r="C9" s="111" t="s">
        <v>423</v>
      </c>
      <c r="D9" s="3"/>
      <c r="E9" s="3"/>
      <c r="F9" s="3"/>
      <c r="G9" s="3"/>
      <c r="H9" s="3"/>
      <c r="I9" s="3"/>
      <c r="J9" s="3"/>
      <c r="K9" s="3"/>
      <c r="L9" s="3"/>
      <c r="M9" s="6"/>
      <c r="N9" s="6"/>
      <c r="O9" s="6"/>
      <c r="P9" s="3"/>
      <c r="Q9" s="3"/>
      <c r="R9" s="33"/>
      <c r="S9" s="3"/>
      <c r="T9" s="349"/>
      <c r="U9" s="727" t="s">
        <v>453</v>
      </c>
      <c r="V9" s="727"/>
      <c r="W9" s="347"/>
      <c r="X9" s="718"/>
      <c r="Y9" s="719"/>
      <c r="Z9" s="347"/>
      <c r="AA9" s="347"/>
      <c r="AB9" s="348"/>
      <c r="AC9" s="215"/>
      <c r="AD9"/>
      <c r="AE9"/>
      <c r="AF9"/>
      <c r="AG9"/>
    </row>
    <row r="10" spans="1:33" ht="18" customHeight="1" x14ac:dyDescent="0.45">
      <c r="A10" s="3"/>
      <c r="B10" s="32"/>
      <c r="C10" s="111" t="s">
        <v>424</v>
      </c>
      <c r="D10" s="3"/>
      <c r="E10" s="3"/>
      <c r="F10" s="3"/>
      <c r="G10" s="3"/>
      <c r="H10" s="3"/>
      <c r="I10" s="3"/>
      <c r="J10" s="3"/>
      <c r="K10" s="3"/>
      <c r="L10" s="3"/>
      <c r="M10" s="3"/>
      <c r="N10" s="3"/>
      <c r="O10" s="3"/>
      <c r="P10" s="3"/>
      <c r="Q10" s="3"/>
      <c r="R10" s="33"/>
      <c r="S10" s="3"/>
      <c r="T10" s="349"/>
      <c r="U10" s="727"/>
      <c r="V10" s="727"/>
      <c r="W10" s="347"/>
      <c r="X10" s="347"/>
      <c r="Y10" s="347"/>
      <c r="Z10" s="347"/>
      <c r="AA10" s="347"/>
      <c r="AB10" s="348"/>
      <c r="AC10" s="215"/>
      <c r="AD10"/>
      <c r="AE10"/>
      <c r="AF10"/>
      <c r="AG10"/>
    </row>
    <row r="11" spans="1:33" ht="18" customHeight="1" x14ac:dyDescent="0.45">
      <c r="A11" s="3"/>
      <c r="B11" s="32"/>
      <c r="C11" s="111" t="s">
        <v>425</v>
      </c>
      <c r="D11" s="3"/>
      <c r="E11" s="3"/>
      <c r="F11" s="3"/>
      <c r="G11" s="3"/>
      <c r="H11" s="3"/>
      <c r="I11" s="3"/>
      <c r="J11" s="3"/>
      <c r="K11" s="3"/>
      <c r="L11" s="3"/>
      <c r="M11" s="3"/>
      <c r="N11" s="3"/>
      <c r="O11" s="3"/>
      <c r="P11" s="3"/>
      <c r="Q11" s="3"/>
      <c r="R11" s="33"/>
      <c r="S11" s="3"/>
      <c r="T11" s="349"/>
      <c r="U11" s="353" t="s">
        <v>50</v>
      </c>
      <c r="V11" s="347"/>
      <c r="W11" s="347"/>
      <c r="X11" s="347"/>
      <c r="Y11" s="347"/>
      <c r="Z11" s="347"/>
      <c r="AA11" s="347"/>
      <c r="AB11" s="348"/>
      <c r="AC11" s="215"/>
      <c r="AD11"/>
      <c r="AE11"/>
      <c r="AF11"/>
      <c r="AG11"/>
    </row>
    <row r="12" spans="1:33" ht="17.25" customHeight="1" x14ac:dyDescent="0.35">
      <c r="A12" s="3"/>
      <c r="B12" s="32"/>
      <c r="C12" s="413" t="s">
        <v>457</v>
      </c>
      <c r="D12" s="3"/>
      <c r="E12" s="3"/>
      <c r="F12" s="3"/>
      <c r="G12" s="3"/>
      <c r="H12" s="3"/>
      <c r="I12" s="3"/>
      <c r="J12" s="3"/>
      <c r="K12" s="3"/>
      <c r="L12" s="3"/>
      <c r="M12" s="3"/>
      <c r="N12" s="3"/>
      <c r="O12" s="3"/>
      <c r="P12" s="3"/>
      <c r="Q12" s="3"/>
      <c r="R12" s="33"/>
      <c r="S12" s="3"/>
      <c r="T12" s="349"/>
      <c r="U12" s="722" t="s">
        <v>432</v>
      </c>
      <c r="V12" s="722"/>
      <c r="W12" s="722"/>
      <c r="X12" s="722"/>
      <c r="Y12" s="722"/>
      <c r="Z12" s="722"/>
      <c r="AA12" s="722"/>
      <c r="AB12" s="348"/>
      <c r="AC12" s="215"/>
      <c r="AD12"/>
      <c r="AE12"/>
      <c r="AF12"/>
      <c r="AG12"/>
    </row>
    <row r="13" spans="1:33" ht="6.75" customHeight="1" thickBot="1" x14ac:dyDescent="0.4">
      <c r="A13" s="3"/>
      <c r="B13" s="34"/>
      <c r="C13" s="36"/>
      <c r="D13" s="109"/>
      <c r="E13" s="36"/>
      <c r="F13" s="36"/>
      <c r="G13" s="36"/>
      <c r="H13" s="36"/>
      <c r="I13" s="36"/>
      <c r="J13" s="36"/>
      <c r="K13" s="36"/>
      <c r="L13" s="36"/>
      <c r="M13" s="36"/>
      <c r="N13" s="36"/>
      <c r="O13" s="36"/>
      <c r="P13" s="36"/>
      <c r="Q13" s="36"/>
      <c r="R13" s="37"/>
      <c r="S13" s="3"/>
      <c r="T13" s="349"/>
      <c r="U13" s="722"/>
      <c r="V13" s="722"/>
      <c r="W13" s="722"/>
      <c r="X13" s="722"/>
      <c r="Y13" s="722"/>
      <c r="Z13" s="722"/>
      <c r="AA13" s="722"/>
      <c r="AB13" s="348"/>
      <c r="AC13" s="215"/>
      <c r="AD13"/>
      <c r="AE13"/>
      <c r="AF13"/>
      <c r="AG13"/>
    </row>
    <row r="14" spans="1:33" ht="7.5" customHeight="1" thickTop="1" x14ac:dyDescent="0.35">
      <c r="A14" s="3"/>
      <c r="B14" s="32"/>
      <c r="C14" s="3"/>
      <c r="D14" s="3"/>
      <c r="E14" s="3"/>
      <c r="F14" s="3"/>
      <c r="G14" s="3"/>
      <c r="H14" s="3"/>
      <c r="I14" s="3"/>
      <c r="J14" s="3"/>
      <c r="K14" s="3"/>
      <c r="L14" s="3"/>
      <c r="M14" s="3"/>
      <c r="N14" s="3"/>
      <c r="O14" s="3"/>
      <c r="P14" s="3"/>
      <c r="Q14" s="3"/>
      <c r="R14" s="33"/>
      <c r="S14" s="3"/>
      <c r="T14" s="349"/>
      <c r="U14" s="722"/>
      <c r="V14" s="722"/>
      <c r="W14" s="722"/>
      <c r="X14" s="722"/>
      <c r="Y14" s="722"/>
      <c r="Z14" s="722"/>
      <c r="AA14" s="722"/>
      <c r="AB14" s="348"/>
      <c r="AC14" s="215"/>
      <c r="AD14"/>
      <c r="AE14"/>
      <c r="AF14"/>
      <c r="AG14"/>
    </row>
    <row r="15" spans="1:33" ht="8.25" customHeight="1" x14ac:dyDescent="0.35">
      <c r="A15" s="3"/>
      <c r="B15" s="32"/>
      <c r="C15" s="3"/>
      <c r="D15" s="700"/>
      <c r="E15" s="694"/>
      <c r="F15" s="695"/>
      <c r="G15" s="695"/>
      <c r="H15" s="695"/>
      <c r="I15" s="695"/>
      <c r="J15" s="695"/>
      <c r="K15" s="695"/>
      <c r="L15" s="695"/>
      <c r="M15" s="695"/>
      <c r="N15" s="695"/>
      <c r="O15" s="696"/>
      <c r="P15" s="16"/>
      <c r="Q15" s="16"/>
      <c r="R15" s="33"/>
      <c r="S15" s="3"/>
      <c r="T15" s="349"/>
      <c r="U15" s="347"/>
      <c r="V15" s="347"/>
      <c r="W15" s="347"/>
      <c r="X15" s="347"/>
      <c r="Y15" s="347"/>
      <c r="Z15" s="347"/>
      <c r="AA15" s="347"/>
      <c r="AB15" s="348"/>
      <c r="AC15" s="215"/>
      <c r="AD15"/>
      <c r="AE15"/>
      <c r="AF15"/>
      <c r="AG15"/>
    </row>
    <row r="16" spans="1:33" ht="36.75" customHeight="1" thickBot="1" x14ac:dyDescent="0.4">
      <c r="A16" s="3"/>
      <c r="B16" s="32"/>
      <c r="C16" s="3"/>
      <c r="D16" s="700"/>
      <c r="E16" s="697" t="s">
        <v>277</v>
      </c>
      <c r="F16" s="698"/>
      <c r="G16" s="698"/>
      <c r="H16" s="698"/>
      <c r="I16" s="698"/>
      <c r="J16" s="698"/>
      <c r="K16" s="699"/>
      <c r="L16" s="17" t="s">
        <v>171</v>
      </c>
      <c r="M16" s="17" t="s">
        <v>171</v>
      </c>
      <c r="N16" s="17" t="s">
        <v>171</v>
      </c>
      <c r="O16" s="17" t="s">
        <v>171</v>
      </c>
      <c r="P16" s="11" t="s">
        <v>55</v>
      </c>
      <c r="Q16" s="16"/>
      <c r="R16" s="33"/>
      <c r="S16" s="3"/>
      <c r="T16" s="349"/>
      <c r="U16" s="354" t="s">
        <v>261</v>
      </c>
      <c r="V16" s="355" t="s">
        <v>40</v>
      </c>
      <c r="W16" s="356" t="s">
        <v>253</v>
      </c>
      <c r="X16" s="356" t="s">
        <v>30</v>
      </c>
      <c r="Y16" s="355" t="s">
        <v>31</v>
      </c>
      <c r="Z16" s="357" t="s">
        <v>255</v>
      </c>
      <c r="AA16" s="358" t="s">
        <v>254</v>
      </c>
      <c r="AB16" s="348"/>
      <c r="AC16" s="215"/>
      <c r="AD16"/>
      <c r="AE16"/>
      <c r="AF16"/>
      <c r="AG16"/>
    </row>
    <row r="17" spans="1:33" ht="18.75" customHeight="1" thickBot="1" x14ac:dyDescent="0.4">
      <c r="A17" s="3"/>
      <c r="B17" s="32"/>
      <c r="C17" s="3"/>
      <c r="D17" s="97" t="s">
        <v>0</v>
      </c>
      <c r="E17" s="98" t="s">
        <v>1</v>
      </c>
      <c r="F17" s="98" t="s">
        <v>2</v>
      </c>
      <c r="G17" s="98" t="s">
        <v>3</v>
      </c>
      <c r="H17" s="98" t="s">
        <v>15</v>
      </c>
      <c r="I17" s="98" t="s">
        <v>16</v>
      </c>
      <c r="J17" s="98" t="s">
        <v>17</v>
      </c>
      <c r="K17" s="98" t="s">
        <v>19</v>
      </c>
      <c r="L17" s="99" t="s">
        <v>37</v>
      </c>
      <c r="M17" s="99" t="s">
        <v>38</v>
      </c>
      <c r="N17" s="99" t="s">
        <v>39</v>
      </c>
      <c r="O17" s="99" t="s">
        <v>278</v>
      </c>
      <c r="P17" s="100" t="s">
        <v>54</v>
      </c>
      <c r="Q17" s="101" t="s">
        <v>20</v>
      </c>
      <c r="R17" s="33"/>
      <c r="S17" s="3"/>
      <c r="T17" s="349"/>
      <c r="U17" s="424"/>
      <c r="V17" s="425"/>
      <c r="W17" s="426"/>
      <c r="X17" s="426"/>
      <c r="Y17" s="425"/>
      <c r="Z17" s="426"/>
      <c r="AA17" s="427"/>
      <c r="AB17" s="348"/>
      <c r="AC17" s="215"/>
      <c r="AD17"/>
      <c r="AE17"/>
      <c r="AF17"/>
      <c r="AG17"/>
    </row>
    <row r="18" spans="1:33" ht="18" customHeight="1" x14ac:dyDescent="0.35">
      <c r="A18" s="3"/>
      <c r="B18" s="32"/>
      <c r="C18" s="689" t="s">
        <v>270</v>
      </c>
      <c r="D18" s="102" t="s">
        <v>7</v>
      </c>
      <c r="E18" s="399"/>
      <c r="F18" s="399"/>
      <c r="G18" s="399"/>
      <c r="H18" s="399"/>
      <c r="I18" s="399"/>
      <c r="J18" s="399"/>
      <c r="K18" s="399"/>
      <c r="L18" s="399"/>
      <c r="M18" s="399"/>
      <c r="N18" s="399"/>
      <c r="O18" s="399"/>
      <c r="P18" s="103" t="s">
        <v>5</v>
      </c>
      <c r="Q18" s="104">
        <f>SUM(E18:O18)</f>
        <v>0</v>
      </c>
      <c r="R18" s="33"/>
      <c r="S18" s="3"/>
      <c r="T18" s="349"/>
      <c r="U18" s="428"/>
      <c r="V18" s="429"/>
      <c r="W18" s="430"/>
      <c r="X18" s="430"/>
      <c r="Y18" s="429"/>
      <c r="Z18" s="430"/>
      <c r="AA18" s="431"/>
      <c r="AB18" s="348"/>
      <c r="AC18" s="215"/>
      <c r="AD18"/>
      <c r="AE18"/>
      <c r="AF18"/>
      <c r="AG18"/>
    </row>
    <row r="19" spans="1:33" ht="18" customHeight="1" x14ac:dyDescent="0.35">
      <c r="A19" s="3"/>
      <c r="B19" s="32"/>
      <c r="C19" s="690"/>
      <c r="D19" s="25" t="s">
        <v>8</v>
      </c>
      <c r="E19" s="400"/>
      <c r="F19" s="400"/>
      <c r="G19" s="400"/>
      <c r="H19" s="400"/>
      <c r="I19" s="400"/>
      <c r="J19" s="400"/>
      <c r="K19" s="400"/>
      <c r="L19" s="400"/>
      <c r="M19" s="400"/>
      <c r="N19" s="400"/>
      <c r="O19" s="400"/>
      <c r="P19" s="78" t="s">
        <v>5</v>
      </c>
      <c r="Q19" s="80">
        <f t="shared" ref="Q19:Q50" si="0">SUM(E19:O19)</f>
        <v>0</v>
      </c>
      <c r="R19" s="33"/>
      <c r="S19" s="3"/>
      <c r="T19" s="349"/>
      <c r="U19" s="428"/>
      <c r="V19" s="429"/>
      <c r="W19" s="430"/>
      <c r="X19" s="430"/>
      <c r="Y19" s="429"/>
      <c r="Z19" s="430"/>
      <c r="AA19" s="431"/>
      <c r="AB19" s="348"/>
      <c r="AC19" s="215"/>
      <c r="AD19"/>
      <c r="AE19"/>
      <c r="AF19"/>
      <c r="AG19"/>
    </row>
    <row r="20" spans="1:33" ht="18" customHeight="1" x14ac:dyDescent="0.35">
      <c r="A20" s="3"/>
      <c r="B20" s="32"/>
      <c r="C20" s="690"/>
      <c r="D20" s="21" t="s">
        <v>9</v>
      </c>
      <c r="E20" s="400"/>
      <c r="F20" s="400"/>
      <c r="G20" s="400"/>
      <c r="H20" s="400"/>
      <c r="I20" s="400"/>
      <c r="J20" s="400"/>
      <c r="K20" s="400"/>
      <c r="L20" s="400"/>
      <c r="M20" s="400"/>
      <c r="N20" s="400"/>
      <c r="O20" s="400"/>
      <c r="P20" s="78" t="s">
        <v>5</v>
      </c>
      <c r="Q20" s="80">
        <f t="shared" si="0"/>
        <v>0</v>
      </c>
      <c r="R20" s="33"/>
      <c r="S20" s="3"/>
      <c r="T20" s="349"/>
      <c r="U20" s="428"/>
      <c r="V20" s="429"/>
      <c r="W20" s="430"/>
      <c r="X20" s="430"/>
      <c r="Y20" s="429"/>
      <c r="Z20" s="430"/>
      <c r="AA20" s="431"/>
      <c r="AB20" s="348"/>
      <c r="AC20" s="215"/>
      <c r="AD20"/>
      <c r="AE20"/>
      <c r="AF20"/>
      <c r="AG20"/>
    </row>
    <row r="21" spans="1:33" ht="18" customHeight="1" x14ac:dyDescent="0.35">
      <c r="A21" s="3"/>
      <c r="B21" s="32"/>
      <c r="C21" s="690"/>
      <c r="D21" s="21" t="s">
        <v>429</v>
      </c>
      <c r="E21" s="400"/>
      <c r="F21" s="400"/>
      <c r="G21" s="400"/>
      <c r="H21" s="400"/>
      <c r="I21" s="400"/>
      <c r="J21" s="400"/>
      <c r="K21" s="400"/>
      <c r="L21" s="400"/>
      <c r="M21" s="400"/>
      <c r="N21" s="400"/>
      <c r="O21" s="400"/>
      <c r="P21" s="78" t="s">
        <v>5</v>
      </c>
      <c r="Q21" s="80">
        <f t="shared" si="0"/>
        <v>0</v>
      </c>
      <c r="R21" s="33"/>
      <c r="S21" s="3"/>
      <c r="T21" s="349"/>
      <c r="U21" s="428"/>
      <c r="V21" s="429"/>
      <c r="W21" s="430"/>
      <c r="X21" s="430"/>
      <c r="Y21" s="429"/>
      <c r="Z21" s="430"/>
      <c r="AA21" s="431"/>
      <c r="AB21" s="348"/>
      <c r="AC21" s="215"/>
      <c r="AD21"/>
      <c r="AE21"/>
      <c r="AF21"/>
      <c r="AG21"/>
    </row>
    <row r="22" spans="1:33" ht="18" customHeight="1" x14ac:dyDescent="0.35">
      <c r="A22" s="3"/>
      <c r="B22" s="32"/>
      <c r="C22" s="690"/>
      <c r="D22" s="21" t="s">
        <v>428</v>
      </c>
      <c r="E22" s="400"/>
      <c r="F22" s="400"/>
      <c r="G22" s="400"/>
      <c r="H22" s="400"/>
      <c r="I22" s="400"/>
      <c r="J22" s="400"/>
      <c r="K22" s="400"/>
      <c r="L22" s="400"/>
      <c r="M22" s="400"/>
      <c r="N22" s="400"/>
      <c r="O22" s="400"/>
      <c r="P22" s="78" t="s">
        <v>5</v>
      </c>
      <c r="Q22" s="80">
        <f t="shared" si="0"/>
        <v>0</v>
      </c>
      <c r="R22" s="33"/>
      <c r="S22" s="3"/>
      <c r="T22" s="349"/>
      <c r="U22" s="428"/>
      <c r="V22" s="429"/>
      <c r="W22" s="430"/>
      <c r="X22" s="430"/>
      <c r="Y22" s="429"/>
      <c r="Z22" s="430"/>
      <c r="AA22" s="431"/>
      <c r="AB22" s="348"/>
      <c r="AC22" s="215"/>
      <c r="AD22"/>
      <c r="AE22"/>
      <c r="AF22"/>
      <c r="AG22"/>
    </row>
    <row r="23" spans="1:33" ht="18" customHeight="1" x14ac:dyDescent="0.35">
      <c r="A23" s="3"/>
      <c r="B23" s="32"/>
      <c r="C23" s="690"/>
      <c r="D23" s="388" t="s">
        <v>401</v>
      </c>
      <c r="E23" s="400"/>
      <c r="F23" s="400"/>
      <c r="G23" s="400"/>
      <c r="H23" s="400"/>
      <c r="I23" s="400"/>
      <c r="J23" s="400"/>
      <c r="K23" s="400"/>
      <c r="L23" s="400"/>
      <c r="M23" s="400"/>
      <c r="N23" s="400"/>
      <c r="O23" s="400"/>
      <c r="P23" s="78" t="s">
        <v>5</v>
      </c>
      <c r="Q23" s="80">
        <f t="shared" si="0"/>
        <v>0</v>
      </c>
      <c r="R23" s="33"/>
      <c r="S23" s="3"/>
      <c r="T23" s="349"/>
      <c r="U23" s="428"/>
      <c r="V23" s="429"/>
      <c r="W23" s="430"/>
      <c r="X23" s="430"/>
      <c r="Y23" s="429"/>
      <c r="Z23" s="430"/>
      <c r="AA23" s="431"/>
      <c r="AB23" s="348"/>
      <c r="AC23" s="215"/>
      <c r="AD23"/>
      <c r="AE23"/>
      <c r="AF23"/>
      <c r="AG23"/>
    </row>
    <row r="24" spans="1:33" ht="18" customHeight="1" x14ac:dyDescent="0.35">
      <c r="A24" s="3"/>
      <c r="B24" s="32"/>
      <c r="C24" s="690"/>
      <c r="D24" s="388" t="s">
        <v>401</v>
      </c>
      <c r="E24" s="400"/>
      <c r="F24" s="400"/>
      <c r="G24" s="400"/>
      <c r="H24" s="400"/>
      <c r="I24" s="400"/>
      <c r="J24" s="400"/>
      <c r="K24" s="400"/>
      <c r="L24" s="400"/>
      <c r="M24" s="400"/>
      <c r="N24" s="400"/>
      <c r="O24" s="400"/>
      <c r="P24" s="78" t="s">
        <v>5</v>
      </c>
      <c r="Q24" s="80">
        <f t="shared" si="0"/>
        <v>0</v>
      </c>
      <c r="R24" s="33"/>
      <c r="S24" s="3"/>
      <c r="T24" s="349"/>
      <c r="U24" s="428"/>
      <c r="V24" s="429"/>
      <c r="W24" s="430"/>
      <c r="X24" s="430"/>
      <c r="Y24" s="429"/>
      <c r="Z24" s="430"/>
      <c r="AA24" s="431"/>
      <c r="AB24" s="348"/>
      <c r="AC24" s="215"/>
      <c r="AD24"/>
      <c r="AE24"/>
      <c r="AF24"/>
      <c r="AG24"/>
    </row>
    <row r="25" spans="1:33" ht="18" customHeight="1" x14ac:dyDescent="0.35">
      <c r="A25" s="3"/>
      <c r="B25" s="32"/>
      <c r="C25" s="690"/>
      <c r="D25" s="388" t="s">
        <v>401</v>
      </c>
      <c r="E25" s="400"/>
      <c r="F25" s="400"/>
      <c r="G25" s="400"/>
      <c r="H25" s="400"/>
      <c r="I25" s="400"/>
      <c r="J25" s="400"/>
      <c r="K25" s="400"/>
      <c r="L25" s="400"/>
      <c r="M25" s="400"/>
      <c r="N25" s="400"/>
      <c r="O25" s="400"/>
      <c r="P25" s="78" t="s">
        <v>5</v>
      </c>
      <c r="Q25" s="80">
        <f t="shared" si="0"/>
        <v>0</v>
      </c>
      <c r="R25" s="33"/>
      <c r="S25" s="3"/>
      <c r="T25" s="349"/>
      <c r="U25" s="428"/>
      <c r="V25" s="429"/>
      <c r="W25" s="430"/>
      <c r="X25" s="430"/>
      <c r="Y25" s="429"/>
      <c r="Z25" s="430"/>
      <c r="AA25" s="431"/>
      <c r="AB25" s="348"/>
      <c r="AC25" s="215"/>
      <c r="AD25"/>
      <c r="AE25"/>
      <c r="AF25"/>
      <c r="AG25"/>
    </row>
    <row r="26" spans="1:33" ht="18" customHeight="1" x14ac:dyDescent="0.35">
      <c r="A26" s="3"/>
      <c r="B26" s="32"/>
      <c r="C26" s="690"/>
      <c r="D26" s="388" t="s">
        <v>401</v>
      </c>
      <c r="E26" s="400"/>
      <c r="F26" s="400"/>
      <c r="G26" s="400"/>
      <c r="H26" s="400"/>
      <c r="I26" s="400"/>
      <c r="J26" s="400"/>
      <c r="K26" s="400"/>
      <c r="L26" s="400"/>
      <c r="M26" s="400"/>
      <c r="N26" s="400"/>
      <c r="O26" s="400"/>
      <c r="P26" s="78" t="s">
        <v>5</v>
      </c>
      <c r="Q26" s="80">
        <f>SUM(E26:O26)</f>
        <v>0</v>
      </c>
      <c r="R26" s="33"/>
      <c r="S26" s="3"/>
      <c r="T26" s="349"/>
      <c r="U26" s="428"/>
      <c r="V26" s="429"/>
      <c r="W26" s="430"/>
      <c r="X26" s="430"/>
      <c r="Y26" s="429"/>
      <c r="Z26" s="430"/>
      <c r="AA26" s="431"/>
      <c r="AB26" s="348"/>
      <c r="AC26" s="215"/>
      <c r="AD26"/>
      <c r="AE26"/>
      <c r="AF26"/>
      <c r="AG26"/>
    </row>
    <row r="27" spans="1:33" ht="18" customHeight="1" x14ac:dyDescent="0.35">
      <c r="A27" s="3"/>
      <c r="B27" s="32"/>
      <c r="C27" s="690"/>
      <c r="D27" s="388" t="s">
        <v>401</v>
      </c>
      <c r="E27" s="400"/>
      <c r="F27" s="400"/>
      <c r="G27" s="400"/>
      <c r="H27" s="400"/>
      <c r="I27" s="400"/>
      <c r="J27" s="400"/>
      <c r="K27" s="400"/>
      <c r="L27" s="400"/>
      <c r="M27" s="400"/>
      <c r="N27" s="400"/>
      <c r="O27" s="400"/>
      <c r="P27" s="78" t="s">
        <v>5</v>
      </c>
      <c r="Q27" s="80">
        <f>SUM(E27:O27)</f>
        <v>0</v>
      </c>
      <c r="R27" s="33"/>
      <c r="S27" s="3"/>
      <c r="T27" s="349"/>
      <c r="U27" s="428"/>
      <c r="V27" s="429"/>
      <c r="W27" s="430"/>
      <c r="X27" s="430"/>
      <c r="Y27" s="429"/>
      <c r="Z27" s="430"/>
      <c r="AA27" s="431"/>
      <c r="AB27" s="348"/>
      <c r="AC27" s="215"/>
      <c r="AD27"/>
      <c r="AE27"/>
      <c r="AF27"/>
      <c r="AG27"/>
    </row>
    <row r="28" spans="1:33" ht="18" customHeight="1" x14ac:dyDescent="0.35">
      <c r="A28" s="3"/>
      <c r="B28" s="32"/>
      <c r="C28" s="690"/>
      <c r="D28" s="388" t="s">
        <v>401</v>
      </c>
      <c r="E28" s="400"/>
      <c r="F28" s="400"/>
      <c r="G28" s="400"/>
      <c r="H28" s="400"/>
      <c r="I28" s="400"/>
      <c r="J28" s="400"/>
      <c r="K28" s="400"/>
      <c r="L28" s="400"/>
      <c r="M28" s="400"/>
      <c r="N28" s="400"/>
      <c r="O28" s="400"/>
      <c r="P28" s="78" t="s">
        <v>5</v>
      </c>
      <c r="Q28" s="80">
        <f>SUM(E28:O28)</f>
        <v>0</v>
      </c>
      <c r="R28" s="33"/>
      <c r="S28" s="3"/>
      <c r="T28" s="349"/>
      <c r="U28" s="428"/>
      <c r="V28" s="429"/>
      <c r="W28" s="430"/>
      <c r="X28" s="430"/>
      <c r="Y28" s="429"/>
      <c r="Z28" s="430"/>
      <c r="AA28" s="431"/>
      <c r="AB28" s="348"/>
      <c r="AC28" s="215"/>
      <c r="AD28"/>
      <c r="AE28"/>
      <c r="AF28"/>
      <c r="AG28"/>
    </row>
    <row r="29" spans="1:33" ht="18" customHeight="1" x14ac:dyDescent="0.35">
      <c r="A29" s="3"/>
      <c r="B29" s="32"/>
      <c r="C29" s="690"/>
      <c r="D29" s="388" t="s">
        <v>401</v>
      </c>
      <c r="E29" s="400"/>
      <c r="F29" s="400"/>
      <c r="G29" s="400"/>
      <c r="H29" s="400"/>
      <c r="I29" s="400"/>
      <c r="J29" s="400"/>
      <c r="K29" s="400"/>
      <c r="L29" s="400"/>
      <c r="M29" s="400"/>
      <c r="N29" s="400"/>
      <c r="O29" s="400"/>
      <c r="P29" s="78" t="s">
        <v>5</v>
      </c>
      <c r="Q29" s="80">
        <f>SUM(E29:O29)</f>
        <v>0</v>
      </c>
      <c r="R29" s="33"/>
      <c r="S29" s="3"/>
      <c r="T29" s="349"/>
      <c r="U29" s="428"/>
      <c r="V29" s="429"/>
      <c r="W29" s="430"/>
      <c r="X29" s="430"/>
      <c r="Y29" s="429"/>
      <c r="Z29" s="430"/>
      <c r="AA29" s="431"/>
      <c r="AB29" s="348"/>
      <c r="AC29" s="215"/>
      <c r="AD29"/>
      <c r="AE29"/>
      <c r="AF29"/>
      <c r="AG29"/>
    </row>
    <row r="30" spans="1:33" ht="18" customHeight="1" x14ac:dyDescent="0.35">
      <c r="A30" s="3"/>
      <c r="B30" s="32"/>
      <c r="C30" s="690"/>
      <c r="D30" s="388" t="s">
        <v>401</v>
      </c>
      <c r="E30" s="400"/>
      <c r="F30" s="400"/>
      <c r="G30" s="400"/>
      <c r="H30" s="400"/>
      <c r="I30" s="400"/>
      <c r="J30" s="400"/>
      <c r="K30" s="400"/>
      <c r="L30" s="400"/>
      <c r="M30" s="400"/>
      <c r="N30" s="400"/>
      <c r="O30" s="400"/>
      <c r="P30" s="78" t="s">
        <v>5</v>
      </c>
      <c r="Q30" s="80">
        <f>SUM(E30:O30)</f>
        <v>0</v>
      </c>
      <c r="R30" s="33"/>
      <c r="S30" s="3"/>
      <c r="T30" s="349"/>
      <c r="U30" s="428"/>
      <c r="V30" s="429"/>
      <c r="W30" s="430"/>
      <c r="X30" s="430"/>
      <c r="Y30" s="429"/>
      <c r="Z30" s="430"/>
      <c r="AA30" s="431"/>
      <c r="AB30" s="348"/>
      <c r="AC30" s="215"/>
      <c r="AD30"/>
      <c r="AE30"/>
      <c r="AF30"/>
      <c r="AG30"/>
    </row>
    <row r="31" spans="1:33" ht="18" customHeight="1" x14ac:dyDescent="0.35">
      <c r="A31" s="3"/>
      <c r="B31" s="32"/>
      <c r="C31" s="690"/>
      <c r="D31" s="388" t="s">
        <v>401</v>
      </c>
      <c r="E31" s="400"/>
      <c r="F31" s="400"/>
      <c r="G31" s="400"/>
      <c r="H31" s="400"/>
      <c r="I31" s="400"/>
      <c r="J31" s="400"/>
      <c r="K31" s="400"/>
      <c r="L31" s="400"/>
      <c r="M31" s="400"/>
      <c r="N31" s="400"/>
      <c r="O31" s="400"/>
      <c r="P31" s="78" t="s">
        <v>5</v>
      </c>
      <c r="Q31" s="80">
        <f t="shared" si="0"/>
        <v>0</v>
      </c>
      <c r="R31" s="33"/>
      <c r="S31" s="3"/>
      <c r="T31" s="349"/>
      <c r="U31" s="428"/>
      <c r="V31" s="429"/>
      <c r="W31" s="430"/>
      <c r="X31" s="430"/>
      <c r="Y31" s="429"/>
      <c r="Z31" s="430"/>
      <c r="AA31" s="431"/>
      <c r="AB31" s="348"/>
      <c r="AC31" s="215"/>
      <c r="AD31"/>
      <c r="AE31"/>
      <c r="AF31"/>
      <c r="AG31"/>
    </row>
    <row r="32" spans="1:33" ht="18" customHeight="1" x14ac:dyDescent="0.35">
      <c r="A32" s="3"/>
      <c r="B32" s="32"/>
      <c r="C32" s="690"/>
      <c r="D32" s="389" t="s">
        <v>401</v>
      </c>
      <c r="E32" s="401"/>
      <c r="F32" s="401"/>
      <c r="G32" s="401"/>
      <c r="H32" s="401"/>
      <c r="I32" s="401"/>
      <c r="J32" s="401"/>
      <c r="K32" s="401"/>
      <c r="L32" s="401"/>
      <c r="M32" s="401"/>
      <c r="N32" s="401"/>
      <c r="O32" s="401"/>
      <c r="P32" s="86" t="s">
        <v>5</v>
      </c>
      <c r="Q32" s="81">
        <f t="shared" si="0"/>
        <v>0</v>
      </c>
      <c r="R32" s="33"/>
      <c r="S32" s="3"/>
      <c r="T32" s="349"/>
      <c r="U32" s="428"/>
      <c r="V32" s="429"/>
      <c r="W32" s="430"/>
      <c r="X32" s="430"/>
      <c r="Y32" s="429"/>
      <c r="Z32" s="430"/>
      <c r="AA32" s="431"/>
      <c r="AB32" s="348"/>
      <c r="AC32" s="215"/>
      <c r="AD32"/>
      <c r="AE32"/>
      <c r="AF32"/>
      <c r="AG32"/>
    </row>
    <row r="33" spans="1:33" ht="18" customHeight="1" thickBot="1" x14ac:dyDescent="0.4">
      <c r="A33" s="3"/>
      <c r="B33" s="90"/>
      <c r="C33" s="91"/>
      <c r="D33" s="92"/>
      <c r="E33" s="96"/>
      <c r="F33" s="96"/>
      <c r="G33" s="96"/>
      <c r="H33" s="96"/>
      <c r="I33" s="96"/>
      <c r="J33" s="96"/>
      <c r="K33" s="96"/>
      <c r="L33" s="96"/>
      <c r="M33" s="96"/>
      <c r="N33" s="96"/>
      <c r="O33" s="96"/>
      <c r="P33" s="93"/>
      <c r="Q33" s="94">
        <f>SUM(E33:O33)</f>
        <v>0</v>
      </c>
      <c r="R33" s="95"/>
      <c r="S33" s="3"/>
      <c r="T33" s="349"/>
      <c r="U33" s="428"/>
      <c r="V33" s="429"/>
      <c r="W33" s="430"/>
      <c r="X33" s="430"/>
      <c r="Y33" s="429"/>
      <c r="Z33" s="430"/>
      <c r="AA33" s="431"/>
      <c r="AB33" s="348"/>
      <c r="AC33" s="215"/>
      <c r="AD33"/>
      <c r="AE33"/>
      <c r="AF33"/>
      <c r="AG33"/>
    </row>
    <row r="34" spans="1:33" ht="18" customHeight="1" thickTop="1" x14ac:dyDescent="0.35">
      <c r="A34" s="3"/>
      <c r="B34" s="29"/>
      <c r="C34" s="691" t="s">
        <v>271</v>
      </c>
      <c r="D34" s="87" t="s">
        <v>12</v>
      </c>
      <c r="E34" s="402"/>
      <c r="F34" s="402"/>
      <c r="G34" s="402"/>
      <c r="H34" s="402"/>
      <c r="I34" s="402"/>
      <c r="J34" s="402"/>
      <c r="K34" s="402"/>
      <c r="L34" s="402"/>
      <c r="M34" s="402"/>
      <c r="N34" s="402"/>
      <c r="O34" s="402"/>
      <c r="P34" s="88" t="s">
        <v>6</v>
      </c>
      <c r="Q34" s="89">
        <f t="shared" si="0"/>
        <v>0</v>
      </c>
      <c r="R34" s="31"/>
      <c r="S34" s="3"/>
      <c r="T34" s="349"/>
      <c r="U34" s="428"/>
      <c r="V34" s="429"/>
      <c r="W34" s="430"/>
      <c r="X34" s="430"/>
      <c r="Y34" s="429"/>
      <c r="Z34" s="430"/>
      <c r="AA34" s="431"/>
      <c r="AB34" s="348"/>
      <c r="AC34" s="215"/>
      <c r="AD34"/>
      <c r="AE34"/>
      <c r="AF34"/>
      <c r="AG34"/>
    </row>
    <row r="35" spans="1:33" ht="18" customHeight="1" x14ac:dyDescent="0.35">
      <c r="A35" s="3"/>
      <c r="B35" s="32"/>
      <c r="C35" s="692"/>
      <c r="D35" s="21" t="s">
        <v>13</v>
      </c>
      <c r="E35" s="400"/>
      <c r="F35" s="400"/>
      <c r="G35" s="400"/>
      <c r="H35" s="400"/>
      <c r="I35" s="400"/>
      <c r="J35" s="400"/>
      <c r="K35" s="400"/>
      <c r="L35" s="400"/>
      <c r="M35" s="400"/>
      <c r="N35" s="400"/>
      <c r="O35" s="400"/>
      <c r="P35" s="79" t="s">
        <v>6</v>
      </c>
      <c r="Q35" s="80">
        <f t="shared" si="0"/>
        <v>0</v>
      </c>
      <c r="R35" s="33"/>
      <c r="S35" s="3"/>
      <c r="T35" s="349"/>
      <c r="U35" s="428"/>
      <c r="V35" s="429"/>
      <c r="W35" s="430"/>
      <c r="X35" s="430"/>
      <c r="Y35" s="429"/>
      <c r="Z35" s="430"/>
      <c r="AA35" s="431"/>
      <c r="AB35" s="348"/>
      <c r="AC35" s="215"/>
      <c r="AD35"/>
      <c r="AE35"/>
      <c r="AF35"/>
      <c r="AG35"/>
    </row>
    <row r="36" spans="1:33" ht="18" customHeight="1" x14ac:dyDescent="0.35">
      <c r="A36" s="3"/>
      <c r="B36" s="32"/>
      <c r="C36" s="692"/>
      <c r="D36" s="21" t="s">
        <v>14</v>
      </c>
      <c r="E36" s="400"/>
      <c r="F36" s="400"/>
      <c r="G36" s="400"/>
      <c r="H36" s="400"/>
      <c r="I36" s="400"/>
      <c r="J36" s="400"/>
      <c r="K36" s="400"/>
      <c r="L36" s="400"/>
      <c r="M36" s="400"/>
      <c r="N36" s="400"/>
      <c r="O36" s="400"/>
      <c r="P36" s="79" t="s">
        <v>6</v>
      </c>
      <c r="Q36" s="80">
        <f t="shared" si="0"/>
        <v>0</v>
      </c>
      <c r="R36" s="33"/>
      <c r="S36" s="3"/>
      <c r="T36" s="349"/>
      <c r="U36" s="428"/>
      <c r="V36" s="429"/>
      <c r="W36" s="430"/>
      <c r="X36" s="430"/>
      <c r="Y36" s="429"/>
      <c r="Z36" s="430"/>
      <c r="AA36" s="431"/>
      <c r="AB36" s="348"/>
      <c r="AC36" s="215"/>
      <c r="AD36"/>
      <c r="AE36"/>
      <c r="AF36"/>
      <c r="AG36"/>
    </row>
    <row r="37" spans="1:33" ht="18" customHeight="1" x14ac:dyDescent="0.35">
      <c r="A37" s="3"/>
      <c r="B37" s="32"/>
      <c r="C37" s="692"/>
      <c r="D37" s="21" t="s">
        <v>186</v>
      </c>
      <c r="E37" s="400"/>
      <c r="F37" s="400"/>
      <c r="G37" s="400"/>
      <c r="H37" s="400"/>
      <c r="I37" s="400"/>
      <c r="J37" s="400"/>
      <c r="K37" s="400"/>
      <c r="L37" s="400"/>
      <c r="M37" s="400"/>
      <c r="N37" s="400"/>
      <c r="O37" s="400"/>
      <c r="P37" s="79" t="s">
        <v>6</v>
      </c>
      <c r="Q37" s="80">
        <f t="shared" si="0"/>
        <v>0</v>
      </c>
      <c r="R37" s="33"/>
      <c r="S37" s="3"/>
      <c r="T37" s="349"/>
      <c r="U37" s="428"/>
      <c r="V37" s="429"/>
      <c r="W37" s="430"/>
      <c r="X37" s="430"/>
      <c r="Y37" s="429"/>
      <c r="Z37" s="430"/>
      <c r="AA37" s="431"/>
      <c r="AB37" s="348"/>
      <c r="AC37" s="215"/>
      <c r="AD37"/>
      <c r="AE37"/>
      <c r="AF37"/>
      <c r="AG37"/>
    </row>
    <row r="38" spans="1:33" ht="18" customHeight="1" x14ac:dyDescent="0.35">
      <c r="A38" s="3"/>
      <c r="B38" s="32"/>
      <c r="C38" s="692"/>
      <c r="D38" s="21" t="s">
        <v>187</v>
      </c>
      <c r="E38" s="400"/>
      <c r="F38" s="400"/>
      <c r="G38" s="400"/>
      <c r="H38" s="400"/>
      <c r="I38" s="400"/>
      <c r="J38" s="400"/>
      <c r="K38" s="400"/>
      <c r="L38" s="400"/>
      <c r="M38" s="400"/>
      <c r="N38" s="400"/>
      <c r="O38" s="400"/>
      <c r="P38" s="79" t="s">
        <v>6</v>
      </c>
      <c r="Q38" s="80">
        <f t="shared" si="0"/>
        <v>0</v>
      </c>
      <c r="R38" s="33"/>
      <c r="S38" s="3"/>
      <c r="T38" s="349"/>
      <c r="U38" s="432"/>
      <c r="V38" s="433"/>
      <c r="W38" s="434"/>
      <c r="X38" s="434"/>
      <c r="Y38" s="433"/>
      <c r="Z38" s="434"/>
      <c r="AA38" s="435"/>
      <c r="AB38" s="348"/>
      <c r="AC38" s="215"/>
      <c r="AD38"/>
      <c r="AE38"/>
      <c r="AF38"/>
      <c r="AG38"/>
    </row>
    <row r="39" spans="1:33" ht="18" customHeight="1" thickBot="1" x14ac:dyDescent="0.4">
      <c r="A39" s="3"/>
      <c r="B39" s="32"/>
      <c r="C39" s="692"/>
      <c r="D39" s="21" t="s">
        <v>188</v>
      </c>
      <c r="E39" s="400"/>
      <c r="F39" s="400"/>
      <c r="G39" s="400"/>
      <c r="H39" s="400"/>
      <c r="I39" s="400"/>
      <c r="J39" s="400"/>
      <c r="K39" s="400"/>
      <c r="L39" s="400"/>
      <c r="M39" s="400"/>
      <c r="N39" s="400"/>
      <c r="O39" s="400"/>
      <c r="P39" s="79" t="s">
        <v>6</v>
      </c>
      <c r="Q39" s="80">
        <f t="shared" si="0"/>
        <v>0</v>
      </c>
      <c r="R39" s="33"/>
      <c r="S39" s="3"/>
      <c r="T39" s="349"/>
      <c r="U39" s="347"/>
      <c r="V39" s="347"/>
      <c r="W39" s="347"/>
      <c r="X39" s="347"/>
      <c r="Y39" s="347"/>
      <c r="Z39" s="347"/>
      <c r="AA39" s="347"/>
      <c r="AB39" s="348"/>
      <c r="AC39" s="215"/>
      <c r="AD39"/>
      <c r="AE39"/>
      <c r="AF39"/>
      <c r="AG39"/>
    </row>
    <row r="40" spans="1:33" ht="18" customHeight="1" x14ac:dyDescent="0.35">
      <c r="A40" s="3"/>
      <c r="B40" s="32"/>
      <c r="C40" s="692"/>
      <c r="D40" s="21" t="s">
        <v>189</v>
      </c>
      <c r="E40" s="400"/>
      <c r="F40" s="400"/>
      <c r="G40" s="400"/>
      <c r="H40" s="400"/>
      <c r="I40" s="400"/>
      <c r="J40" s="400"/>
      <c r="K40" s="400"/>
      <c r="L40" s="400"/>
      <c r="M40" s="400"/>
      <c r="N40" s="400"/>
      <c r="O40" s="400"/>
      <c r="P40" s="79" t="s">
        <v>6</v>
      </c>
      <c r="Q40" s="80">
        <f t="shared" si="0"/>
        <v>0</v>
      </c>
      <c r="R40" s="33"/>
      <c r="S40" s="3"/>
      <c r="T40" s="349"/>
      <c r="U40" s="723" t="s">
        <v>260</v>
      </c>
      <c r="V40" s="725">
        <f>SUM(Inbound_CD_Residuals17[Tons])</f>
        <v>0</v>
      </c>
      <c r="W40" s="347"/>
      <c r="X40" s="347"/>
      <c r="Y40" s="347"/>
      <c r="Z40" s="347"/>
      <c r="AA40" s="347"/>
      <c r="AB40" s="348"/>
      <c r="AC40" s="3"/>
    </row>
    <row r="41" spans="1:33" ht="18" customHeight="1" thickBot="1" x14ac:dyDescent="0.4">
      <c r="A41" s="3"/>
      <c r="B41" s="32"/>
      <c r="C41" s="692"/>
      <c r="D41" s="21" t="s">
        <v>191</v>
      </c>
      <c r="E41" s="400"/>
      <c r="F41" s="400"/>
      <c r="G41" s="400"/>
      <c r="H41" s="400"/>
      <c r="I41" s="400"/>
      <c r="J41" s="400"/>
      <c r="K41" s="400"/>
      <c r="L41" s="400"/>
      <c r="M41" s="400"/>
      <c r="N41" s="400"/>
      <c r="O41" s="400"/>
      <c r="P41" s="79" t="s">
        <v>6</v>
      </c>
      <c r="Q41" s="80">
        <f t="shared" si="0"/>
        <v>0</v>
      </c>
      <c r="R41" s="33"/>
      <c r="S41" s="3"/>
      <c r="T41" s="349"/>
      <c r="U41" s="724"/>
      <c r="V41" s="726"/>
      <c r="W41" s="347"/>
      <c r="X41" s="347"/>
      <c r="Y41" s="347"/>
      <c r="Z41" s="347"/>
      <c r="AA41" s="347"/>
      <c r="AB41" s="348"/>
      <c r="AC41" s="3"/>
    </row>
    <row r="42" spans="1:33" ht="18" customHeight="1" thickBot="1" x14ac:dyDescent="0.4">
      <c r="A42" s="3"/>
      <c r="B42" s="32"/>
      <c r="C42" s="692"/>
      <c r="D42" s="388" t="s">
        <v>401</v>
      </c>
      <c r="E42" s="400"/>
      <c r="F42" s="400"/>
      <c r="G42" s="400"/>
      <c r="H42" s="400"/>
      <c r="I42" s="400"/>
      <c r="J42" s="400"/>
      <c r="K42" s="400"/>
      <c r="L42" s="400"/>
      <c r="M42" s="400"/>
      <c r="N42" s="400"/>
      <c r="O42" s="400"/>
      <c r="P42" s="79" t="s">
        <v>6</v>
      </c>
      <c r="Q42" s="80">
        <f t="shared" si="0"/>
        <v>0</v>
      </c>
      <c r="R42" s="33"/>
      <c r="S42" s="3"/>
      <c r="T42" s="349"/>
      <c r="U42" s="728"/>
      <c r="V42" s="728"/>
      <c r="W42" s="347"/>
      <c r="X42" s="347"/>
      <c r="Y42" s="347"/>
      <c r="Z42" s="347"/>
      <c r="AA42" s="347"/>
      <c r="AB42" s="348"/>
      <c r="AC42" s="3"/>
    </row>
    <row r="43" spans="1:33" ht="18" customHeight="1" thickTop="1" thickBot="1" x14ac:dyDescent="0.4">
      <c r="A43" s="3"/>
      <c r="B43" s="32"/>
      <c r="C43" s="692"/>
      <c r="D43" s="388" t="s">
        <v>401</v>
      </c>
      <c r="E43" s="400"/>
      <c r="F43" s="400"/>
      <c r="G43" s="400"/>
      <c r="H43" s="400"/>
      <c r="I43" s="400"/>
      <c r="J43" s="400"/>
      <c r="K43" s="400"/>
      <c r="L43" s="400"/>
      <c r="M43" s="400"/>
      <c r="N43" s="400"/>
      <c r="O43" s="400"/>
      <c r="P43" s="79" t="s">
        <v>6</v>
      </c>
      <c r="Q43" s="80">
        <f t="shared" si="0"/>
        <v>0</v>
      </c>
      <c r="R43" s="33"/>
      <c r="S43" s="3"/>
      <c r="T43" s="349"/>
      <c r="U43" s="720" t="s">
        <v>56</v>
      </c>
      <c r="V43" s="721"/>
      <c r="W43" s="347"/>
      <c r="X43" s="347"/>
      <c r="Y43" s="347"/>
      <c r="Z43" s="347"/>
      <c r="AA43" s="347"/>
      <c r="AB43" s="348"/>
      <c r="AC43" s="3"/>
    </row>
    <row r="44" spans="1:33" ht="18" customHeight="1" thickTop="1" thickBot="1" x14ac:dyDescent="0.4">
      <c r="A44" s="3"/>
      <c r="B44" s="32"/>
      <c r="C44" s="692"/>
      <c r="D44" s="388" t="s">
        <v>401</v>
      </c>
      <c r="E44" s="400"/>
      <c r="F44" s="400"/>
      <c r="G44" s="400"/>
      <c r="H44" s="400"/>
      <c r="I44" s="400"/>
      <c r="J44" s="400"/>
      <c r="K44" s="400"/>
      <c r="L44" s="400"/>
      <c r="M44" s="400"/>
      <c r="N44" s="400"/>
      <c r="O44" s="400"/>
      <c r="P44" s="79" t="s">
        <v>6</v>
      </c>
      <c r="Q44" s="80">
        <f>SUM(E44:O44)</f>
        <v>0</v>
      </c>
      <c r="R44" s="33"/>
      <c r="S44" s="3"/>
      <c r="T44" s="344"/>
      <c r="U44" s="345"/>
      <c r="V44" s="345"/>
      <c r="W44" s="345"/>
      <c r="X44" s="345"/>
      <c r="Y44" s="345"/>
      <c r="Z44" s="345"/>
      <c r="AA44" s="345"/>
      <c r="AB44" s="346"/>
      <c r="AC44" s="3"/>
    </row>
    <row r="45" spans="1:33" ht="18" customHeight="1" thickTop="1" x14ac:dyDescent="0.35">
      <c r="A45" s="3"/>
      <c r="B45" s="32"/>
      <c r="C45" s="692"/>
      <c r="D45" s="388" t="s">
        <v>401</v>
      </c>
      <c r="E45" s="400"/>
      <c r="F45" s="400"/>
      <c r="G45" s="400"/>
      <c r="H45" s="400"/>
      <c r="I45" s="400"/>
      <c r="J45" s="400"/>
      <c r="K45" s="400"/>
      <c r="L45" s="400"/>
      <c r="M45" s="400"/>
      <c r="N45" s="400"/>
      <c r="O45" s="400"/>
      <c r="P45" s="79" t="s">
        <v>6</v>
      </c>
      <c r="Q45" s="80">
        <f>SUM(E45:O45)</f>
        <v>0</v>
      </c>
      <c r="R45" s="33"/>
      <c r="S45" s="3"/>
      <c r="T45" s="3"/>
      <c r="U45" s="3"/>
      <c r="V45" s="3"/>
      <c r="W45" s="3"/>
      <c r="X45" s="3"/>
      <c r="Y45" s="3"/>
      <c r="Z45" s="3"/>
      <c r="AA45" s="3"/>
      <c r="AB45" s="3"/>
      <c r="AC45" s="3"/>
    </row>
    <row r="46" spans="1:33" ht="18" customHeight="1" x14ac:dyDescent="0.35">
      <c r="A46" s="3"/>
      <c r="B46" s="32"/>
      <c r="C46" s="692"/>
      <c r="D46" s="388" t="s">
        <v>401</v>
      </c>
      <c r="E46" s="400"/>
      <c r="F46" s="400"/>
      <c r="G46" s="400"/>
      <c r="H46" s="400"/>
      <c r="I46" s="400"/>
      <c r="J46" s="400"/>
      <c r="K46" s="400"/>
      <c r="L46" s="400"/>
      <c r="M46" s="400"/>
      <c r="N46" s="400"/>
      <c r="O46" s="400"/>
      <c r="P46" s="79" t="s">
        <v>6</v>
      </c>
      <c r="Q46" s="80">
        <f>SUM(E46:O46)</f>
        <v>0</v>
      </c>
      <c r="R46" s="33"/>
      <c r="S46" s="3"/>
    </row>
    <row r="47" spans="1:33" ht="18" customHeight="1" x14ac:dyDescent="0.35">
      <c r="A47" s="3"/>
      <c r="B47" s="32"/>
      <c r="C47" s="692"/>
      <c r="D47" s="388" t="s">
        <v>401</v>
      </c>
      <c r="E47" s="400"/>
      <c r="F47" s="400"/>
      <c r="G47" s="400"/>
      <c r="H47" s="400"/>
      <c r="I47" s="400"/>
      <c r="J47" s="400"/>
      <c r="K47" s="400"/>
      <c r="L47" s="400"/>
      <c r="M47" s="400"/>
      <c r="N47" s="400"/>
      <c r="O47" s="400"/>
      <c r="P47" s="79" t="s">
        <v>6</v>
      </c>
      <c r="Q47" s="80">
        <f>SUM(E47:O47)</f>
        <v>0</v>
      </c>
      <c r="R47" s="33"/>
      <c r="S47" s="3"/>
    </row>
    <row r="48" spans="1:33" ht="18" customHeight="1" x14ac:dyDescent="0.35">
      <c r="A48" s="3"/>
      <c r="B48" s="32"/>
      <c r="C48" s="692"/>
      <c r="D48" s="388" t="s">
        <v>401</v>
      </c>
      <c r="E48" s="400"/>
      <c r="F48" s="400"/>
      <c r="G48" s="400"/>
      <c r="H48" s="400"/>
      <c r="I48" s="400"/>
      <c r="J48" s="400"/>
      <c r="K48" s="400"/>
      <c r="L48" s="400"/>
      <c r="M48" s="400"/>
      <c r="N48" s="400"/>
      <c r="O48" s="400"/>
      <c r="P48" s="79" t="s">
        <v>6</v>
      </c>
      <c r="Q48" s="80">
        <f>SUM(E48:O48)</f>
        <v>0</v>
      </c>
      <c r="R48" s="33"/>
      <c r="S48" s="3"/>
    </row>
    <row r="49" spans="1:20" ht="18" customHeight="1" x14ac:dyDescent="0.35">
      <c r="A49" s="3"/>
      <c r="B49" s="32"/>
      <c r="C49" s="692"/>
      <c r="D49" s="388" t="s">
        <v>401</v>
      </c>
      <c r="E49" s="400"/>
      <c r="F49" s="400"/>
      <c r="G49" s="400"/>
      <c r="H49" s="400"/>
      <c r="I49" s="400"/>
      <c r="J49" s="400"/>
      <c r="K49" s="400"/>
      <c r="L49" s="400"/>
      <c r="M49" s="400"/>
      <c r="N49" s="400"/>
      <c r="O49" s="400"/>
      <c r="P49" s="79" t="s">
        <v>6</v>
      </c>
      <c r="Q49" s="80">
        <f t="shared" si="0"/>
        <v>0</v>
      </c>
      <c r="R49" s="33"/>
      <c r="S49" s="3"/>
    </row>
    <row r="50" spans="1:20" ht="18" customHeight="1" x14ac:dyDescent="0.35">
      <c r="A50" s="3"/>
      <c r="B50" s="32"/>
      <c r="C50" s="692"/>
      <c r="D50" s="388" t="s">
        <v>401</v>
      </c>
      <c r="E50" s="400"/>
      <c r="F50" s="400"/>
      <c r="G50" s="400"/>
      <c r="H50" s="400"/>
      <c r="I50" s="400"/>
      <c r="J50" s="400"/>
      <c r="K50" s="400"/>
      <c r="L50" s="400"/>
      <c r="M50" s="400"/>
      <c r="N50" s="400"/>
      <c r="O50" s="400"/>
      <c r="P50" s="79" t="s">
        <v>6</v>
      </c>
      <c r="Q50" s="80">
        <f t="shared" si="0"/>
        <v>0</v>
      </c>
      <c r="R50" s="33"/>
      <c r="S50" s="3"/>
    </row>
    <row r="51" spans="1:20" ht="18" customHeight="1" thickBot="1" x14ac:dyDescent="0.4">
      <c r="A51" s="3"/>
      <c r="B51" s="32"/>
      <c r="C51" s="693"/>
      <c r="D51" s="389" t="s">
        <v>401</v>
      </c>
      <c r="E51" s="401"/>
      <c r="F51" s="401"/>
      <c r="G51" s="401"/>
      <c r="H51" s="401"/>
      <c r="I51" s="401"/>
      <c r="J51" s="401"/>
      <c r="K51" s="401"/>
      <c r="L51" s="401"/>
      <c r="M51" s="401"/>
      <c r="N51" s="401"/>
      <c r="O51" s="401"/>
      <c r="P51" s="342" t="s">
        <v>6</v>
      </c>
      <c r="Q51" s="81">
        <f>SUM(E51:O51)</f>
        <v>0</v>
      </c>
      <c r="R51" s="33"/>
      <c r="S51" s="3"/>
    </row>
    <row r="52" spans="1:20" ht="9" customHeight="1" thickTop="1" thickBot="1" x14ac:dyDescent="0.4">
      <c r="A52" s="3"/>
      <c r="B52" s="32"/>
      <c r="C52" s="420"/>
      <c r="D52" s="53"/>
      <c r="E52" s="421"/>
      <c r="F52" s="421"/>
      <c r="G52" s="421"/>
      <c r="H52" s="421"/>
      <c r="I52" s="421"/>
      <c r="J52" s="421"/>
      <c r="K52" s="421"/>
      <c r="L52" s="421"/>
      <c r="M52" s="421"/>
      <c r="N52" s="421"/>
      <c r="O52" s="421"/>
      <c r="P52" s="422"/>
      <c r="Q52" s="423"/>
      <c r="R52" s="33"/>
      <c r="S52" s="3"/>
    </row>
    <row r="53" spans="1:20" ht="48" customHeight="1" thickTop="1" thickBot="1" x14ac:dyDescent="0.4">
      <c r="A53" s="3"/>
      <c r="B53" s="32"/>
      <c r="C53" s="677" t="s">
        <v>56</v>
      </c>
      <c r="D53" s="678"/>
      <c r="E53" s="3"/>
      <c r="F53" s="3"/>
      <c r="G53" s="3"/>
      <c r="H53" s="3"/>
      <c r="I53" s="3"/>
      <c r="J53" s="3"/>
      <c r="K53" s="3"/>
      <c r="L53" s="3"/>
      <c r="M53" s="704" t="s">
        <v>280</v>
      </c>
      <c r="N53" s="705"/>
      <c r="O53" s="706"/>
      <c r="P53" s="340"/>
      <c r="Q53" s="341">
        <f>SUM(CD_Materials_Accepted[TOTAL])</f>
        <v>0</v>
      </c>
      <c r="R53" s="33"/>
      <c r="S53" s="3"/>
    </row>
    <row r="54" spans="1:20" ht="15.5" thickTop="1" thickBot="1" x14ac:dyDescent="0.4">
      <c r="A54" s="3"/>
      <c r="B54" s="34"/>
      <c r="C54" s="36"/>
      <c r="D54" s="36"/>
      <c r="E54" s="36"/>
      <c r="F54" s="36"/>
      <c r="G54" s="36"/>
      <c r="H54" s="36"/>
      <c r="I54" s="36"/>
      <c r="J54" s="36"/>
      <c r="K54" s="36"/>
      <c r="L54" s="36"/>
      <c r="M54" s="36"/>
      <c r="N54" s="36"/>
      <c r="O54" s="36"/>
      <c r="P54" s="36"/>
      <c r="Q54" s="36"/>
      <c r="R54" s="37"/>
      <c r="S54" s="3"/>
    </row>
    <row r="55" spans="1:20" ht="15" thickTop="1" x14ac:dyDescent="0.35">
      <c r="A55" s="3"/>
      <c r="B55" s="3"/>
      <c r="C55" s="3"/>
      <c r="D55" s="3"/>
      <c r="E55" s="3"/>
      <c r="F55" s="3"/>
      <c r="G55" s="3"/>
      <c r="H55" s="3"/>
      <c r="I55" s="3"/>
      <c r="J55" s="3"/>
      <c r="K55" s="3"/>
      <c r="L55" s="3"/>
      <c r="M55" s="3"/>
      <c r="N55" s="3"/>
      <c r="O55" s="3"/>
      <c r="P55" s="3"/>
      <c r="Q55" s="3"/>
      <c r="R55" s="3"/>
      <c r="S55" s="3"/>
      <c r="T55" s="3"/>
    </row>
    <row r="56" spans="1:20" x14ac:dyDescent="0.35">
      <c r="A56" s="3"/>
      <c r="B56" s="3"/>
      <c r="C56" s="3"/>
      <c r="D56" s="3"/>
      <c r="E56" s="3"/>
      <c r="F56" s="3"/>
      <c r="G56" s="3"/>
      <c r="H56" s="3"/>
      <c r="I56" s="3"/>
      <c r="J56" s="3"/>
      <c r="K56" s="3"/>
      <c r="L56" s="3"/>
      <c r="M56" s="3"/>
      <c r="N56" s="3"/>
      <c r="O56" s="3"/>
      <c r="P56" s="3"/>
      <c r="Q56" s="3"/>
      <c r="R56" s="3"/>
      <c r="S56" s="3"/>
    </row>
    <row r="89" ht="26.25" customHeight="1" x14ac:dyDescent="0.35"/>
  </sheetData>
  <sheetProtection sheet="1" objects="1" scenarios="1"/>
  <mergeCells count="22">
    <mergeCell ref="U7:V8"/>
    <mergeCell ref="X8:Y9"/>
    <mergeCell ref="U43:V43"/>
    <mergeCell ref="U12:AA14"/>
    <mergeCell ref="U40:U41"/>
    <mergeCell ref="V40:V41"/>
    <mergeCell ref="U9:V10"/>
    <mergeCell ref="U42:V42"/>
    <mergeCell ref="C53:D53"/>
    <mergeCell ref="K2:M3"/>
    <mergeCell ref="Q2:R3"/>
    <mergeCell ref="N2:O3"/>
    <mergeCell ref="C18:C32"/>
    <mergeCell ref="C34:C51"/>
    <mergeCell ref="E15:O15"/>
    <mergeCell ref="E16:K16"/>
    <mergeCell ref="D15:D16"/>
    <mergeCell ref="M8:O8"/>
    <mergeCell ref="M53:O53"/>
    <mergeCell ref="B2:J2"/>
    <mergeCell ref="B3:J3"/>
    <mergeCell ref="C6:O6"/>
  </mergeCells>
  <phoneticPr fontId="2" type="noConversion"/>
  <dataValidations count="6">
    <dataValidation allowBlank="1" showInputMessage="1" showErrorMessage="1" promptTitle="Other Material" prompt="Type name of other material" sqref="D23:D33 D42:D51" xr:uid="{38E197A3-C0B1-4656-A139-93633F0A59DB}"/>
    <dataValidation allowBlank="1" sqref="K2:M3" xr:uid="{0831638F-4DED-4021-9C37-5DDEFE728FC4}"/>
    <dataValidation allowBlank="1" promptTitle="Other Material Types not listed" prompt="Type name of other material type(s) here, as needed." sqref="U42:U43 C53" xr:uid="{24BDC9ED-E156-4AB5-B29E-04E0BE837A2A}"/>
    <dataValidation type="whole" allowBlank="1" showInputMessage="1" showErrorMessage="1" errorTitle="Whole Numbers Only" error="Input whole numbers only, rounded to nearest ton." promptTitle="Input Tons" prompt="Round to nearest ton" sqref="E18:O32 E34:O51" xr:uid="{A7B6155B-3E56-43FD-B45E-7E9F0E8A4BE9}">
      <formula1>1</formula1>
      <formula2>10000000</formula2>
    </dataValidation>
    <dataValidation type="whole" allowBlank="1" showInputMessage="1" showErrorMessage="1" errorTitle="Whole Numbers Only" error="Round to nearest ton." promptTitle="Input Tons" prompt="Round to nearest ton" sqref="V17:V38" xr:uid="{28D9F99E-239D-4E08-9A98-7B812C401E39}">
      <formula1>1</formula1>
      <formula2>99999999</formula2>
    </dataValidation>
    <dataValidation allowBlank="1" promptTitle="Other Material" prompt="Type name of other material" sqref="D52" xr:uid="{A41804ED-9E4C-4486-88B6-D98F59CD4A3A}"/>
  </dataValidations>
  <hyperlinks>
    <hyperlink ref="K2" location="INTRODUCTION!C3" display="Click for Table of Contents" xr:uid="{70287D0C-B9F2-4C7D-81E8-B3EA2D732D3A}"/>
    <hyperlink ref="N2:O3" location="'A &amp; B--Info &amp; Facility Details'!C8" display="Previous Sheet" xr:uid="{7EA76E28-36D3-45F6-9A7E-6091E896759F}"/>
    <hyperlink ref="Q2:R3" location="'C.2. C&amp;D Recycled or Used'!D4" display="Next Sheet" xr:uid="{31709CB6-0FC5-4FF0-9394-2696B27A6980}"/>
    <hyperlink ref="K2:M3" location="'INTRO and TABLE OF CONTENTS'!D15" display="'INTRO and TABLE OF CONTENTS'!D15" xr:uid="{813A278A-360F-4D59-B2C1-50DE40253151}"/>
    <hyperlink ref="M8:O8" location="'C.1. C&amp;D Accepted'!U8:AA16" display="**Link to Attachment 1" xr:uid="{7DE1BCC0-7D54-45EA-AF41-FA933654A836}"/>
    <hyperlink ref="C53" location="'C.2. C&amp;D Recycled or Used'!C3" display="Click to Return to Top" xr:uid="{59C96311-5AA3-479A-B482-40E225FF837D}"/>
    <hyperlink ref="C53:D53" location="'C.1. C&amp;D Accepted'!D3" display="Click to Return to Top" xr:uid="{DC6EE114-01BE-47B6-AB0B-3D54101018B9}"/>
    <hyperlink ref="U43" location="'C.2. C&amp;D Recycled or Used'!C3" display="Click to Return to Top" xr:uid="{132FC0ED-C01A-4D64-8FB3-BDDAD3510FFF}"/>
    <hyperlink ref="U43:V43" location="'C.1. C&amp;D Accepted'!U7" display="Click to Return to Top" xr:uid="{2742C8BD-4D90-42AA-B0E5-A49A9819FAAF}"/>
    <hyperlink ref="X8:Y9" location="'C.1. C&amp;D Accepted'!D3" display="Return to C.1." xr:uid="{69B0031E-4D2A-4012-AA9A-0EAA24A4C479}"/>
  </hyperlinks>
  <pageMargins left="0.7" right="0.7" top="0.75" bottom="0.75" header="0.3" footer="0.3"/>
  <pageSetup orientation="portrait" r:id="rId1"/>
  <ignoredErrors>
    <ignoredError sqref="L17:O17" listDataValidation="1"/>
  </ignoredErrors>
  <tableParts count="2">
    <tablePart r:id="rId2"/>
    <tablePart r:id="rId3"/>
  </tableParts>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Incorrect State Abbreviation" promptTitle="Other States of Origin" prompt="Type state abbreviation here" xr:uid="{276845D5-0779-48B5-8C75-88981DF7491B}">
          <x14:formula1>
            <xm:f>'Validation Lists'!$G$3:$G$52</xm:f>
          </x14:formula1>
          <xm:sqref>L17:O17</xm:sqref>
        </x14:dataValidation>
        <x14:dataValidation type="list" allowBlank="1" showInputMessage="1" showErrorMessage="1" xr:uid="{C1A2E64B-C0CB-45DE-8491-37C4F1836361}">
          <x14:formula1>
            <xm:f>'Validation Lists'!$G$3:$G$52</xm:f>
          </x14:formula1>
          <xm:sqref>Y17:Y38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B255-D5D2-4BE9-8B9A-6F28D990FC66}">
  <sheetPr>
    <tabColor theme="0" tint="-0.499984740745262"/>
  </sheetPr>
  <dimension ref="A1:S119"/>
  <sheetViews>
    <sheetView zoomScale="85" zoomScaleNormal="85" workbookViewId="0">
      <selection activeCell="B2" sqref="B2:E3"/>
    </sheetView>
  </sheetViews>
  <sheetFormatPr defaultColWidth="9.1796875" defaultRowHeight="14.5" x14ac:dyDescent="0.35"/>
  <cols>
    <col min="1" max="2" width="1.54296875" style="4" customWidth="1"/>
    <col min="3" max="3" width="3" style="4" customWidth="1"/>
    <col min="4" max="4" width="16" style="4" customWidth="1"/>
    <col min="5" max="5" width="43.1796875" style="4" customWidth="1"/>
    <col min="6" max="6" width="11.1796875" style="4" customWidth="1"/>
    <col min="7" max="7" width="33.1796875" style="4" customWidth="1"/>
    <col min="8" max="8" width="33" style="4" customWidth="1"/>
    <col min="9" max="9" width="25.81640625" style="4" customWidth="1"/>
    <col min="10" max="10" width="13.453125" style="4" customWidth="1"/>
    <col min="11" max="11" width="57.1796875" style="4" customWidth="1"/>
    <col min="12" max="12" width="30" style="4" hidden="1" customWidth="1"/>
    <col min="13" max="13" width="1.54296875" style="4" customWidth="1"/>
    <col min="14" max="17" width="9.1796875" style="4"/>
    <col min="18" max="18" width="17.81640625" style="4" bestFit="1" customWidth="1"/>
    <col min="19" max="16384" width="9.1796875" style="4"/>
  </cols>
  <sheetData>
    <row r="1" spans="1:17" ht="4.5" customHeight="1" thickBot="1" x14ac:dyDescent="0.4">
      <c r="A1" s="3"/>
      <c r="B1" s="3"/>
      <c r="C1" s="3"/>
      <c r="D1" s="3"/>
      <c r="E1" s="3"/>
      <c r="F1" s="3"/>
      <c r="G1" s="3"/>
      <c r="H1" s="3"/>
      <c r="I1" s="3"/>
      <c r="J1" s="3"/>
      <c r="K1" s="3"/>
      <c r="L1" s="3"/>
      <c r="M1" s="3"/>
      <c r="N1" s="3"/>
    </row>
    <row r="2" spans="1:17" ht="11.25" customHeight="1" thickTop="1" x14ac:dyDescent="0.45">
      <c r="A2" s="132"/>
      <c r="B2" s="707" t="s">
        <v>367</v>
      </c>
      <c r="C2" s="708"/>
      <c r="D2" s="708"/>
      <c r="E2" s="709"/>
      <c r="F2" s="30"/>
      <c r="G2" s="771" t="s">
        <v>285</v>
      </c>
      <c r="H2" s="756" t="s">
        <v>48</v>
      </c>
      <c r="I2" s="758" t="s">
        <v>49</v>
      </c>
      <c r="J2" s="362"/>
      <c r="K2" s="30"/>
      <c r="L2" s="30"/>
      <c r="M2" s="31"/>
      <c r="N2" s="3"/>
    </row>
    <row r="3" spans="1:17" ht="14.25" customHeight="1" thickBot="1" x14ac:dyDescent="0.4">
      <c r="A3" s="132"/>
      <c r="B3" s="760"/>
      <c r="C3" s="761"/>
      <c r="D3" s="761"/>
      <c r="E3" s="762"/>
      <c r="F3" s="3"/>
      <c r="G3" s="772"/>
      <c r="H3" s="757"/>
      <c r="I3" s="759"/>
      <c r="J3" s="361"/>
      <c r="K3" s="3"/>
      <c r="L3" s="3"/>
      <c r="M3" s="33"/>
      <c r="N3" s="3"/>
    </row>
    <row r="4" spans="1:17" ht="21.75" customHeight="1" thickTop="1" thickBot="1" x14ac:dyDescent="0.5">
      <c r="A4" s="132"/>
      <c r="B4" s="763" t="s">
        <v>368</v>
      </c>
      <c r="C4" s="764"/>
      <c r="D4" s="764"/>
      <c r="E4" s="765"/>
      <c r="F4" s="3"/>
      <c r="G4" s="3"/>
      <c r="H4" s="128"/>
      <c r="I4" s="129"/>
      <c r="J4" s="129"/>
      <c r="K4" s="3"/>
      <c r="L4" s="3"/>
      <c r="M4" s="33"/>
      <c r="N4" s="3"/>
      <c r="Q4" s="5"/>
    </row>
    <row r="5" spans="1:17" s="8" customFormat="1" ht="18.75" customHeight="1" thickTop="1" thickBot="1" x14ac:dyDescent="0.4">
      <c r="A5" s="3"/>
      <c r="B5" s="32"/>
      <c r="C5" s="6"/>
      <c r="D5" s="7"/>
      <c r="E5" s="6"/>
      <c r="F5" s="6"/>
      <c r="G5" s="6"/>
      <c r="H5" s="6"/>
      <c r="I5" s="766" t="s">
        <v>169</v>
      </c>
      <c r="J5" s="767"/>
      <c r="K5" s="768"/>
      <c r="L5" s="6"/>
      <c r="M5" s="40"/>
      <c r="N5" s="6"/>
      <c r="Q5" s="130"/>
    </row>
    <row r="6" spans="1:17" s="8" customFormat="1" ht="23.25" customHeight="1" thickBot="1" x14ac:dyDescent="0.4">
      <c r="A6" s="3"/>
      <c r="B6" s="32"/>
      <c r="C6" s="10" t="s">
        <v>50</v>
      </c>
      <c r="E6" s="6"/>
      <c r="F6" s="6"/>
      <c r="G6" s="6"/>
      <c r="H6" s="6"/>
      <c r="I6" s="133" t="s">
        <v>159</v>
      </c>
      <c r="J6" s="775" t="s">
        <v>160</v>
      </c>
      <c r="K6" s="776"/>
      <c r="L6" s="6"/>
      <c r="M6" s="40"/>
      <c r="N6" s="6"/>
      <c r="Q6" s="130"/>
    </row>
    <row r="7" spans="1:17" s="8" customFormat="1" ht="20.25" customHeight="1" x14ac:dyDescent="0.35">
      <c r="A7" s="3"/>
      <c r="B7" s="32"/>
      <c r="D7" s="773" t="s">
        <v>454</v>
      </c>
      <c r="E7" s="773"/>
      <c r="F7" s="773"/>
      <c r="G7" s="773"/>
      <c r="H7" s="774"/>
      <c r="I7" s="134" t="s">
        <v>161</v>
      </c>
      <c r="J7" s="777" t="s">
        <v>168</v>
      </c>
      <c r="K7" s="778"/>
      <c r="L7" s="6"/>
      <c r="M7" s="40"/>
      <c r="N7" s="6"/>
      <c r="Q7" s="130"/>
    </row>
    <row r="8" spans="1:17" s="8" customFormat="1" ht="20.25" customHeight="1" x14ac:dyDescent="0.35">
      <c r="A8" s="3"/>
      <c r="B8" s="32"/>
      <c r="C8" s="113"/>
      <c r="D8" s="745" t="s">
        <v>286</v>
      </c>
      <c r="E8" s="745"/>
      <c r="F8" s="745"/>
      <c r="G8" s="745"/>
      <c r="H8" s="746"/>
      <c r="I8" s="135" t="s">
        <v>162</v>
      </c>
      <c r="J8" s="739" t="s">
        <v>163</v>
      </c>
      <c r="K8" s="740"/>
      <c r="L8" s="6"/>
      <c r="M8" s="40"/>
      <c r="N8" s="6"/>
      <c r="Q8" s="130"/>
    </row>
    <row r="9" spans="1:17" s="8" customFormat="1" ht="20.25" customHeight="1" x14ac:dyDescent="0.35">
      <c r="A9" s="3"/>
      <c r="B9" s="32"/>
      <c r="C9" s="113"/>
      <c r="D9" s="741" t="s">
        <v>294</v>
      </c>
      <c r="E9" s="741"/>
      <c r="F9" s="741"/>
      <c r="G9" s="741"/>
      <c r="H9" s="742"/>
      <c r="I9" s="135" t="s">
        <v>45</v>
      </c>
      <c r="J9" s="739" t="s">
        <v>164</v>
      </c>
      <c r="K9" s="740"/>
      <c r="L9" s="6"/>
      <c r="M9" s="40"/>
      <c r="N9" s="6"/>
      <c r="Q9" s="131"/>
    </row>
    <row r="10" spans="1:17" s="8" customFormat="1" ht="20.25" customHeight="1" x14ac:dyDescent="0.35">
      <c r="A10" s="3"/>
      <c r="B10" s="32"/>
      <c r="C10" s="113"/>
      <c r="D10" s="743" t="s">
        <v>287</v>
      </c>
      <c r="E10" s="743"/>
      <c r="F10" s="743"/>
      <c r="G10" s="743"/>
      <c r="H10" s="744"/>
      <c r="I10" s="135" t="s">
        <v>46</v>
      </c>
      <c r="J10" s="739" t="s">
        <v>170</v>
      </c>
      <c r="K10" s="740"/>
      <c r="L10" s="6"/>
      <c r="M10" s="40"/>
      <c r="N10" s="6"/>
    </row>
    <row r="11" spans="1:17" s="8" customFormat="1" ht="20.25" customHeight="1" x14ac:dyDescent="0.35">
      <c r="A11" s="3"/>
      <c r="B11" s="32"/>
      <c r="C11" s="113"/>
      <c r="D11" s="743"/>
      <c r="E11" s="743"/>
      <c r="F11" s="743"/>
      <c r="G11" s="743"/>
      <c r="H11" s="744"/>
      <c r="I11" s="135" t="s">
        <v>47</v>
      </c>
      <c r="J11" s="739" t="s">
        <v>165</v>
      </c>
      <c r="K11" s="740"/>
      <c r="L11" s="6"/>
      <c r="M11" s="40"/>
      <c r="N11" s="6"/>
    </row>
    <row r="12" spans="1:17" s="8" customFormat="1" ht="20.25" customHeight="1" x14ac:dyDescent="0.35">
      <c r="A12" s="3"/>
      <c r="B12" s="32"/>
      <c r="C12" s="113"/>
      <c r="D12" s="743" t="s">
        <v>288</v>
      </c>
      <c r="E12" s="743"/>
      <c r="F12" s="743"/>
      <c r="G12" s="743"/>
      <c r="H12" s="744"/>
      <c r="I12" s="136" t="s">
        <v>166</v>
      </c>
      <c r="J12" s="731" t="s">
        <v>167</v>
      </c>
      <c r="K12" s="732"/>
      <c r="L12" s="6"/>
      <c r="M12" s="40"/>
      <c r="N12" s="6"/>
    </row>
    <row r="13" spans="1:17" s="8" customFormat="1" ht="20.25" customHeight="1" x14ac:dyDescent="0.35">
      <c r="A13" s="3"/>
      <c r="B13" s="32"/>
      <c r="C13" s="113"/>
      <c r="D13" s="743"/>
      <c r="E13" s="743"/>
      <c r="F13" s="743"/>
      <c r="G13" s="743"/>
      <c r="H13" s="744"/>
      <c r="I13" s="136" t="s">
        <v>166</v>
      </c>
      <c r="J13" s="731" t="s">
        <v>167</v>
      </c>
      <c r="K13" s="732"/>
      <c r="L13" s="6"/>
      <c r="M13" s="40"/>
      <c r="N13" s="6"/>
    </row>
    <row r="14" spans="1:17" s="8" customFormat="1" ht="20.25" customHeight="1" x14ac:dyDescent="0.35">
      <c r="A14" s="3"/>
      <c r="B14" s="32"/>
      <c r="C14" s="6"/>
      <c r="D14" s="745" t="s">
        <v>289</v>
      </c>
      <c r="E14" s="745"/>
      <c r="F14" s="745"/>
      <c r="G14" s="745"/>
      <c r="H14" s="746"/>
      <c r="I14" s="136" t="s">
        <v>166</v>
      </c>
      <c r="J14" s="731" t="s">
        <v>167</v>
      </c>
      <c r="K14" s="732"/>
      <c r="L14" s="6"/>
      <c r="M14" s="40"/>
      <c r="N14" s="6"/>
    </row>
    <row r="15" spans="1:17" s="8" customFormat="1" ht="20.25" customHeight="1" thickBot="1" x14ac:dyDescent="0.4">
      <c r="A15" s="3"/>
      <c r="B15" s="32"/>
      <c r="C15" s="6"/>
      <c r="D15" s="325"/>
      <c r="E15" s="325"/>
      <c r="F15" s="325"/>
      <c r="G15" s="325"/>
      <c r="H15" s="325"/>
      <c r="I15" s="136" t="s">
        <v>166</v>
      </c>
      <c r="J15" s="731" t="s">
        <v>167</v>
      </c>
      <c r="K15" s="732"/>
      <c r="L15" s="6"/>
      <c r="M15" s="40"/>
      <c r="N15" s="6"/>
    </row>
    <row r="16" spans="1:17" s="8" customFormat="1" ht="20.25" customHeight="1" thickTop="1" thickBot="1" x14ac:dyDescent="0.5">
      <c r="A16" s="3"/>
      <c r="B16" s="32"/>
      <c r="C16" s="6"/>
      <c r="D16" s="733" t="s">
        <v>405</v>
      </c>
      <c r="E16" s="734"/>
      <c r="F16" s="6"/>
      <c r="G16" s="6"/>
      <c r="H16" s="6"/>
      <c r="I16" s="137" t="s">
        <v>166</v>
      </c>
      <c r="J16" s="769" t="s">
        <v>167</v>
      </c>
      <c r="K16" s="770"/>
      <c r="L16" s="6"/>
      <c r="M16" s="40"/>
      <c r="N16" s="6"/>
    </row>
    <row r="17" spans="1:19" s="8" customFormat="1" ht="24.75" customHeight="1" x14ac:dyDescent="0.35">
      <c r="A17" s="6"/>
      <c r="B17" s="38"/>
      <c r="C17" s="6"/>
      <c r="D17" s="729" t="s">
        <v>402</v>
      </c>
      <c r="E17" s="730"/>
      <c r="F17" s="328"/>
      <c r="G17" s="6"/>
      <c r="H17" s="6"/>
      <c r="I17" s="6"/>
      <c r="J17" s="6"/>
      <c r="K17" s="6"/>
      <c r="L17" s="6"/>
      <c r="M17" s="40"/>
      <c r="N17" s="6"/>
    </row>
    <row r="18" spans="1:19" s="8" customFormat="1" ht="24.75" customHeight="1" x14ac:dyDescent="0.35">
      <c r="A18" s="6"/>
      <c r="B18" s="38"/>
      <c r="C18" s="6"/>
      <c r="D18" s="735" t="s">
        <v>403</v>
      </c>
      <c r="E18" s="736"/>
      <c r="F18" s="328"/>
      <c r="G18" s="6"/>
      <c r="H18" s="6"/>
      <c r="I18" s="44"/>
      <c r="J18" s="436"/>
      <c r="K18" s="436"/>
      <c r="L18" s="6"/>
      <c r="M18" s="40"/>
      <c r="N18" s="6"/>
    </row>
    <row r="19" spans="1:19" s="8" customFormat="1" ht="24.75" customHeight="1" thickBot="1" x14ac:dyDescent="0.4">
      <c r="A19" s="6"/>
      <c r="B19" s="38"/>
      <c r="C19" s="6"/>
      <c r="D19" s="737" t="s">
        <v>404</v>
      </c>
      <c r="E19" s="738"/>
      <c r="F19" s="328"/>
      <c r="G19" s="6"/>
      <c r="H19" s="6"/>
      <c r="I19" s="44"/>
      <c r="J19" s="436"/>
      <c r="K19" s="436"/>
      <c r="L19" s="6"/>
      <c r="M19" s="40"/>
      <c r="N19" s="6"/>
    </row>
    <row r="20" spans="1:19" ht="4.5" customHeight="1" thickTop="1" thickBot="1" x14ac:dyDescent="0.4">
      <c r="A20" s="3"/>
      <c r="B20" s="32"/>
      <c r="C20" s="3"/>
      <c r="D20" s="327"/>
      <c r="E20" s="327"/>
      <c r="F20" s="113"/>
      <c r="G20" s="3"/>
      <c r="H20" s="3"/>
      <c r="I20" s="437"/>
      <c r="J20" s="438"/>
      <c r="K20" s="438"/>
      <c r="L20" s="3"/>
      <c r="M20" s="33"/>
      <c r="N20" s="3"/>
    </row>
    <row r="21" spans="1:19" ht="15" thickBot="1" x14ac:dyDescent="0.4">
      <c r="A21" s="3"/>
      <c r="B21" s="32"/>
      <c r="C21" s="3"/>
      <c r="D21" s="3"/>
      <c r="E21" s="3"/>
      <c r="F21" s="3"/>
      <c r="G21" s="3"/>
      <c r="H21" s="3"/>
      <c r="I21" s="3"/>
      <c r="J21" s="3"/>
      <c r="K21" s="439"/>
      <c r="L21" s="116" t="s">
        <v>55</v>
      </c>
      <c r="M21" s="33"/>
      <c r="N21" s="3"/>
    </row>
    <row r="22" spans="1:19" ht="37.4" customHeight="1" thickBot="1" x14ac:dyDescent="0.4">
      <c r="A22" s="3"/>
      <c r="B22" s="32"/>
      <c r="C22" s="3"/>
      <c r="D22" s="326"/>
      <c r="E22" s="12" t="s">
        <v>0</v>
      </c>
      <c r="F22" s="13" t="s">
        <v>40</v>
      </c>
      <c r="G22" s="12" t="s">
        <v>41</v>
      </c>
      <c r="H22" s="14" t="s">
        <v>42</v>
      </c>
      <c r="I22" s="14" t="s">
        <v>30</v>
      </c>
      <c r="J22" s="13" t="s">
        <v>465</v>
      </c>
      <c r="K22" s="124" t="s">
        <v>281</v>
      </c>
      <c r="L22" s="124" t="s">
        <v>54</v>
      </c>
      <c r="M22" s="33"/>
      <c r="N22" s="3"/>
    </row>
    <row r="23" spans="1:19" s="8" customFormat="1" ht="22.5" customHeight="1" x14ac:dyDescent="0.35">
      <c r="A23" s="3"/>
      <c r="B23" s="32"/>
      <c r="C23" s="6"/>
      <c r="D23" s="750" t="s">
        <v>284</v>
      </c>
      <c r="E23" s="171"/>
      <c r="F23" s="172"/>
      <c r="G23" s="173"/>
      <c r="H23" s="173"/>
      <c r="I23" s="173"/>
      <c r="J23" s="174"/>
      <c r="K23" s="175"/>
      <c r="L23" s="176" t="s">
        <v>51</v>
      </c>
      <c r="M23" s="40"/>
      <c r="N23" s="6"/>
    </row>
    <row r="24" spans="1:19" s="8" customFormat="1" ht="22.5" customHeight="1" x14ac:dyDescent="0.35">
      <c r="A24" s="3"/>
      <c r="B24" s="32"/>
      <c r="C24" s="6"/>
      <c r="D24" s="751"/>
      <c r="E24" s="177"/>
      <c r="F24" s="178"/>
      <c r="G24" s="179"/>
      <c r="H24" s="179" t="s">
        <v>4</v>
      </c>
      <c r="I24" s="179" t="s">
        <v>4</v>
      </c>
      <c r="J24" s="180"/>
      <c r="K24" s="181"/>
      <c r="L24" s="182" t="s">
        <v>51</v>
      </c>
      <c r="M24" s="40"/>
      <c r="N24" s="6"/>
    </row>
    <row r="25" spans="1:19" s="8" customFormat="1" ht="22.5" customHeight="1" x14ac:dyDescent="0.35">
      <c r="A25" s="3"/>
      <c r="B25" s="32"/>
      <c r="C25" s="6"/>
      <c r="D25" s="751"/>
      <c r="E25" s="177"/>
      <c r="F25" s="178"/>
      <c r="G25" s="179"/>
      <c r="H25" s="179" t="s">
        <v>4</v>
      </c>
      <c r="I25" s="179" t="s">
        <v>4</v>
      </c>
      <c r="J25" s="180"/>
      <c r="K25" s="181"/>
      <c r="L25" s="182" t="s">
        <v>51</v>
      </c>
      <c r="M25" s="40"/>
      <c r="N25" s="6"/>
    </row>
    <row r="26" spans="1:19" s="8" customFormat="1" ht="22.5" customHeight="1" x14ac:dyDescent="0.35">
      <c r="A26" s="3"/>
      <c r="B26" s="32"/>
      <c r="C26" s="6"/>
      <c r="D26" s="751"/>
      <c r="E26" s="177"/>
      <c r="F26" s="178"/>
      <c r="G26" s="179"/>
      <c r="H26" s="179" t="s">
        <v>4</v>
      </c>
      <c r="I26" s="179" t="s">
        <v>4</v>
      </c>
      <c r="J26" s="180"/>
      <c r="K26" s="181"/>
      <c r="L26" s="182" t="s">
        <v>51</v>
      </c>
      <c r="M26" s="40"/>
      <c r="N26" s="6"/>
    </row>
    <row r="27" spans="1:19" s="8" customFormat="1" ht="22.5" customHeight="1" x14ac:dyDescent="0.35">
      <c r="A27" s="3"/>
      <c r="B27" s="32"/>
      <c r="C27" s="6"/>
      <c r="D27" s="751"/>
      <c r="E27" s="177"/>
      <c r="F27" s="178"/>
      <c r="G27" s="179"/>
      <c r="H27" s="179"/>
      <c r="I27" s="179"/>
      <c r="J27" s="180"/>
      <c r="K27" s="181"/>
      <c r="L27" s="182" t="s">
        <v>51</v>
      </c>
      <c r="M27" s="40"/>
      <c r="N27" s="6"/>
    </row>
    <row r="28" spans="1:19" s="8" customFormat="1" ht="22.5" customHeight="1" x14ac:dyDescent="0.35">
      <c r="A28" s="3"/>
      <c r="B28" s="32"/>
      <c r="C28" s="6"/>
      <c r="D28" s="751"/>
      <c r="E28" s="177"/>
      <c r="F28" s="178"/>
      <c r="G28" s="179"/>
      <c r="H28" s="179"/>
      <c r="I28" s="179"/>
      <c r="J28" s="180"/>
      <c r="K28" s="181"/>
      <c r="L28" s="182" t="s">
        <v>51</v>
      </c>
      <c r="M28" s="40"/>
      <c r="N28" s="6"/>
    </row>
    <row r="29" spans="1:19" s="8" customFormat="1" ht="22.5" customHeight="1" x14ac:dyDescent="0.35">
      <c r="A29" s="3"/>
      <c r="B29" s="32"/>
      <c r="C29" s="6"/>
      <c r="D29" s="751"/>
      <c r="E29" s="177"/>
      <c r="F29" s="178"/>
      <c r="G29" s="179"/>
      <c r="H29" s="179"/>
      <c r="I29" s="179"/>
      <c r="J29" s="180"/>
      <c r="K29" s="181"/>
      <c r="L29" s="182" t="s">
        <v>51</v>
      </c>
      <c r="M29" s="40"/>
      <c r="N29" s="6"/>
    </row>
    <row r="30" spans="1:19" s="8" customFormat="1" ht="22.5" customHeight="1" x14ac:dyDescent="0.35">
      <c r="A30" s="3"/>
      <c r="B30" s="32"/>
      <c r="C30" s="6"/>
      <c r="D30" s="751"/>
      <c r="E30" s="177"/>
      <c r="F30" s="178"/>
      <c r="G30" s="179"/>
      <c r="H30" s="179"/>
      <c r="I30" s="179"/>
      <c r="J30" s="180"/>
      <c r="K30" s="181"/>
      <c r="L30" s="182" t="s">
        <v>51</v>
      </c>
      <c r="M30" s="40"/>
      <c r="N30" s="6"/>
      <c r="R30" s="4"/>
      <c r="S30" s="4"/>
    </row>
    <row r="31" spans="1:19" s="8" customFormat="1" ht="22.5" customHeight="1" x14ac:dyDescent="0.35">
      <c r="A31" s="3"/>
      <c r="B31" s="32"/>
      <c r="C31" s="6"/>
      <c r="D31" s="751"/>
      <c r="E31" s="177"/>
      <c r="F31" s="178"/>
      <c r="G31" s="179"/>
      <c r="H31" s="179"/>
      <c r="I31" s="179"/>
      <c r="J31" s="180"/>
      <c r="K31" s="181"/>
      <c r="L31" s="182" t="s">
        <v>51</v>
      </c>
      <c r="M31" s="40"/>
      <c r="N31" s="6"/>
      <c r="R31" s="4"/>
      <c r="S31" s="4"/>
    </row>
    <row r="32" spans="1:19" s="8" customFormat="1" ht="22.5" customHeight="1" x14ac:dyDescent="0.35">
      <c r="A32" s="3"/>
      <c r="B32" s="32"/>
      <c r="C32" s="6"/>
      <c r="D32" s="751"/>
      <c r="E32" s="183" t="s">
        <v>43</v>
      </c>
      <c r="F32" s="178"/>
      <c r="G32" s="179"/>
      <c r="H32" s="179" t="s">
        <v>4</v>
      </c>
      <c r="I32" s="179" t="s">
        <v>4</v>
      </c>
      <c r="J32" s="180"/>
      <c r="K32" s="181"/>
      <c r="L32" s="182" t="s">
        <v>51</v>
      </c>
      <c r="M32" s="40"/>
      <c r="N32" s="6"/>
      <c r="R32" s="4"/>
      <c r="S32" s="4"/>
    </row>
    <row r="33" spans="1:19" s="8" customFormat="1" ht="22.5" customHeight="1" x14ac:dyDescent="0.35">
      <c r="A33" s="3"/>
      <c r="B33" s="32"/>
      <c r="C33" s="6"/>
      <c r="D33" s="751"/>
      <c r="E33" s="183" t="s">
        <v>43</v>
      </c>
      <c r="F33" s="178"/>
      <c r="G33" s="179"/>
      <c r="H33" s="179"/>
      <c r="I33" s="179"/>
      <c r="J33" s="180"/>
      <c r="K33" s="181"/>
      <c r="L33" s="182" t="s">
        <v>51</v>
      </c>
      <c r="M33" s="40"/>
      <c r="N33" s="6"/>
      <c r="R33" s="4"/>
      <c r="S33" s="4"/>
    </row>
    <row r="34" spans="1:19" s="8" customFormat="1" ht="22.5" customHeight="1" x14ac:dyDescent="0.35">
      <c r="A34" s="3"/>
      <c r="B34" s="32"/>
      <c r="C34" s="6"/>
      <c r="D34" s="751"/>
      <c r="E34" s="183" t="s">
        <v>43</v>
      </c>
      <c r="F34" s="178"/>
      <c r="G34" s="179"/>
      <c r="H34" s="179"/>
      <c r="I34" s="179"/>
      <c r="J34" s="180"/>
      <c r="K34" s="181"/>
      <c r="L34" s="182" t="s">
        <v>51</v>
      </c>
      <c r="M34" s="40"/>
      <c r="N34" s="6"/>
      <c r="R34" s="4"/>
      <c r="S34" s="4"/>
    </row>
    <row r="35" spans="1:19" s="8" customFormat="1" ht="22.5" customHeight="1" x14ac:dyDescent="0.35">
      <c r="A35" s="3"/>
      <c r="B35" s="32"/>
      <c r="C35" s="6"/>
      <c r="D35" s="751"/>
      <c r="E35" s="183" t="s">
        <v>43</v>
      </c>
      <c r="F35" s="178"/>
      <c r="G35" s="179"/>
      <c r="H35" s="179"/>
      <c r="I35" s="179"/>
      <c r="J35" s="180"/>
      <c r="K35" s="181"/>
      <c r="L35" s="182" t="s">
        <v>51</v>
      </c>
      <c r="M35" s="40"/>
      <c r="N35" s="6"/>
      <c r="R35" s="4"/>
      <c r="S35" s="4"/>
    </row>
    <row r="36" spans="1:19" s="8" customFormat="1" ht="22.5" customHeight="1" x14ac:dyDescent="0.35">
      <c r="A36" s="3"/>
      <c r="B36" s="32"/>
      <c r="C36" s="6"/>
      <c r="D36" s="751"/>
      <c r="E36" s="183" t="s">
        <v>43</v>
      </c>
      <c r="F36" s="178"/>
      <c r="G36" s="179"/>
      <c r="H36" s="179"/>
      <c r="I36" s="179"/>
      <c r="J36" s="180"/>
      <c r="K36" s="181"/>
      <c r="L36" s="182" t="s">
        <v>51</v>
      </c>
      <c r="M36" s="40"/>
      <c r="N36" s="6"/>
      <c r="R36" s="4"/>
      <c r="S36" s="4"/>
    </row>
    <row r="37" spans="1:19" s="8" customFormat="1" ht="22.5" customHeight="1" x14ac:dyDescent="0.35">
      <c r="A37" s="3"/>
      <c r="B37" s="32"/>
      <c r="C37" s="6"/>
      <c r="D37" s="751"/>
      <c r="E37" s="183" t="s">
        <v>43</v>
      </c>
      <c r="F37" s="178"/>
      <c r="G37" s="179"/>
      <c r="H37" s="179"/>
      <c r="I37" s="179"/>
      <c r="J37" s="180"/>
      <c r="K37" s="181"/>
      <c r="L37" s="182" t="s">
        <v>51</v>
      </c>
      <c r="M37" s="40"/>
      <c r="N37" s="6"/>
      <c r="R37" s="4"/>
      <c r="S37" s="4"/>
    </row>
    <row r="38" spans="1:19" s="8" customFormat="1" ht="22.5" customHeight="1" x14ac:dyDescent="0.35">
      <c r="A38" s="3"/>
      <c r="B38" s="32"/>
      <c r="C38" s="6"/>
      <c r="D38" s="751"/>
      <c r="E38" s="183" t="s">
        <v>43</v>
      </c>
      <c r="F38" s="178"/>
      <c r="G38" s="179"/>
      <c r="H38" s="179" t="s">
        <v>4</v>
      </c>
      <c r="I38" s="179" t="s">
        <v>4</v>
      </c>
      <c r="J38" s="180"/>
      <c r="K38" s="181"/>
      <c r="L38" s="182" t="s">
        <v>51</v>
      </c>
      <c r="M38" s="40"/>
      <c r="N38" s="6"/>
      <c r="R38" s="4"/>
      <c r="S38" s="4"/>
    </row>
    <row r="39" spans="1:19" s="8" customFormat="1" ht="22.5" customHeight="1" x14ac:dyDescent="0.35">
      <c r="A39" s="3"/>
      <c r="B39" s="32"/>
      <c r="C39" s="6"/>
      <c r="D39" s="751"/>
      <c r="E39" s="183" t="s">
        <v>43</v>
      </c>
      <c r="F39" s="178"/>
      <c r="G39" s="179"/>
      <c r="H39" s="179" t="s">
        <v>4</v>
      </c>
      <c r="I39" s="179" t="s">
        <v>4</v>
      </c>
      <c r="J39" s="180"/>
      <c r="K39" s="181"/>
      <c r="L39" s="182" t="s">
        <v>51</v>
      </c>
      <c r="M39" s="40"/>
      <c r="N39" s="6"/>
      <c r="R39" s="4"/>
      <c r="S39" s="4"/>
    </row>
    <row r="40" spans="1:19" s="8" customFormat="1" ht="22.5" customHeight="1" thickBot="1" x14ac:dyDescent="0.4">
      <c r="A40" s="3"/>
      <c r="B40" s="32"/>
      <c r="C40" s="6"/>
      <c r="D40" s="752"/>
      <c r="E40" s="184" t="s">
        <v>43</v>
      </c>
      <c r="F40" s="185"/>
      <c r="G40" s="186"/>
      <c r="H40" s="186" t="s">
        <v>4</v>
      </c>
      <c r="I40" s="186" t="s">
        <v>4</v>
      </c>
      <c r="J40" s="187"/>
      <c r="K40" s="188"/>
      <c r="L40" s="189" t="s">
        <v>51</v>
      </c>
      <c r="M40" s="40"/>
      <c r="N40" s="6"/>
      <c r="R40" s="4"/>
      <c r="S40" s="4"/>
    </row>
    <row r="41" spans="1:19" ht="21.75" customHeight="1" thickBot="1" x14ac:dyDescent="0.4">
      <c r="A41" s="3"/>
      <c r="B41" s="32"/>
      <c r="C41" s="3"/>
      <c r="D41" s="114"/>
      <c r="E41" s="126" t="s">
        <v>317</v>
      </c>
      <c r="F41" s="125">
        <f>SUM(Beneficially_Used_Waste_Materials[Tons])</f>
        <v>0</v>
      </c>
      <c r="G41" s="45"/>
      <c r="H41" s="44"/>
      <c r="I41" s="44"/>
      <c r="J41" s="243"/>
      <c r="K41" s="440"/>
      <c r="L41" s="112"/>
      <c r="M41" s="33"/>
    </row>
    <row r="42" spans="1:19" ht="6.75" customHeight="1" thickBot="1" x14ac:dyDescent="0.4">
      <c r="A42" s="3"/>
      <c r="B42" s="32"/>
      <c r="C42" s="3"/>
      <c r="D42" s="114"/>
      <c r="E42" s="117"/>
      <c r="F42" s="118"/>
      <c r="G42" s="119"/>
      <c r="H42" s="119"/>
      <c r="I42" s="119"/>
      <c r="J42" s="441"/>
      <c r="K42" s="442"/>
      <c r="L42" s="119"/>
      <c r="M42" s="33"/>
    </row>
    <row r="43" spans="1:19" ht="19.5" customHeight="1" thickTop="1" thickBot="1" x14ac:dyDescent="0.4">
      <c r="A43" s="3"/>
      <c r="B43" s="32"/>
      <c r="C43" s="3"/>
      <c r="D43" s="3"/>
      <c r="E43" s="359" t="s">
        <v>56</v>
      </c>
      <c r="F43" s="444"/>
      <c r="G43" s="251"/>
      <c r="H43" s="44"/>
      <c r="I43" s="44"/>
      <c r="J43" s="243"/>
      <c r="K43" s="443"/>
      <c r="L43" s="3"/>
      <c r="M43" s="33"/>
      <c r="R43" s="8"/>
      <c r="S43" s="8"/>
    </row>
    <row r="44" spans="1:19" ht="10.5" customHeight="1" thickTop="1" thickBot="1" x14ac:dyDescent="0.4">
      <c r="A44" s="3"/>
      <c r="B44" s="32"/>
      <c r="C44" s="3"/>
      <c r="D44" s="115"/>
      <c r="E44" s="249"/>
      <c r="F44" s="243"/>
      <c r="G44" s="251"/>
      <c r="H44" s="44"/>
      <c r="I44" s="44"/>
      <c r="J44" s="243"/>
      <c r="K44" s="443"/>
      <c r="L44" s="3"/>
      <c r="M44" s="33"/>
    </row>
    <row r="45" spans="1:19" ht="32.5" customHeight="1" thickBot="1" x14ac:dyDescent="0.4">
      <c r="A45" s="3"/>
      <c r="B45" s="32"/>
      <c r="C45" s="3"/>
      <c r="D45" s="326"/>
      <c r="E45" s="120" t="s">
        <v>0</v>
      </c>
      <c r="F45" s="121" t="s">
        <v>40</v>
      </c>
      <c r="G45" s="122" t="s">
        <v>41</v>
      </c>
      <c r="H45" s="123" t="s">
        <v>42</v>
      </c>
      <c r="I45" s="123" t="s">
        <v>30</v>
      </c>
      <c r="J45" s="13" t="s">
        <v>465</v>
      </c>
      <c r="K45" s="124" t="s">
        <v>281</v>
      </c>
      <c r="L45" s="123" t="s">
        <v>54</v>
      </c>
      <c r="M45" s="33"/>
      <c r="N45" s="3"/>
    </row>
    <row r="46" spans="1:19" s="8" customFormat="1" ht="22.5" customHeight="1" x14ac:dyDescent="0.35">
      <c r="A46" s="3"/>
      <c r="B46" s="32"/>
      <c r="C46" s="6"/>
      <c r="D46" s="753" t="s">
        <v>283</v>
      </c>
      <c r="E46" s="171"/>
      <c r="F46" s="172"/>
      <c r="G46" s="173"/>
      <c r="H46" s="173" t="s">
        <v>4</v>
      </c>
      <c r="I46" s="173" t="s">
        <v>4</v>
      </c>
      <c r="J46" s="174"/>
      <c r="K46" s="175"/>
      <c r="L46" s="190" t="s">
        <v>52</v>
      </c>
      <c r="M46" s="40"/>
      <c r="N46" s="6"/>
    </row>
    <row r="47" spans="1:19" s="8" customFormat="1" ht="22.5" customHeight="1" x14ac:dyDescent="0.35">
      <c r="A47" s="3"/>
      <c r="B47" s="32"/>
      <c r="C47" s="6"/>
      <c r="D47" s="754"/>
      <c r="E47" s="177"/>
      <c r="F47" s="178"/>
      <c r="G47" s="179"/>
      <c r="H47" s="179" t="s">
        <v>4</v>
      </c>
      <c r="I47" s="179" t="s">
        <v>4</v>
      </c>
      <c r="J47" s="180"/>
      <c r="K47" s="181"/>
      <c r="L47" s="191" t="s">
        <v>52</v>
      </c>
      <c r="M47" s="40"/>
      <c r="N47" s="6"/>
    </row>
    <row r="48" spans="1:19" s="8" customFormat="1" ht="22.5" customHeight="1" x14ac:dyDescent="0.35">
      <c r="A48" s="3"/>
      <c r="B48" s="32"/>
      <c r="C48" s="6"/>
      <c r="D48" s="754"/>
      <c r="E48" s="177"/>
      <c r="F48" s="178"/>
      <c r="G48" s="179"/>
      <c r="H48" s="179" t="s">
        <v>4</v>
      </c>
      <c r="I48" s="179" t="s">
        <v>4</v>
      </c>
      <c r="J48" s="180"/>
      <c r="K48" s="181"/>
      <c r="L48" s="191" t="s">
        <v>52</v>
      </c>
      <c r="M48" s="40"/>
      <c r="N48" s="6"/>
    </row>
    <row r="49" spans="1:14" s="8" customFormat="1" ht="22.5" customHeight="1" x14ac:dyDescent="0.35">
      <c r="A49" s="3"/>
      <c r="B49" s="32"/>
      <c r="C49" s="6"/>
      <c r="D49" s="754"/>
      <c r="E49" s="177"/>
      <c r="F49" s="178"/>
      <c r="G49" s="179"/>
      <c r="H49" s="179" t="s">
        <v>4</v>
      </c>
      <c r="I49" s="179" t="s">
        <v>4</v>
      </c>
      <c r="J49" s="180"/>
      <c r="K49" s="181"/>
      <c r="L49" s="191" t="s">
        <v>52</v>
      </c>
      <c r="M49" s="40"/>
      <c r="N49" s="6"/>
    </row>
    <row r="50" spans="1:14" s="8" customFormat="1" ht="22.5" customHeight="1" x14ac:dyDescent="0.35">
      <c r="A50" s="3"/>
      <c r="B50" s="32"/>
      <c r="C50" s="6"/>
      <c r="D50" s="754"/>
      <c r="E50" s="177"/>
      <c r="F50" s="178"/>
      <c r="G50" s="179"/>
      <c r="H50" s="179" t="s">
        <v>4</v>
      </c>
      <c r="I50" s="179" t="s">
        <v>4</v>
      </c>
      <c r="J50" s="180"/>
      <c r="K50" s="181"/>
      <c r="L50" s="191" t="s">
        <v>52</v>
      </c>
      <c r="M50" s="40"/>
      <c r="N50" s="6"/>
    </row>
    <row r="51" spans="1:14" s="8" customFormat="1" ht="22.5" customHeight="1" x14ac:dyDescent="0.35">
      <c r="A51" s="3"/>
      <c r="B51" s="32"/>
      <c r="C51" s="6"/>
      <c r="D51" s="754"/>
      <c r="E51" s="177"/>
      <c r="F51" s="178"/>
      <c r="G51" s="179"/>
      <c r="H51" s="179" t="s">
        <v>4</v>
      </c>
      <c r="I51" s="179" t="s">
        <v>4</v>
      </c>
      <c r="J51" s="180"/>
      <c r="K51" s="181"/>
      <c r="L51" s="191" t="s">
        <v>52</v>
      </c>
      <c r="M51" s="40"/>
      <c r="N51" s="6"/>
    </row>
    <row r="52" spans="1:14" s="8" customFormat="1" ht="22.5" customHeight="1" x14ac:dyDescent="0.35">
      <c r="A52" s="3"/>
      <c r="B52" s="32"/>
      <c r="C52" s="6"/>
      <c r="D52" s="754"/>
      <c r="E52" s="177"/>
      <c r="F52" s="178"/>
      <c r="G52" s="179"/>
      <c r="H52" s="179" t="s">
        <v>4</v>
      </c>
      <c r="I52" s="179" t="s">
        <v>4</v>
      </c>
      <c r="J52" s="180"/>
      <c r="K52" s="181"/>
      <c r="L52" s="191" t="s">
        <v>52</v>
      </c>
      <c r="M52" s="40"/>
      <c r="N52" s="6"/>
    </row>
    <row r="53" spans="1:14" s="8" customFormat="1" ht="22.5" customHeight="1" x14ac:dyDescent="0.35">
      <c r="A53" s="3"/>
      <c r="B53" s="32"/>
      <c r="C53" s="6"/>
      <c r="D53" s="754"/>
      <c r="E53" s="177"/>
      <c r="F53" s="178"/>
      <c r="G53" s="179"/>
      <c r="H53" s="179" t="s">
        <v>4</v>
      </c>
      <c r="I53" s="179" t="s">
        <v>4</v>
      </c>
      <c r="J53" s="180"/>
      <c r="K53" s="181"/>
      <c r="L53" s="191" t="s">
        <v>52</v>
      </c>
      <c r="M53" s="40"/>
      <c r="N53" s="6"/>
    </row>
    <row r="54" spans="1:14" s="8" customFormat="1" ht="22.5" customHeight="1" x14ac:dyDescent="0.35">
      <c r="A54" s="3"/>
      <c r="B54" s="32"/>
      <c r="C54" s="6"/>
      <c r="D54" s="754"/>
      <c r="E54" s="177"/>
      <c r="F54" s="178"/>
      <c r="G54" s="179"/>
      <c r="H54" s="179" t="s">
        <v>4</v>
      </c>
      <c r="I54" s="179" t="s">
        <v>4</v>
      </c>
      <c r="J54" s="180"/>
      <c r="K54" s="181"/>
      <c r="L54" s="191" t="s">
        <v>52</v>
      </c>
      <c r="M54" s="40"/>
      <c r="N54" s="6"/>
    </row>
    <row r="55" spans="1:14" s="8" customFormat="1" ht="22.5" customHeight="1" x14ac:dyDescent="0.35">
      <c r="A55" s="3"/>
      <c r="B55" s="32"/>
      <c r="C55" s="6"/>
      <c r="D55" s="754"/>
      <c r="E55" s="177"/>
      <c r="F55" s="178"/>
      <c r="G55" s="179"/>
      <c r="H55" s="179" t="s">
        <v>4</v>
      </c>
      <c r="I55" s="179" t="s">
        <v>4</v>
      </c>
      <c r="J55" s="180"/>
      <c r="K55" s="181"/>
      <c r="L55" s="191" t="s">
        <v>52</v>
      </c>
      <c r="M55" s="40"/>
      <c r="N55" s="6"/>
    </row>
    <row r="56" spans="1:14" s="8" customFormat="1" ht="22.5" customHeight="1" x14ac:dyDescent="0.35">
      <c r="A56" s="3"/>
      <c r="B56" s="32"/>
      <c r="C56" s="6"/>
      <c r="D56" s="754"/>
      <c r="E56" s="177"/>
      <c r="F56" s="178"/>
      <c r="G56" s="179"/>
      <c r="H56" s="179" t="s">
        <v>4</v>
      </c>
      <c r="I56" s="179" t="s">
        <v>4</v>
      </c>
      <c r="J56" s="180"/>
      <c r="K56" s="181"/>
      <c r="L56" s="191" t="s">
        <v>52</v>
      </c>
      <c r="M56" s="40"/>
      <c r="N56" s="6"/>
    </row>
    <row r="57" spans="1:14" s="8" customFormat="1" ht="22.5" customHeight="1" x14ac:dyDescent="0.35">
      <c r="A57" s="3"/>
      <c r="B57" s="32"/>
      <c r="C57" s="6"/>
      <c r="D57" s="754"/>
      <c r="E57" s="177"/>
      <c r="F57" s="178"/>
      <c r="G57" s="179"/>
      <c r="H57" s="179" t="s">
        <v>4</v>
      </c>
      <c r="I57" s="179" t="s">
        <v>4</v>
      </c>
      <c r="J57" s="180"/>
      <c r="K57" s="181"/>
      <c r="L57" s="191" t="s">
        <v>52</v>
      </c>
      <c r="M57" s="40"/>
      <c r="N57" s="6"/>
    </row>
    <row r="58" spans="1:14" s="8" customFormat="1" ht="22.5" customHeight="1" x14ac:dyDescent="0.35">
      <c r="A58" s="3"/>
      <c r="B58" s="32"/>
      <c r="C58" s="6"/>
      <c r="D58" s="754"/>
      <c r="E58" s="177"/>
      <c r="F58" s="178"/>
      <c r="G58" s="179"/>
      <c r="H58" s="179" t="s">
        <v>4</v>
      </c>
      <c r="I58" s="179" t="s">
        <v>4</v>
      </c>
      <c r="J58" s="180"/>
      <c r="K58" s="181"/>
      <c r="L58" s="191" t="s">
        <v>52</v>
      </c>
      <c r="M58" s="40"/>
      <c r="N58" s="6"/>
    </row>
    <row r="59" spans="1:14" s="8" customFormat="1" ht="22.5" customHeight="1" x14ac:dyDescent="0.35">
      <c r="A59" s="3"/>
      <c r="B59" s="32"/>
      <c r="C59" s="6"/>
      <c r="D59" s="754"/>
      <c r="E59" s="177"/>
      <c r="F59" s="178"/>
      <c r="G59" s="179"/>
      <c r="H59" s="179" t="s">
        <v>4</v>
      </c>
      <c r="I59" s="179" t="s">
        <v>4</v>
      </c>
      <c r="J59" s="180"/>
      <c r="K59" s="181"/>
      <c r="L59" s="191" t="s">
        <v>52</v>
      </c>
      <c r="M59" s="40"/>
      <c r="N59" s="6"/>
    </row>
    <row r="60" spans="1:14" s="8" customFormat="1" ht="22.5" customHeight="1" x14ac:dyDescent="0.35">
      <c r="A60" s="3"/>
      <c r="B60" s="32"/>
      <c r="C60" s="6"/>
      <c r="D60" s="754"/>
      <c r="E60" s="177"/>
      <c r="F60" s="178"/>
      <c r="G60" s="179"/>
      <c r="H60" s="179" t="s">
        <v>4</v>
      </c>
      <c r="I60" s="179" t="s">
        <v>4</v>
      </c>
      <c r="J60" s="180"/>
      <c r="K60" s="181"/>
      <c r="L60" s="191" t="s">
        <v>52</v>
      </c>
      <c r="M60" s="40"/>
      <c r="N60" s="6"/>
    </row>
    <row r="61" spans="1:14" s="8" customFormat="1" ht="22.5" customHeight="1" x14ac:dyDescent="0.35">
      <c r="A61" s="3"/>
      <c r="B61" s="32"/>
      <c r="C61" s="6"/>
      <c r="D61" s="754"/>
      <c r="E61" s="177"/>
      <c r="F61" s="178"/>
      <c r="G61" s="179"/>
      <c r="H61" s="179" t="s">
        <v>4</v>
      </c>
      <c r="I61" s="179" t="s">
        <v>4</v>
      </c>
      <c r="J61" s="180"/>
      <c r="K61" s="181"/>
      <c r="L61" s="191" t="s">
        <v>52</v>
      </c>
      <c r="M61" s="40"/>
      <c r="N61" s="6"/>
    </row>
    <row r="62" spans="1:14" s="8" customFormat="1" ht="22.5" customHeight="1" x14ac:dyDescent="0.35">
      <c r="A62" s="3"/>
      <c r="B62" s="32"/>
      <c r="C62" s="6"/>
      <c r="D62" s="754"/>
      <c r="E62" s="177"/>
      <c r="F62" s="178"/>
      <c r="G62" s="179"/>
      <c r="H62" s="179" t="s">
        <v>4</v>
      </c>
      <c r="I62" s="179" t="s">
        <v>4</v>
      </c>
      <c r="J62" s="180"/>
      <c r="K62" s="181"/>
      <c r="L62" s="191" t="s">
        <v>52</v>
      </c>
      <c r="M62" s="40"/>
      <c r="N62" s="6"/>
    </row>
    <row r="63" spans="1:14" s="8" customFormat="1" ht="22.5" customHeight="1" x14ac:dyDescent="0.35">
      <c r="A63" s="3"/>
      <c r="B63" s="32"/>
      <c r="C63" s="6"/>
      <c r="D63" s="754"/>
      <c r="E63" s="177"/>
      <c r="F63" s="178"/>
      <c r="G63" s="179"/>
      <c r="H63" s="179" t="s">
        <v>4</v>
      </c>
      <c r="I63" s="179" t="s">
        <v>4</v>
      </c>
      <c r="J63" s="180"/>
      <c r="K63" s="181"/>
      <c r="L63" s="191" t="s">
        <v>52</v>
      </c>
      <c r="M63" s="40"/>
      <c r="N63" s="6"/>
    </row>
    <row r="64" spans="1:14" s="8" customFormat="1" ht="22.5" customHeight="1" x14ac:dyDescent="0.35">
      <c r="A64" s="3"/>
      <c r="B64" s="32"/>
      <c r="C64" s="6"/>
      <c r="D64" s="754"/>
      <c r="E64" s="177"/>
      <c r="F64" s="178"/>
      <c r="G64" s="179"/>
      <c r="H64" s="179"/>
      <c r="I64" s="179"/>
      <c r="J64" s="180"/>
      <c r="K64" s="181"/>
      <c r="L64" s="191" t="s">
        <v>52</v>
      </c>
      <c r="M64" s="40"/>
      <c r="N64" s="6"/>
    </row>
    <row r="65" spans="1:14" s="8" customFormat="1" ht="22.5" customHeight="1" x14ac:dyDescent="0.35">
      <c r="A65" s="3"/>
      <c r="B65" s="32"/>
      <c r="C65" s="6"/>
      <c r="D65" s="754"/>
      <c r="E65" s="177"/>
      <c r="F65" s="178"/>
      <c r="G65" s="179"/>
      <c r="H65" s="179"/>
      <c r="I65" s="179"/>
      <c r="J65" s="180"/>
      <c r="K65" s="181"/>
      <c r="L65" s="191" t="s">
        <v>52</v>
      </c>
      <c r="M65" s="40"/>
      <c r="N65" s="6"/>
    </row>
    <row r="66" spans="1:14" s="8" customFormat="1" ht="22.5" customHeight="1" x14ac:dyDescent="0.35">
      <c r="A66" s="3"/>
      <c r="B66" s="32"/>
      <c r="C66" s="6"/>
      <c r="D66" s="754"/>
      <c r="E66" s="177"/>
      <c r="F66" s="178"/>
      <c r="G66" s="179"/>
      <c r="H66" s="179"/>
      <c r="I66" s="179"/>
      <c r="J66" s="180"/>
      <c r="K66" s="181"/>
      <c r="L66" s="191" t="s">
        <v>52</v>
      </c>
      <c r="M66" s="40"/>
      <c r="N66" s="6"/>
    </row>
    <row r="67" spans="1:14" s="8" customFormat="1" ht="22.5" customHeight="1" x14ac:dyDescent="0.35">
      <c r="A67" s="3"/>
      <c r="B67" s="32"/>
      <c r="C67" s="6"/>
      <c r="D67" s="754"/>
      <c r="E67" s="177"/>
      <c r="F67" s="178"/>
      <c r="G67" s="179"/>
      <c r="H67" s="179"/>
      <c r="I67" s="179"/>
      <c r="J67" s="180"/>
      <c r="K67" s="181"/>
      <c r="L67" s="191" t="s">
        <v>52</v>
      </c>
      <c r="M67" s="40"/>
      <c r="N67" s="6"/>
    </row>
    <row r="68" spans="1:14" s="8" customFormat="1" ht="22.5" customHeight="1" x14ac:dyDescent="0.35">
      <c r="A68" s="3"/>
      <c r="B68" s="32"/>
      <c r="C68" s="6"/>
      <c r="D68" s="754"/>
      <c r="E68" s="177"/>
      <c r="F68" s="178"/>
      <c r="G68" s="179"/>
      <c r="H68" s="179" t="s">
        <v>4</v>
      </c>
      <c r="I68" s="179" t="s">
        <v>4</v>
      </c>
      <c r="J68" s="180"/>
      <c r="K68" s="181"/>
      <c r="L68" s="191" t="s">
        <v>52</v>
      </c>
      <c r="M68" s="40"/>
      <c r="N68" s="6"/>
    </row>
    <row r="69" spans="1:14" s="8" customFormat="1" ht="22.5" customHeight="1" x14ac:dyDescent="0.35">
      <c r="A69" s="3"/>
      <c r="B69" s="32"/>
      <c r="C69" s="6"/>
      <c r="D69" s="754"/>
      <c r="E69" s="177"/>
      <c r="F69" s="178"/>
      <c r="G69" s="179"/>
      <c r="H69" s="179" t="s">
        <v>4</v>
      </c>
      <c r="I69" s="179" t="s">
        <v>4</v>
      </c>
      <c r="J69" s="180"/>
      <c r="K69" s="181"/>
      <c r="L69" s="191" t="s">
        <v>52</v>
      </c>
      <c r="M69" s="40"/>
      <c r="N69" s="6"/>
    </row>
    <row r="70" spans="1:14" s="8" customFormat="1" ht="22.5" customHeight="1" x14ac:dyDescent="0.35">
      <c r="A70" s="3"/>
      <c r="B70" s="32"/>
      <c r="C70" s="6"/>
      <c r="D70" s="754"/>
      <c r="E70" s="177"/>
      <c r="F70" s="178"/>
      <c r="G70" s="179"/>
      <c r="H70" s="179" t="s">
        <v>4</v>
      </c>
      <c r="I70" s="179" t="s">
        <v>4</v>
      </c>
      <c r="J70" s="180"/>
      <c r="K70" s="181"/>
      <c r="L70" s="191" t="s">
        <v>52</v>
      </c>
      <c r="M70" s="40"/>
      <c r="N70" s="6"/>
    </row>
    <row r="71" spans="1:14" s="8" customFormat="1" ht="22.5" customHeight="1" x14ac:dyDescent="0.35">
      <c r="A71" s="3"/>
      <c r="B71" s="32"/>
      <c r="C71" s="6"/>
      <c r="D71" s="754"/>
      <c r="E71" s="177"/>
      <c r="F71" s="178"/>
      <c r="G71" s="179"/>
      <c r="H71" s="179" t="s">
        <v>4</v>
      </c>
      <c r="I71" s="179" t="s">
        <v>4</v>
      </c>
      <c r="J71" s="180"/>
      <c r="K71" s="181"/>
      <c r="L71" s="191" t="s">
        <v>52</v>
      </c>
      <c r="M71" s="40"/>
      <c r="N71" s="6"/>
    </row>
    <row r="72" spans="1:14" s="8" customFormat="1" ht="22.5" customHeight="1" x14ac:dyDescent="0.35">
      <c r="A72" s="3"/>
      <c r="B72" s="32"/>
      <c r="C72" s="6"/>
      <c r="D72" s="754"/>
      <c r="E72" s="177"/>
      <c r="F72" s="178"/>
      <c r="G72" s="179"/>
      <c r="H72" s="179" t="s">
        <v>4</v>
      </c>
      <c r="I72" s="179" t="s">
        <v>4</v>
      </c>
      <c r="J72" s="180"/>
      <c r="K72" s="181"/>
      <c r="L72" s="191" t="s">
        <v>52</v>
      </c>
      <c r="M72" s="40"/>
      <c r="N72" s="6"/>
    </row>
    <row r="73" spans="1:14" s="8" customFormat="1" ht="22.5" customHeight="1" x14ac:dyDescent="0.35">
      <c r="A73" s="3"/>
      <c r="B73" s="32"/>
      <c r="C73" s="6"/>
      <c r="D73" s="754"/>
      <c r="E73" s="183" t="s">
        <v>43</v>
      </c>
      <c r="F73" s="178"/>
      <c r="G73" s="179" t="s">
        <v>4</v>
      </c>
      <c r="H73" s="179" t="s">
        <v>4</v>
      </c>
      <c r="I73" s="179" t="s">
        <v>4</v>
      </c>
      <c r="J73" s="180"/>
      <c r="K73" s="181"/>
      <c r="L73" s="191" t="s">
        <v>52</v>
      </c>
      <c r="M73" s="40"/>
      <c r="N73" s="6"/>
    </row>
    <row r="74" spans="1:14" s="8" customFormat="1" ht="22.5" customHeight="1" x14ac:dyDescent="0.35">
      <c r="A74" s="3"/>
      <c r="B74" s="32"/>
      <c r="C74" s="6"/>
      <c r="D74" s="754"/>
      <c r="E74" s="183" t="s">
        <v>43</v>
      </c>
      <c r="F74" s="178"/>
      <c r="G74" s="179" t="s">
        <v>4</v>
      </c>
      <c r="H74" s="179" t="s">
        <v>4</v>
      </c>
      <c r="I74" s="179" t="s">
        <v>4</v>
      </c>
      <c r="J74" s="180"/>
      <c r="K74" s="181"/>
      <c r="L74" s="191" t="s">
        <v>52</v>
      </c>
      <c r="M74" s="40"/>
      <c r="N74" s="6"/>
    </row>
    <row r="75" spans="1:14" s="8" customFormat="1" ht="22.5" customHeight="1" x14ac:dyDescent="0.35">
      <c r="A75" s="3"/>
      <c r="B75" s="32"/>
      <c r="C75" s="6"/>
      <c r="D75" s="754"/>
      <c r="E75" s="183" t="s">
        <v>43</v>
      </c>
      <c r="F75" s="178"/>
      <c r="G75" s="179" t="s">
        <v>4</v>
      </c>
      <c r="H75" s="179" t="s">
        <v>4</v>
      </c>
      <c r="I75" s="179" t="s">
        <v>4</v>
      </c>
      <c r="J75" s="180"/>
      <c r="K75" s="181"/>
      <c r="L75" s="191" t="s">
        <v>52</v>
      </c>
      <c r="M75" s="40"/>
      <c r="N75" s="6"/>
    </row>
    <row r="76" spans="1:14" s="8" customFormat="1" ht="22.5" customHeight="1" x14ac:dyDescent="0.35">
      <c r="A76" s="3"/>
      <c r="B76" s="32"/>
      <c r="C76" s="6"/>
      <c r="D76" s="754"/>
      <c r="E76" s="183" t="s">
        <v>43</v>
      </c>
      <c r="F76" s="178"/>
      <c r="G76" s="179" t="s">
        <v>4</v>
      </c>
      <c r="H76" s="179" t="s">
        <v>4</v>
      </c>
      <c r="I76" s="179" t="s">
        <v>4</v>
      </c>
      <c r="J76" s="180"/>
      <c r="K76" s="181"/>
      <c r="L76" s="191" t="s">
        <v>52</v>
      </c>
      <c r="M76" s="40"/>
      <c r="N76" s="6"/>
    </row>
    <row r="77" spans="1:14" s="8" customFormat="1" ht="22.5" customHeight="1" x14ac:dyDescent="0.35">
      <c r="A77" s="3"/>
      <c r="B77" s="32"/>
      <c r="C77" s="6"/>
      <c r="D77" s="754"/>
      <c r="E77" s="183" t="s">
        <v>43</v>
      </c>
      <c r="F77" s="178"/>
      <c r="G77" s="179" t="s">
        <v>4</v>
      </c>
      <c r="H77" s="179" t="s">
        <v>4</v>
      </c>
      <c r="I77" s="179" t="s">
        <v>4</v>
      </c>
      <c r="J77" s="180"/>
      <c r="K77" s="181"/>
      <c r="L77" s="191" t="s">
        <v>52</v>
      </c>
      <c r="M77" s="40"/>
      <c r="N77" s="6"/>
    </row>
    <row r="78" spans="1:14" s="8" customFormat="1" ht="22.5" customHeight="1" x14ac:dyDescent="0.35">
      <c r="A78" s="3"/>
      <c r="B78" s="32"/>
      <c r="C78" s="6"/>
      <c r="D78" s="754"/>
      <c r="E78" s="183" t="s">
        <v>43</v>
      </c>
      <c r="F78" s="178"/>
      <c r="G78" s="179" t="s">
        <v>4</v>
      </c>
      <c r="H78" s="179" t="s">
        <v>4</v>
      </c>
      <c r="I78" s="179" t="s">
        <v>4</v>
      </c>
      <c r="J78" s="180"/>
      <c r="K78" s="181"/>
      <c r="L78" s="191" t="s">
        <v>52</v>
      </c>
      <c r="M78" s="40"/>
      <c r="N78" s="6"/>
    </row>
    <row r="79" spans="1:14" s="8" customFormat="1" ht="22.5" customHeight="1" x14ac:dyDescent="0.35">
      <c r="A79" s="3"/>
      <c r="B79" s="32"/>
      <c r="C79" s="6"/>
      <c r="D79" s="754"/>
      <c r="E79" s="183" t="s">
        <v>43</v>
      </c>
      <c r="F79" s="178"/>
      <c r="G79" s="179" t="s">
        <v>4</v>
      </c>
      <c r="H79" s="179" t="s">
        <v>4</v>
      </c>
      <c r="I79" s="179" t="s">
        <v>4</v>
      </c>
      <c r="J79" s="180"/>
      <c r="K79" s="181"/>
      <c r="L79" s="191" t="s">
        <v>52</v>
      </c>
      <c r="M79" s="40"/>
      <c r="N79" s="6"/>
    </row>
    <row r="80" spans="1:14" s="8" customFormat="1" ht="22.5" customHeight="1" x14ac:dyDescent="0.35">
      <c r="A80" s="3"/>
      <c r="B80" s="32"/>
      <c r="C80" s="6"/>
      <c r="D80" s="754"/>
      <c r="E80" s="183" t="s">
        <v>43</v>
      </c>
      <c r="F80" s="178"/>
      <c r="G80" s="179" t="s">
        <v>4</v>
      </c>
      <c r="H80" s="179" t="s">
        <v>4</v>
      </c>
      <c r="I80" s="179" t="s">
        <v>4</v>
      </c>
      <c r="J80" s="180"/>
      <c r="K80" s="181"/>
      <c r="L80" s="191" t="s">
        <v>52</v>
      </c>
      <c r="M80" s="40"/>
      <c r="N80" s="6"/>
    </row>
    <row r="81" spans="1:14" s="8" customFormat="1" ht="22.5" customHeight="1" x14ac:dyDescent="0.35">
      <c r="A81" s="3"/>
      <c r="B81" s="32"/>
      <c r="C81" s="6"/>
      <c r="D81" s="754"/>
      <c r="E81" s="183" t="s">
        <v>43</v>
      </c>
      <c r="F81" s="178"/>
      <c r="G81" s="179" t="s">
        <v>4</v>
      </c>
      <c r="H81" s="179" t="s">
        <v>4</v>
      </c>
      <c r="I81" s="179" t="s">
        <v>4</v>
      </c>
      <c r="J81" s="180"/>
      <c r="K81" s="181"/>
      <c r="L81" s="191" t="s">
        <v>52</v>
      </c>
      <c r="M81" s="40"/>
      <c r="N81" s="6"/>
    </row>
    <row r="82" spans="1:14" s="8" customFormat="1" ht="22.5" customHeight="1" x14ac:dyDescent="0.35">
      <c r="A82" s="3"/>
      <c r="B82" s="32"/>
      <c r="C82" s="6"/>
      <c r="D82" s="754"/>
      <c r="E82" s="183" t="s">
        <v>43</v>
      </c>
      <c r="F82" s="178"/>
      <c r="G82" s="179" t="s">
        <v>4</v>
      </c>
      <c r="H82" s="179" t="s">
        <v>4</v>
      </c>
      <c r="I82" s="179" t="s">
        <v>4</v>
      </c>
      <c r="J82" s="180"/>
      <c r="K82" s="181"/>
      <c r="L82" s="191" t="s">
        <v>52</v>
      </c>
      <c r="M82" s="40"/>
      <c r="N82" s="6"/>
    </row>
    <row r="83" spans="1:14" s="8" customFormat="1" ht="22.5" customHeight="1" x14ac:dyDescent="0.35">
      <c r="A83" s="3"/>
      <c r="B83" s="32"/>
      <c r="C83" s="6"/>
      <c r="D83" s="754"/>
      <c r="E83" s="183" t="s">
        <v>43</v>
      </c>
      <c r="F83" s="178"/>
      <c r="G83" s="179" t="s">
        <v>4</v>
      </c>
      <c r="H83" s="179" t="s">
        <v>4</v>
      </c>
      <c r="I83" s="179" t="s">
        <v>4</v>
      </c>
      <c r="J83" s="180"/>
      <c r="K83" s="181"/>
      <c r="L83" s="191" t="s">
        <v>52</v>
      </c>
      <c r="M83" s="40"/>
      <c r="N83" s="6"/>
    </row>
    <row r="84" spans="1:14" s="8" customFormat="1" ht="22.5" customHeight="1" x14ac:dyDescent="0.35">
      <c r="A84" s="3"/>
      <c r="B84" s="32"/>
      <c r="C84" s="6"/>
      <c r="D84" s="754"/>
      <c r="E84" s="183" t="s">
        <v>43</v>
      </c>
      <c r="F84" s="178"/>
      <c r="G84" s="179"/>
      <c r="H84" s="179"/>
      <c r="I84" s="179"/>
      <c r="J84" s="180"/>
      <c r="K84" s="181"/>
      <c r="L84" s="191" t="s">
        <v>52</v>
      </c>
      <c r="M84" s="40"/>
      <c r="N84" s="6"/>
    </row>
    <row r="85" spans="1:14" s="8" customFormat="1" ht="22.5" customHeight="1" x14ac:dyDescent="0.35">
      <c r="A85" s="3"/>
      <c r="B85" s="32"/>
      <c r="C85" s="6"/>
      <c r="D85" s="754"/>
      <c r="E85" s="183" t="s">
        <v>43</v>
      </c>
      <c r="F85" s="178"/>
      <c r="G85" s="179" t="s">
        <v>4</v>
      </c>
      <c r="H85" s="179" t="s">
        <v>4</v>
      </c>
      <c r="I85" s="179" t="s">
        <v>4</v>
      </c>
      <c r="J85" s="180"/>
      <c r="K85" s="181"/>
      <c r="L85" s="191" t="s">
        <v>52</v>
      </c>
      <c r="M85" s="40"/>
      <c r="N85" s="6"/>
    </row>
    <row r="86" spans="1:14" s="8" customFormat="1" ht="22.5" customHeight="1" x14ac:dyDescent="0.35">
      <c r="A86" s="3"/>
      <c r="B86" s="32"/>
      <c r="C86" s="6"/>
      <c r="D86" s="754"/>
      <c r="E86" s="183" t="s">
        <v>43</v>
      </c>
      <c r="F86" s="178"/>
      <c r="G86" s="179" t="s">
        <v>4</v>
      </c>
      <c r="H86" s="179" t="s">
        <v>4</v>
      </c>
      <c r="I86" s="179" t="s">
        <v>4</v>
      </c>
      <c r="J86" s="180"/>
      <c r="K86" s="181"/>
      <c r="L86" s="191" t="s">
        <v>52</v>
      </c>
      <c r="M86" s="40"/>
      <c r="N86" s="6"/>
    </row>
    <row r="87" spans="1:14" s="8" customFormat="1" ht="22.5" customHeight="1" thickBot="1" x14ac:dyDescent="0.4">
      <c r="A87" s="3"/>
      <c r="B87" s="32"/>
      <c r="C87" s="6"/>
      <c r="D87" s="755"/>
      <c r="E87" s="184" t="s">
        <v>43</v>
      </c>
      <c r="F87" s="192"/>
      <c r="G87" s="193" t="s">
        <v>4</v>
      </c>
      <c r="H87" s="193" t="s">
        <v>4</v>
      </c>
      <c r="I87" s="193" t="s">
        <v>4</v>
      </c>
      <c r="J87" s="194"/>
      <c r="K87" s="188"/>
      <c r="L87" s="195" t="s">
        <v>52</v>
      </c>
      <c r="M87" s="40"/>
      <c r="N87" s="6"/>
    </row>
    <row r="88" spans="1:14" ht="24.75" customHeight="1" thickBot="1" x14ac:dyDescent="0.4">
      <c r="A88" s="3"/>
      <c r="B88" s="32"/>
      <c r="C88" s="3"/>
      <c r="D88" s="3"/>
      <c r="E88" s="126" t="s">
        <v>317</v>
      </c>
      <c r="F88" s="125">
        <f>SUM(Recycled_Reused_Materials[Tons])</f>
        <v>0</v>
      </c>
      <c r="G88" s="445"/>
      <c r="H88" s="446"/>
      <c r="I88" s="446"/>
      <c r="J88" s="447"/>
      <c r="K88" s="448"/>
      <c r="L88" s="448"/>
      <c r="M88" s="33"/>
      <c r="N88" s="3"/>
    </row>
    <row r="89" spans="1:14" ht="9" customHeight="1" thickBot="1" x14ac:dyDescent="0.4">
      <c r="A89" s="3"/>
      <c r="B89" s="32"/>
      <c r="C89" s="3"/>
      <c r="D89" s="3"/>
      <c r="E89" s="3"/>
      <c r="F89" s="3"/>
      <c r="G89" s="3"/>
      <c r="H89" s="3"/>
      <c r="I89" s="3"/>
      <c r="J89" s="3"/>
      <c r="K89" s="443"/>
      <c r="L89" s="3"/>
      <c r="M89" s="33"/>
      <c r="N89" s="3"/>
    </row>
    <row r="90" spans="1:14" ht="23.25" customHeight="1" thickTop="1" thickBot="1" x14ac:dyDescent="0.4">
      <c r="A90" s="3"/>
      <c r="B90" s="32"/>
      <c r="C90" s="3"/>
      <c r="D90" s="3"/>
      <c r="E90" s="359" t="s">
        <v>56</v>
      </c>
      <c r="F90" s="444"/>
      <c r="G90" s="3"/>
      <c r="H90" s="3"/>
      <c r="I90" s="3"/>
      <c r="J90" s="3"/>
      <c r="K90" s="443"/>
      <c r="L90" s="3"/>
      <c r="M90" s="33"/>
      <c r="N90" s="3"/>
    </row>
    <row r="91" spans="1:14" ht="8.25" customHeight="1" thickTop="1" x14ac:dyDescent="0.35">
      <c r="A91" s="3"/>
      <c r="B91" s="32"/>
      <c r="C91" s="3"/>
      <c r="D91" s="3"/>
      <c r="E91" s="3"/>
      <c r="F91" s="3"/>
      <c r="G91" s="3"/>
      <c r="H91" s="3"/>
      <c r="I91" s="3"/>
      <c r="J91" s="3"/>
      <c r="K91" s="443"/>
      <c r="L91" s="3"/>
      <c r="M91" s="33"/>
      <c r="N91" s="3"/>
    </row>
    <row r="92" spans="1:14" ht="33.75" customHeight="1" thickBot="1" x14ac:dyDescent="0.4">
      <c r="A92" s="3"/>
      <c r="B92" s="32"/>
      <c r="C92" s="3"/>
      <c r="D92" s="326"/>
      <c r="E92" s="12" t="s">
        <v>0</v>
      </c>
      <c r="F92" s="13" t="s">
        <v>40</v>
      </c>
      <c r="G92" s="12" t="s">
        <v>41</v>
      </c>
      <c r="H92" s="14" t="s">
        <v>42</v>
      </c>
      <c r="I92" s="14" t="s">
        <v>30</v>
      </c>
      <c r="J92" s="13" t="s">
        <v>465</v>
      </c>
      <c r="K92" s="127" t="s">
        <v>281</v>
      </c>
      <c r="L92" s="15" t="s">
        <v>54</v>
      </c>
      <c r="M92" s="33"/>
      <c r="N92" s="3"/>
    </row>
    <row r="93" spans="1:14" ht="22.5" customHeight="1" x14ac:dyDescent="0.35">
      <c r="A93" s="3"/>
      <c r="B93" s="32"/>
      <c r="C93" s="3"/>
      <c r="D93" s="747" t="s">
        <v>282</v>
      </c>
      <c r="E93" s="171"/>
      <c r="F93" s="172"/>
      <c r="G93" s="173"/>
      <c r="H93" s="173" t="s">
        <v>4</v>
      </c>
      <c r="I93" s="173" t="s">
        <v>4</v>
      </c>
      <c r="J93" s="174"/>
      <c r="K93" s="175"/>
      <c r="L93" s="196" t="s">
        <v>70</v>
      </c>
      <c r="M93" s="33"/>
      <c r="N93" s="3"/>
    </row>
    <row r="94" spans="1:14" ht="22.5" customHeight="1" x14ac:dyDescent="0.35">
      <c r="A94" s="3"/>
      <c r="B94" s="32"/>
      <c r="C94" s="3"/>
      <c r="D94" s="748"/>
      <c r="E94" s="177"/>
      <c r="F94" s="178"/>
      <c r="G94" s="179"/>
      <c r="H94" s="179" t="s">
        <v>4</v>
      </c>
      <c r="I94" s="179" t="s">
        <v>4</v>
      </c>
      <c r="J94" s="180"/>
      <c r="K94" s="181"/>
      <c r="L94" s="197" t="s">
        <v>70</v>
      </c>
      <c r="M94" s="33"/>
      <c r="N94" s="3"/>
    </row>
    <row r="95" spans="1:14" ht="22.5" customHeight="1" x14ac:dyDescent="0.35">
      <c r="A95" s="3"/>
      <c r="B95" s="32"/>
      <c r="C95" s="3"/>
      <c r="D95" s="748"/>
      <c r="E95" s="177"/>
      <c r="F95" s="178"/>
      <c r="G95" s="179"/>
      <c r="H95" s="179" t="s">
        <v>4</v>
      </c>
      <c r="I95" s="179" t="s">
        <v>4</v>
      </c>
      <c r="J95" s="180"/>
      <c r="K95" s="181"/>
      <c r="L95" s="197" t="s">
        <v>70</v>
      </c>
      <c r="M95" s="33"/>
      <c r="N95" s="3"/>
    </row>
    <row r="96" spans="1:14" ht="22.5" customHeight="1" x14ac:dyDescent="0.35">
      <c r="A96" s="3"/>
      <c r="B96" s="32"/>
      <c r="C96" s="3"/>
      <c r="D96" s="748"/>
      <c r="E96" s="177"/>
      <c r="F96" s="178"/>
      <c r="G96" s="179"/>
      <c r="H96" s="179" t="s">
        <v>4</v>
      </c>
      <c r="I96" s="179" t="s">
        <v>4</v>
      </c>
      <c r="J96" s="180"/>
      <c r="K96" s="181"/>
      <c r="L96" s="197" t="s">
        <v>70</v>
      </c>
      <c r="M96" s="33"/>
      <c r="N96" s="3"/>
    </row>
    <row r="97" spans="1:14" ht="22.5" customHeight="1" x14ac:dyDescent="0.35">
      <c r="A97" s="3"/>
      <c r="B97" s="32"/>
      <c r="C97" s="3"/>
      <c r="D97" s="748"/>
      <c r="E97" s="177"/>
      <c r="F97" s="178"/>
      <c r="G97" s="179"/>
      <c r="H97" s="179" t="s">
        <v>4</v>
      </c>
      <c r="I97" s="179" t="s">
        <v>4</v>
      </c>
      <c r="J97" s="180"/>
      <c r="K97" s="181"/>
      <c r="L97" s="197" t="s">
        <v>70</v>
      </c>
      <c r="M97" s="33"/>
      <c r="N97" s="3"/>
    </row>
    <row r="98" spans="1:14" ht="22.5" customHeight="1" x14ac:dyDescent="0.35">
      <c r="A98" s="3"/>
      <c r="B98" s="32"/>
      <c r="C98" s="3"/>
      <c r="D98" s="748"/>
      <c r="E98" s="177"/>
      <c r="F98" s="178"/>
      <c r="G98" s="179"/>
      <c r="H98" s="179" t="s">
        <v>4</v>
      </c>
      <c r="I98" s="179" t="s">
        <v>4</v>
      </c>
      <c r="J98" s="180"/>
      <c r="K98" s="181"/>
      <c r="L98" s="197" t="s">
        <v>70</v>
      </c>
      <c r="M98" s="33"/>
      <c r="N98" s="3"/>
    </row>
    <row r="99" spans="1:14" ht="22.5" customHeight="1" x14ac:dyDescent="0.35">
      <c r="A99" s="3"/>
      <c r="B99" s="32"/>
      <c r="C99" s="3"/>
      <c r="D99" s="748"/>
      <c r="E99" s="177"/>
      <c r="F99" s="178"/>
      <c r="G99" s="179"/>
      <c r="H99" s="179" t="s">
        <v>4</v>
      </c>
      <c r="I99" s="179" t="s">
        <v>4</v>
      </c>
      <c r="J99" s="180"/>
      <c r="K99" s="181"/>
      <c r="L99" s="197" t="s">
        <v>70</v>
      </c>
      <c r="M99" s="33"/>
      <c r="N99" s="3"/>
    </row>
    <row r="100" spans="1:14" ht="22.5" customHeight="1" x14ac:dyDescent="0.35">
      <c r="A100" s="3"/>
      <c r="B100" s="32"/>
      <c r="C100" s="3"/>
      <c r="D100" s="748"/>
      <c r="E100" s="177"/>
      <c r="F100" s="178"/>
      <c r="G100" s="179"/>
      <c r="H100" s="179" t="s">
        <v>4</v>
      </c>
      <c r="I100" s="179" t="s">
        <v>4</v>
      </c>
      <c r="J100" s="180"/>
      <c r="K100" s="181"/>
      <c r="L100" s="197" t="s">
        <v>70</v>
      </c>
      <c r="M100" s="33"/>
      <c r="N100" s="3"/>
    </row>
    <row r="101" spans="1:14" ht="22.5" customHeight="1" x14ac:dyDescent="0.35">
      <c r="A101" s="3"/>
      <c r="B101" s="32"/>
      <c r="C101" s="3"/>
      <c r="D101" s="748"/>
      <c r="E101" s="177"/>
      <c r="F101" s="178"/>
      <c r="G101" s="179"/>
      <c r="H101" s="179" t="s">
        <v>4</v>
      </c>
      <c r="I101" s="179" t="s">
        <v>4</v>
      </c>
      <c r="J101" s="180"/>
      <c r="K101" s="181"/>
      <c r="L101" s="197" t="s">
        <v>70</v>
      </c>
      <c r="M101" s="33"/>
      <c r="N101" s="3"/>
    </row>
    <row r="102" spans="1:14" ht="22.5" customHeight="1" x14ac:dyDescent="0.35">
      <c r="A102" s="3"/>
      <c r="B102" s="32"/>
      <c r="C102" s="3"/>
      <c r="D102" s="748"/>
      <c r="E102" s="177"/>
      <c r="F102" s="178"/>
      <c r="G102" s="179"/>
      <c r="H102" s="179" t="s">
        <v>4</v>
      </c>
      <c r="I102" s="179" t="s">
        <v>4</v>
      </c>
      <c r="J102" s="180"/>
      <c r="K102" s="181"/>
      <c r="L102" s="197" t="s">
        <v>70</v>
      </c>
      <c r="M102" s="33"/>
      <c r="N102" s="3"/>
    </row>
    <row r="103" spans="1:14" ht="22.5" customHeight="1" x14ac:dyDescent="0.35">
      <c r="A103" s="3"/>
      <c r="B103" s="32"/>
      <c r="C103" s="3"/>
      <c r="D103" s="748"/>
      <c r="E103" s="177"/>
      <c r="F103" s="178"/>
      <c r="G103" s="179"/>
      <c r="H103" s="179" t="s">
        <v>4</v>
      </c>
      <c r="I103" s="179" t="s">
        <v>4</v>
      </c>
      <c r="J103" s="180"/>
      <c r="K103" s="181"/>
      <c r="L103" s="197" t="s">
        <v>70</v>
      </c>
      <c r="M103" s="33"/>
      <c r="N103" s="3"/>
    </row>
    <row r="104" spans="1:14" ht="22.5" customHeight="1" x14ac:dyDescent="0.35">
      <c r="A104" s="3"/>
      <c r="B104" s="32"/>
      <c r="C104" s="3"/>
      <c r="D104" s="748"/>
      <c r="E104" s="177"/>
      <c r="F104" s="178"/>
      <c r="G104" s="179"/>
      <c r="H104" s="179" t="s">
        <v>4</v>
      </c>
      <c r="I104" s="179" t="s">
        <v>4</v>
      </c>
      <c r="J104" s="180"/>
      <c r="K104" s="181"/>
      <c r="L104" s="197" t="s">
        <v>70</v>
      </c>
      <c r="M104" s="33"/>
      <c r="N104" s="3"/>
    </row>
    <row r="105" spans="1:14" ht="22.5" customHeight="1" x14ac:dyDescent="0.35">
      <c r="A105" s="3"/>
      <c r="B105" s="32"/>
      <c r="C105" s="3"/>
      <c r="D105" s="748"/>
      <c r="E105" s="183" t="s">
        <v>43</v>
      </c>
      <c r="F105" s="178"/>
      <c r="G105" s="179" t="s">
        <v>4</v>
      </c>
      <c r="H105" s="179" t="s">
        <v>4</v>
      </c>
      <c r="I105" s="179" t="s">
        <v>4</v>
      </c>
      <c r="J105" s="180"/>
      <c r="K105" s="181"/>
      <c r="L105" s="197" t="s">
        <v>70</v>
      </c>
      <c r="M105" s="33"/>
      <c r="N105" s="3"/>
    </row>
    <row r="106" spans="1:14" ht="22.5" customHeight="1" x14ac:dyDescent="0.35">
      <c r="A106" s="3"/>
      <c r="B106" s="32"/>
      <c r="C106" s="3"/>
      <c r="D106" s="748"/>
      <c r="E106" s="183" t="s">
        <v>43</v>
      </c>
      <c r="F106" s="178"/>
      <c r="G106" s="179" t="s">
        <v>4</v>
      </c>
      <c r="H106" s="179" t="s">
        <v>4</v>
      </c>
      <c r="I106" s="179" t="s">
        <v>4</v>
      </c>
      <c r="J106" s="180"/>
      <c r="K106" s="181"/>
      <c r="L106" s="197" t="s">
        <v>70</v>
      </c>
      <c r="M106" s="33"/>
      <c r="N106" s="3"/>
    </row>
    <row r="107" spans="1:14" ht="22.5" customHeight="1" x14ac:dyDescent="0.35">
      <c r="A107" s="3"/>
      <c r="B107" s="32"/>
      <c r="C107" s="3"/>
      <c r="D107" s="748"/>
      <c r="E107" s="183" t="s">
        <v>43</v>
      </c>
      <c r="F107" s="178"/>
      <c r="G107" s="179" t="s">
        <v>4</v>
      </c>
      <c r="H107" s="179" t="s">
        <v>4</v>
      </c>
      <c r="I107" s="179" t="s">
        <v>4</v>
      </c>
      <c r="J107" s="180"/>
      <c r="K107" s="181"/>
      <c r="L107" s="197" t="s">
        <v>70</v>
      </c>
      <c r="M107" s="33"/>
      <c r="N107" s="3"/>
    </row>
    <row r="108" spans="1:14" ht="22.5" customHeight="1" x14ac:dyDescent="0.35">
      <c r="A108" s="3"/>
      <c r="B108" s="32"/>
      <c r="C108" s="3"/>
      <c r="D108" s="748"/>
      <c r="E108" s="183" t="s">
        <v>43</v>
      </c>
      <c r="F108" s="178"/>
      <c r="G108" s="179" t="s">
        <v>4</v>
      </c>
      <c r="H108" s="179" t="s">
        <v>4</v>
      </c>
      <c r="I108" s="179" t="s">
        <v>4</v>
      </c>
      <c r="J108" s="180"/>
      <c r="K108" s="181"/>
      <c r="L108" s="197" t="s">
        <v>70</v>
      </c>
      <c r="M108" s="33"/>
      <c r="N108" s="3"/>
    </row>
    <row r="109" spans="1:14" ht="22.5" customHeight="1" x14ac:dyDescent="0.35">
      <c r="A109" s="3"/>
      <c r="B109" s="32"/>
      <c r="C109" s="3"/>
      <c r="D109" s="748"/>
      <c r="E109" s="183" t="s">
        <v>43</v>
      </c>
      <c r="F109" s="178"/>
      <c r="G109" s="179" t="s">
        <v>4</v>
      </c>
      <c r="H109" s="179" t="s">
        <v>4</v>
      </c>
      <c r="I109" s="179" t="s">
        <v>4</v>
      </c>
      <c r="J109" s="180"/>
      <c r="K109" s="181"/>
      <c r="L109" s="197" t="s">
        <v>70</v>
      </c>
      <c r="M109" s="33"/>
      <c r="N109" s="3"/>
    </row>
    <row r="110" spans="1:14" ht="22.5" customHeight="1" x14ac:dyDescent="0.35">
      <c r="A110" s="3"/>
      <c r="B110" s="32"/>
      <c r="C110" s="3"/>
      <c r="D110" s="748"/>
      <c r="E110" s="183" t="s">
        <v>43</v>
      </c>
      <c r="F110" s="178"/>
      <c r="G110" s="179"/>
      <c r="H110" s="179"/>
      <c r="I110" s="179"/>
      <c r="J110" s="180"/>
      <c r="K110" s="181"/>
      <c r="L110" s="197" t="s">
        <v>70</v>
      </c>
      <c r="M110" s="33"/>
      <c r="N110" s="3"/>
    </row>
    <row r="111" spans="1:14" ht="22.5" customHeight="1" x14ac:dyDescent="0.35">
      <c r="A111" s="3"/>
      <c r="B111" s="32"/>
      <c r="C111" s="3"/>
      <c r="D111" s="748"/>
      <c r="E111" s="183" t="s">
        <v>43</v>
      </c>
      <c r="F111" s="178"/>
      <c r="G111" s="179"/>
      <c r="H111" s="179"/>
      <c r="I111" s="179"/>
      <c r="J111" s="180"/>
      <c r="K111" s="181"/>
      <c r="L111" s="197" t="s">
        <v>70</v>
      </c>
      <c r="M111" s="33"/>
      <c r="N111" s="3"/>
    </row>
    <row r="112" spans="1:14" ht="22.5" customHeight="1" x14ac:dyDescent="0.35">
      <c r="A112" s="3"/>
      <c r="B112" s="32"/>
      <c r="C112" s="3"/>
      <c r="D112" s="748"/>
      <c r="E112" s="183" t="s">
        <v>43</v>
      </c>
      <c r="F112" s="178"/>
      <c r="G112" s="179" t="s">
        <v>4</v>
      </c>
      <c r="H112" s="179" t="s">
        <v>4</v>
      </c>
      <c r="I112" s="179" t="s">
        <v>4</v>
      </c>
      <c r="J112" s="180"/>
      <c r="K112" s="181"/>
      <c r="L112" s="197" t="s">
        <v>70</v>
      </c>
      <c r="M112" s="33"/>
      <c r="N112" s="3"/>
    </row>
    <row r="113" spans="1:14" ht="22.5" customHeight="1" x14ac:dyDescent="0.35">
      <c r="A113" s="3"/>
      <c r="B113" s="32"/>
      <c r="C113" s="3"/>
      <c r="D113" s="748"/>
      <c r="E113" s="183" t="s">
        <v>43</v>
      </c>
      <c r="F113" s="178"/>
      <c r="G113" s="179" t="s">
        <v>4</v>
      </c>
      <c r="H113" s="179" t="s">
        <v>4</v>
      </c>
      <c r="I113" s="179" t="s">
        <v>4</v>
      </c>
      <c r="J113" s="180"/>
      <c r="K113" s="181"/>
      <c r="L113" s="197" t="s">
        <v>70</v>
      </c>
      <c r="M113" s="33"/>
      <c r="N113" s="3"/>
    </row>
    <row r="114" spans="1:14" ht="22.5" customHeight="1" thickBot="1" x14ac:dyDescent="0.4">
      <c r="A114" s="3"/>
      <c r="B114" s="32"/>
      <c r="C114" s="3"/>
      <c r="D114" s="749"/>
      <c r="E114" s="184" t="s">
        <v>43</v>
      </c>
      <c r="F114" s="185"/>
      <c r="G114" s="204" t="s">
        <v>4</v>
      </c>
      <c r="H114" s="204" t="s">
        <v>4</v>
      </c>
      <c r="I114" s="204" t="s">
        <v>4</v>
      </c>
      <c r="J114" s="198"/>
      <c r="K114" s="199"/>
      <c r="L114" s="200" t="s">
        <v>70</v>
      </c>
      <c r="M114" s="33"/>
      <c r="N114" s="3"/>
    </row>
    <row r="115" spans="1:14" ht="19.5" customHeight="1" thickBot="1" x14ac:dyDescent="0.4">
      <c r="A115" s="3"/>
      <c r="B115" s="32"/>
      <c r="C115" s="3"/>
      <c r="D115" s="3"/>
      <c r="E115" s="126" t="s">
        <v>317</v>
      </c>
      <c r="F115" s="125">
        <f>SUM(Fuel_Specification_Product_Materials[Tons])</f>
        <v>0</v>
      </c>
      <c r="G115" s="45"/>
      <c r="H115" s="44"/>
      <c r="I115" s="44"/>
      <c r="J115" s="243"/>
      <c r="K115" s="440"/>
      <c r="L115" s="251"/>
      <c r="M115" s="33"/>
      <c r="N115" s="3"/>
    </row>
    <row r="116" spans="1:14" ht="10.5" customHeight="1" thickBot="1" x14ac:dyDescent="0.4">
      <c r="A116" s="3"/>
      <c r="B116" s="32"/>
      <c r="C116" s="3"/>
      <c r="D116" s="3"/>
      <c r="F116" s="450"/>
      <c r="G116" s="44"/>
      <c r="H116" s="44"/>
      <c r="I116" s="44"/>
      <c r="J116" s="243"/>
      <c r="K116" s="440"/>
      <c r="L116" s="251"/>
      <c r="M116" s="33"/>
      <c r="N116" s="3"/>
    </row>
    <row r="117" spans="1:14" ht="30" customHeight="1" thickTop="1" thickBot="1" x14ac:dyDescent="0.4">
      <c r="A117" s="3"/>
      <c r="B117" s="32"/>
      <c r="C117" s="3"/>
      <c r="D117" s="3"/>
      <c r="E117" s="360" t="s">
        <v>56</v>
      </c>
      <c r="F117" s="444"/>
      <c r="G117" s="44"/>
      <c r="H117" s="44"/>
      <c r="I117" s="44"/>
      <c r="J117" s="243"/>
      <c r="K117" s="440"/>
      <c r="L117" s="251"/>
      <c r="M117" s="33"/>
      <c r="N117" s="3"/>
    </row>
    <row r="118" spans="1:14" ht="9" customHeight="1" thickTop="1" thickBot="1" x14ac:dyDescent="0.4">
      <c r="A118" s="3"/>
      <c r="B118" s="34"/>
      <c r="C118" s="36"/>
      <c r="D118" s="36"/>
      <c r="E118" s="36"/>
      <c r="F118" s="36"/>
      <c r="G118" s="36"/>
      <c r="H118" s="36"/>
      <c r="I118" s="36"/>
      <c r="J118" s="36"/>
      <c r="K118" s="449"/>
      <c r="L118" s="36"/>
      <c r="M118" s="37"/>
      <c r="N118" s="3"/>
    </row>
    <row r="119" spans="1:14" ht="15" thickTop="1" x14ac:dyDescent="0.35">
      <c r="C119" s="3"/>
      <c r="D119" s="3"/>
      <c r="E119" s="3"/>
      <c r="F119" s="3"/>
      <c r="G119" s="3"/>
      <c r="H119" s="3"/>
      <c r="I119" s="3"/>
      <c r="J119" s="3"/>
      <c r="K119" s="3"/>
      <c r="L119" s="3"/>
      <c r="M119" s="3"/>
      <c r="N119" s="3"/>
    </row>
  </sheetData>
  <sheetProtection sheet="1" objects="1" scenarios="1"/>
  <mergeCells count="30">
    <mergeCell ref="D93:D114"/>
    <mergeCell ref="D23:D40"/>
    <mergeCell ref="D46:D87"/>
    <mergeCell ref="H2:H3"/>
    <mergeCell ref="I2:I3"/>
    <mergeCell ref="B2:E3"/>
    <mergeCell ref="B4:E4"/>
    <mergeCell ref="I5:K5"/>
    <mergeCell ref="J16:K16"/>
    <mergeCell ref="G2:G3"/>
    <mergeCell ref="D7:H7"/>
    <mergeCell ref="D8:H8"/>
    <mergeCell ref="J6:K6"/>
    <mergeCell ref="J7:K7"/>
    <mergeCell ref="J8:K8"/>
    <mergeCell ref="J9:K9"/>
    <mergeCell ref="J10:K10"/>
    <mergeCell ref="D9:H9"/>
    <mergeCell ref="D10:H11"/>
    <mergeCell ref="D12:H13"/>
    <mergeCell ref="D14:H14"/>
    <mergeCell ref="J11:K11"/>
    <mergeCell ref="J12:K12"/>
    <mergeCell ref="J13:K13"/>
    <mergeCell ref="J14:K14"/>
    <mergeCell ref="D17:E17"/>
    <mergeCell ref="J15:K15"/>
    <mergeCell ref="D16:E16"/>
    <mergeCell ref="D18:E18"/>
    <mergeCell ref="D19:E19"/>
  </mergeCells>
  <dataValidations count="6">
    <dataValidation allowBlank="1" showInputMessage="1" showErrorMessage="1" promptTitle="Other Material Types not listed" prompt="Type name of other material type(s) here, as needed." sqref="E73:E87 E105:E114 E32:E40" xr:uid="{830AA711-1284-4E5A-AAC1-383C0C67ADE4}"/>
    <dataValidation allowBlank="1" sqref="G2:G3 I2:I3 I17:K21" xr:uid="{E796FA3E-638C-4D4B-8155-B7D11C18A64F}"/>
    <dataValidation allowBlank="1" showInputMessage="1" showErrorMessage="1" promptTitle="Add Other Type Name" prompt="If Type Name is not already listed, add Other Type Name(s) here." sqref="I12:I16" xr:uid="{48510E31-C132-43A2-AC62-2D36787F4D84}"/>
    <dataValidation allowBlank="1" showInputMessage="1" showErrorMessage="1" promptTitle="Add Other Type Description" prompt="Add other Type Description here." sqref="J12:J16" xr:uid="{6145C433-914C-44E5-954C-B68B4F3D6E32}"/>
    <dataValidation allowBlank="1" promptTitle="Other Material Types not listed" prompt="Type name of other material type(s) here, as needed." sqref="E117 E42:E44 E89:F91" xr:uid="{434DE1D0-5B09-46C1-B3D6-94268FC01158}"/>
    <dataValidation type="whole" allowBlank="1" showInputMessage="1" showErrorMessage="1" errorTitle="Whole Numbers Only" error="Input whole numbers only, rounded to nearest ton." promptTitle="Input Tons" prompt="Round to nearest ton" sqref="F23:F40 F46:F87 F93:F114" xr:uid="{D3BE7E88-14C9-488E-89C7-2A4F21B9D494}">
      <formula1>1</formula1>
      <formula2>1000000</formula2>
    </dataValidation>
  </dataValidations>
  <hyperlinks>
    <hyperlink ref="E43" location="'C.2. C&amp;D Recycled or Used'!C3" display="Click to Return to Top" xr:uid="{45856C24-52EC-42EE-B420-D0CCAE0927B7}"/>
    <hyperlink ref="I2:I3" location="'C.3. C&amp;D Materials Transferred'!D4" display="Next Sheet" xr:uid="{19740F02-1E81-44D0-8ECB-474833677072}"/>
    <hyperlink ref="G2" location="INTRODUCTION!C3" display="Click for Table of Contents" xr:uid="{560C8A72-7235-443A-AC6B-BAAA45AF084E}"/>
    <hyperlink ref="H2:H3" location="'C.1. C&amp;D Accepted'!D3" display="Previous Sheet" xr:uid="{6745A805-EA6C-4D7F-8605-249E7691D598}"/>
    <hyperlink ref="G2:G3" location="'INTRO and TABLE OF CONTENTS'!D15" display="Click for Table of Contents" xr:uid="{20418726-576C-4A4B-AABD-8947B7EECB0E}"/>
    <hyperlink ref="D19:E19" location="'C.2. C&amp;D Recycled or Used'!D93" display="  Fuel Specification Product Materials" xr:uid="{AAC7E396-0BCB-4A71-B609-876FADEF6440}"/>
    <hyperlink ref="D18:E18" location="'C.2. C&amp;D Recycled or Used'!D46" display="  Recycled/Reused Materials " xr:uid="{1184D2EC-5248-442F-97D3-F0A39AC53736}"/>
    <hyperlink ref="D17:E17" location="'C.2. C&amp;D Recycled or Used'!D23" display="  Beneficially Used Waste Materials" xr:uid="{F49F015D-66A8-481D-B458-D99723B9AEF3}"/>
    <hyperlink ref="E90" location="'C.2. C&amp;D Recycled or Used'!C3" display="Click to Return to Top" xr:uid="{03A60BF9-D1D6-445E-A755-14E2C1CB6DD1}"/>
    <hyperlink ref="E117" location="'C.2. C&amp;D Recycled or Used'!C3" display="Click to Return to Top" xr:uid="{F69DA472-429A-4862-8F53-C5DA5768C5ED}"/>
  </hyperlinks>
  <pageMargins left="0.7" right="0.7" top="0.75" bottom="0.75" header="0.3" footer="0.3"/>
  <pageSetup orientation="portrait" r:id="rId1"/>
  <tableParts count="3">
    <tablePart r:id="rId2"/>
    <tablePart r:id="rId3"/>
    <tablePart r:id="rId4"/>
  </tableParts>
  <extLst>
    <ext xmlns:x14="http://schemas.microsoft.com/office/spreadsheetml/2009/9/main" uri="{CCE6A557-97BC-4b89-ADB6-D9C93CAAB3DF}">
      <x14:dataValidations xmlns:xm="http://schemas.microsoft.com/office/excel/2006/main" count="9">
        <x14:dataValidation type="list" allowBlank="1" showInputMessage="1" showErrorMessage="1" xr:uid="{9F5F1257-D67A-4EC6-A7F7-3740B4343767}">
          <x14:formula1>
            <xm:f>'Validation Lists'!$L$3:$L$5</xm:f>
          </x14:formula1>
          <xm:sqref>G44</xm:sqref>
        </x14:dataValidation>
        <x14:dataValidation type="list" allowBlank="1" showInputMessage="1" showErrorMessage="1" promptTitle="Material Type" prompt="Select from list" xr:uid="{86EA74E2-459C-4245-9918-492325A2C266}">
          <x14:formula1>
            <xm:f>'Validation Lists'!$I$3:$I$6</xm:f>
          </x14:formula1>
          <xm:sqref>E23:E31</xm:sqref>
        </x14:dataValidation>
        <x14:dataValidation type="list" allowBlank="1" showInputMessage="1" showErrorMessage="1" promptTitle="Material Type" prompt="Select from list" xr:uid="{983B45CA-E86C-48AE-9398-20616BF6DC11}">
          <x14:formula1>
            <xm:f>'Validation Lists'!$J$3:$J$10</xm:f>
          </x14:formula1>
          <xm:sqref>E47:E72</xm:sqref>
        </x14:dataValidation>
        <x14:dataValidation type="list" allowBlank="1" showInputMessage="1" showErrorMessage="1" promptTitle="Material Type" prompt="Select from list" xr:uid="{495459AC-FE83-46C6-87A6-8753A92C1A54}">
          <x14:formula1>
            <xm:f>'Validation Lists'!$K$3:$K$4</xm:f>
          </x14:formula1>
          <xm:sqref>E93:E104</xm:sqref>
        </x14:dataValidation>
        <x14:dataValidation type="list" allowBlank="1" showInputMessage="1" showErrorMessage="1" promptTitle="Material Type" prompt="Select from list" xr:uid="{7E4ECC4A-3244-4268-B09E-BF8D9C80D56A}">
          <x14:formula1>
            <xm:f>'Validation Lists'!$J$3:$J$15</xm:f>
          </x14:formula1>
          <xm:sqref>E46</xm:sqref>
        </x14:dataValidation>
        <x14:dataValidation type="list" allowBlank="1" showInputMessage="1" showErrorMessage="1" promptTitle="Recycled or Used Type" prompt="Select from list" xr:uid="{74B1D487-F4D4-49A8-AE1B-247BEDCA40C9}">
          <x14:formula1>
            <xm:f>'Validation Lists'!$M$3</xm:f>
          </x14:formula1>
          <xm:sqref>G46:G72</xm:sqref>
        </x14:dataValidation>
        <x14:dataValidation type="list" allowBlank="1" showInputMessage="1" showErrorMessage="1" promptTitle="Recycled or Used Type" prompt="Select from list" xr:uid="{8388644A-A23D-4048-9C51-E016ECB46902}">
          <x14:formula1>
            <xm:f>'Validation Lists'!$N$3</xm:f>
          </x14:formula1>
          <xm:sqref>G93:G104</xm:sqref>
        </x14:dataValidation>
        <x14:dataValidation type="list" allowBlank="1" showInputMessage="1" showErrorMessage="1" promptTitle="Beneficially Used Type" prompt="Select from list" xr:uid="{0AE24D71-8A3F-4C2D-93EC-62F7C0CDC9A7}">
          <x14:formula1>
            <xm:f>'Validation Lists'!$L$3:$L$5</xm:f>
          </x14:formula1>
          <xm:sqref>G23:G31</xm:sqref>
        </x14:dataValidation>
        <x14:dataValidation type="list" allowBlank="1" showInputMessage="1" showErrorMessage="1" xr:uid="{53FE3DFF-9AFB-416D-9210-2D433CF452AD}">
          <x14:formula1>
            <xm:f>'Validation Lists'!$G$3:$G$53</xm:f>
          </x14:formula1>
          <xm:sqref>J23:J40 J46:J87 J93:J114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D738D-CECF-483C-933F-1B6C396CBF41}">
  <sheetPr>
    <tabColor theme="0" tint="-0.14999847407452621"/>
  </sheetPr>
  <dimension ref="A1:W87"/>
  <sheetViews>
    <sheetView workbookViewId="0">
      <selection activeCell="B2" sqref="B2:E3"/>
    </sheetView>
  </sheetViews>
  <sheetFormatPr defaultColWidth="9.1796875" defaultRowHeight="14.5" x14ac:dyDescent="0.35"/>
  <cols>
    <col min="1" max="1" width="1.453125" style="4" customWidth="1"/>
    <col min="2" max="3" width="3" style="4" customWidth="1"/>
    <col min="4" max="4" width="16.54296875" style="4" customWidth="1"/>
    <col min="5" max="5" width="40.453125" style="4" customWidth="1"/>
    <col min="6" max="6" width="9.81640625" style="4" customWidth="1"/>
    <col min="7" max="7" width="30.1796875" style="4" customWidth="1"/>
    <col min="8" max="8" width="31.1796875" style="4" customWidth="1"/>
    <col min="9" max="9" width="26.54296875" style="4" customWidth="1"/>
    <col min="10" max="10" width="9.81640625" style="4" customWidth="1"/>
    <col min="11" max="11" width="36.1796875" style="4" customWidth="1"/>
    <col min="12" max="12" width="40.81640625" style="4" hidden="1" customWidth="1"/>
    <col min="13" max="13" width="2.81640625" style="4" customWidth="1"/>
    <col min="14" max="17" width="9.1796875" style="4"/>
    <col min="18" max="18" width="17.81640625" style="4" bestFit="1" customWidth="1"/>
    <col min="19" max="16384" width="9.1796875" style="4"/>
  </cols>
  <sheetData>
    <row r="1" spans="1:23" ht="6.75" customHeight="1" thickBot="1" x14ac:dyDescent="0.4">
      <c r="A1" s="3"/>
      <c r="B1" s="3"/>
      <c r="C1" s="3"/>
      <c r="D1" s="3"/>
      <c r="E1" s="3"/>
      <c r="F1" s="3"/>
      <c r="G1" s="3"/>
      <c r="H1" s="3"/>
      <c r="I1" s="3"/>
      <c r="J1" s="3"/>
      <c r="K1" s="3"/>
      <c r="L1" s="3"/>
      <c r="M1" s="3"/>
    </row>
    <row r="2" spans="1:23" ht="13.5" customHeight="1" thickTop="1" x14ac:dyDescent="0.35">
      <c r="A2" s="132"/>
      <c r="B2" s="707" t="s">
        <v>351</v>
      </c>
      <c r="C2" s="708"/>
      <c r="D2" s="708"/>
      <c r="E2" s="709"/>
      <c r="F2" s="30"/>
      <c r="G2" s="786" t="s">
        <v>285</v>
      </c>
      <c r="H2" s="782" t="s">
        <v>48</v>
      </c>
      <c r="I2" s="784" t="s">
        <v>49</v>
      </c>
      <c r="J2" s="222"/>
      <c r="K2" s="30"/>
      <c r="L2" s="30"/>
      <c r="M2" s="31"/>
    </row>
    <row r="3" spans="1:23" ht="13.5" customHeight="1" thickBot="1" x14ac:dyDescent="0.4">
      <c r="A3" s="132"/>
      <c r="B3" s="760"/>
      <c r="C3" s="761"/>
      <c r="D3" s="761"/>
      <c r="E3" s="762"/>
      <c r="F3" s="3"/>
      <c r="G3" s="787"/>
      <c r="H3" s="783"/>
      <c r="I3" s="785"/>
      <c r="J3" s="223"/>
      <c r="K3" s="3"/>
      <c r="L3" s="3"/>
      <c r="M3" s="33"/>
    </row>
    <row r="4" spans="1:23" ht="20.25" customHeight="1" thickTop="1" thickBot="1" x14ac:dyDescent="0.5">
      <c r="A4" s="132"/>
      <c r="B4" s="763" t="s">
        <v>365</v>
      </c>
      <c r="C4" s="764"/>
      <c r="D4" s="764"/>
      <c r="E4" s="765"/>
      <c r="F4" s="3"/>
      <c r="G4" s="3"/>
      <c r="H4" s="128"/>
      <c r="I4" s="129"/>
      <c r="J4" s="129"/>
      <c r="K4" s="3"/>
      <c r="L4" s="3"/>
      <c r="M4" s="33"/>
    </row>
    <row r="5" spans="1:23" ht="21.75" customHeight="1" thickTop="1" thickBot="1" x14ac:dyDescent="0.4">
      <c r="A5" s="3"/>
      <c r="B5" s="32"/>
      <c r="C5" s="6"/>
      <c r="D5" s="7"/>
      <c r="E5" s="6"/>
      <c r="F5" s="6"/>
      <c r="G5" s="3"/>
      <c r="H5" s="792" t="s">
        <v>210</v>
      </c>
      <c r="I5" s="793"/>
      <c r="J5" s="793"/>
      <c r="K5" s="794"/>
      <c r="M5" s="33"/>
    </row>
    <row r="6" spans="1:23" ht="24.75" customHeight="1" thickBot="1" x14ac:dyDescent="0.5">
      <c r="A6" s="3"/>
      <c r="B6" s="32"/>
      <c r="C6" s="10" t="s">
        <v>50</v>
      </c>
      <c r="D6" s="6"/>
      <c r="E6" s="6"/>
      <c r="F6" s="6"/>
      <c r="G6" s="3"/>
      <c r="H6" s="133" t="s">
        <v>159</v>
      </c>
      <c r="I6" s="775" t="s">
        <v>160</v>
      </c>
      <c r="J6" s="788"/>
      <c r="K6" s="776"/>
      <c r="L6" s="3"/>
      <c r="M6" s="33"/>
      <c r="Q6" s="50"/>
      <c r="U6" s="143"/>
      <c r="V6" s="144"/>
      <c r="W6" s="144"/>
    </row>
    <row r="7" spans="1:23" s="8" customFormat="1" ht="33.75" customHeight="1" x14ac:dyDescent="0.45">
      <c r="A7" s="3"/>
      <c r="B7" s="32"/>
      <c r="C7" s="6"/>
      <c r="D7" s="741" t="s">
        <v>455</v>
      </c>
      <c r="E7" s="741"/>
      <c r="F7" s="741"/>
      <c r="G7" s="742"/>
      <c r="H7" s="134" t="s">
        <v>199</v>
      </c>
      <c r="I7" s="789" t="s">
        <v>200</v>
      </c>
      <c r="J7" s="790"/>
      <c r="K7" s="791"/>
      <c r="L7" s="6"/>
      <c r="M7" s="40"/>
      <c r="Q7" s="50"/>
      <c r="R7" s="4"/>
      <c r="S7" s="4"/>
      <c r="T7" s="4"/>
      <c r="U7" s="145"/>
      <c r="V7" s="146"/>
      <c r="W7" s="146"/>
    </row>
    <row r="8" spans="1:23" s="8" customFormat="1" ht="32.25" customHeight="1" x14ac:dyDescent="0.35">
      <c r="A8" s="3"/>
      <c r="B8" s="32"/>
      <c r="C8" s="113"/>
      <c r="D8" s="741" t="s">
        <v>290</v>
      </c>
      <c r="E8" s="741"/>
      <c r="F8" s="741"/>
      <c r="G8" s="742"/>
      <c r="H8" s="135" t="s">
        <v>201</v>
      </c>
      <c r="I8" s="797" t="s">
        <v>456</v>
      </c>
      <c r="J8" s="798"/>
      <c r="K8" s="799"/>
      <c r="L8" s="6"/>
      <c r="M8" s="40"/>
      <c r="Q8" s="147"/>
      <c r="U8" s="145"/>
      <c r="V8" s="146"/>
      <c r="W8" s="146"/>
    </row>
    <row r="9" spans="1:23" s="8" customFormat="1" ht="32.25" customHeight="1" x14ac:dyDescent="0.35">
      <c r="A9" s="3"/>
      <c r="B9" s="32"/>
      <c r="C9" s="113"/>
      <c r="D9" s="741" t="s">
        <v>293</v>
      </c>
      <c r="E9" s="741"/>
      <c r="F9" s="741"/>
      <c r="G9" s="742"/>
      <c r="H9" s="414" t="s">
        <v>166</v>
      </c>
      <c r="I9" s="731" t="s">
        <v>167</v>
      </c>
      <c r="J9" s="795"/>
      <c r="K9" s="732"/>
      <c r="L9" s="6"/>
      <c r="M9" s="40"/>
      <c r="U9" s="139"/>
      <c r="V9" s="146"/>
      <c r="W9" s="146"/>
    </row>
    <row r="10" spans="1:23" s="8" customFormat="1" ht="31.5" customHeight="1" x14ac:dyDescent="0.35">
      <c r="A10" s="3"/>
      <c r="B10" s="32"/>
      <c r="C10" s="113"/>
      <c r="D10" s="741" t="s">
        <v>295</v>
      </c>
      <c r="E10" s="741"/>
      <c r="F10" s="741"/>
      <c r="G10" s="742"/>
      <c r="H10" s="414" t="s">
        <v>166</v>
      </c>
      <c r="I10" s="731" t="s">
        <v>167</v>
      </c>
      <c r="J10" s="795"/>
      <c r="K10" s="732"/>
      <c r="L10" s="6"/>
      <c r="M10" s="40"/>
      <c r="U10" s="139"/>
      <c r="V10" s="140"/>
      <c r="W10" s="140"/>
    </row>
    <row r="11" spans="1:23" s="8" customFormat="1" ht="32.25" customHeight="1" x14ac:dyDescent="0.35">
      <c r="A11" s="3"/>
      <c r="B11" s="32"/>
      <c r="C11" s="113"/>
      <c r="D11" s="741" t="s">
        <v>291</v>
      </c>
      <c r="E11" s="741"/>
      <c r="F11" s="741"/>
      <c r="G11" s="742"/>
      <c r="H11" s="414" t="s">
        <v>166</v>
      </c>
      <c r="I11" s="731" t="s">
        <v>167</v>
      </c>
      <c r="J11" s="795"/>
      <c r="K11" s="732"/>
      <c r="L11" s="6"/>
      <c r="M11" s="40"/>
      <c r="Q11" s="148"/>
      <c r="S11" s="9"/>
      <c r="U11" s="141"/>
      <c r="V11" s="141"/>
      <c r="W11" s="141"/>
    </row>
    <row r="12" spans="1:23" s="8" customFormat="1" ht="32.25" customHeight="1" x14ac:dyDescent="0.35">
      <c r="A12" s="3"/>
      <c r="B12" s="32"/>
      <c r="C12" s="113"/>
      <c r="D12" s="741" t="s">
        <v>289</v>
      </c>
      <c r="E12" s="741"/>
      <c r="F12" s="741"/>
      <c r="G12" s="741"/>
      <c r="H12" s="414" t="s">
        <v>166</v>
      </c>
      <c r="I12" s="731" t="s">
        <v>167</v>
      </c>
      <c r="J12" s="795"/>
      <c r="K12" s="732"/>
      <c r="L12" s="6"/>
      <c r="M12" s="40"/>
      <c r="O12" s="142"/>
      <c r="P12" s="142"/>
      <c r="Q12" s="142"/>
      <c r="R12" s="142"/>
      <c r="S12" s="142"/>
      <c r="T12" s="142"/>
      <c r="U12" s="48"/>
      <c r="V12" s="51"/>
      <c r="W12" s="51"/>
    </row>
    <row r="13" spans="1:23" s="8" customFormat="1" ht="31.5" customHeight="1" thickBot="1" x14ac:dyDescent="0.4">
      <c r="A13" s="3"/>
      <c r="B13" s="32"/>
      <c r="C13" s="113"/>
      <c r="D13" s="6"/>
      <c r="E13" s="6"/>
      <c r="F13" s="6"/>
      <c r="G13" s="6"/>
      <c r="H13" s="415" t="s">
        <v>166</v>
      </c>
      <c r="I13" s="769" t="s">
        <v>167</v>
      </c>
      <c r="J13" s="796"/>
      <c r="K13" s="770"/>
      <c r="L13" s="6"/>
      <c r="M13" s="40"/>
      <c r="O13" s="142"/>
      <c r="P13" s="142"/>
      <c r="Q13" s="142"/>
      <c r="R13" s="142"/>
      <c r="S13" s="142"/>
      <c r="T13" s="142"/>
      <c r="U13" s="49"/>
      <c r="V13" s="52"/>
      <c r="W13" s="52"/>
    </row>
    <row r="14" spans="1:23" ht="15" customHeight="1" thickBot="1" x14ac:dyDescent="0.4">
      <c r="A14" s="3"/>
      <c r="B14" s="32"/>
      <c r="C14" s="3"/>
      <c r="D14" s="3"/>
      <c r="E14" s="3"/>
      <c r="F14" s="3"/>
      <c r="G14" s="3"/>
      <c r="H14" s="3"/>
      <c r="I14" s="3"/>
      <c r="J14" s="3"/>
      <c r="K14" s="138"/>
      <c r="L14" s="11" t="s">
        <v>55</v>
      </c>
      <c r="M14" s="33"/>
      <c r="Q14" s="142"/>
      <c r="R14" s="142"/>
      <c r="S14" s="142"/>
      <c r="U14" s="49"/>
      <c r="V14" s="52"/>
      <c r="W14" s="52"/>
    </row>
    <row r="15" spans="1:23" ht="27.75" customHeight="1" thickBot="1" x14ac:dyDescent="0.4">
      <c r="A15" s="3"/>
      <c r="B15" s="32"/>
      <c r="C15" s="3"/>
      <c r="D15" s="3"/>
      <c r="E15" s="12" t="s">
        <v>0</v>
      </c>
      <c r="F15" s="13" t="s">
        <v>40</v>
      </c>
      <c r="G15" s="416" t="s">
        <v>198</v>
      </c>
      <c r="H15" s="14" t="s">
        <v>42</v>
      </c>
      <c r="I15" s="14" t="s">
        <v>30</v>
      </c>
      <c r="J15" s="13" t="s">
        <v>31</v>
      </c>
      <c r="K15" s="124" t="s">
        <v>281</v>
      </c>
      <c r="L15" s="123" t="s">
        <v>54</v>
      </c>
      <c r="M15" s="33"/>
    </row>
    <row r="16" spans="1:23" s="8" customFormat="1" ht="18.75" customHeight="1" x14ac:dyDescent="0.35">
      <c r="A16" s="6"/>
      <c r="B16" s="38"/>
      <c r="C16" s="6"/>
      <c r="D16" s="779" t="s">
        <v>296</v>
      </c>
      <c r="E16" s="171"/>
      <c r="F16" s="172"/>
      <c r="G16" s="173" t="s">
        <v>199</v>
      </c>
      <c r="H16" s="173"/>
      <c r="I16" s="173"/>
      <c r="J16" s="174"/>
      <c r="K16" s="175"/>
      <c r="L16" s="201" t="s">
        <v>212</v>
      </c>
      <c r="M16" s="40"/>
    </row>
    <row r="17" spans="1:19" s="8" customFormat="1" ht="18.75" customHeight="1" x14ac:dyDescent="0.35">
      <c r="A17" s="6"/>
      <c r="B17" s="38"/>
      <c r="C17" s="6"/>
      <c r="D17" s="780"/>
      <c r="E17" s="177"/>
      <c r="F17" s="178"/>
      <c r="G17" s="179" t="s">
        <v>199</v>
      </c>
      <c r="H17" s="179" t="s">
        <v>4</v>
      </c>
      <c r="I17" s="179" t="s">
        <v>4</v>
      </c>
      <c r="J17" s="180"/>
      <c r="K17" s="181"/>
      <c r="L17" s="202" t="s">
        <v>212</v>
      </c>
      <c r="M17" s="40"/>
      <c r="N17" s="6"/>
    </row>
    <row r="18" spans="1:19" s="8" customFormat="1" ht="18.75" customHeight="1" x14ac:dyDescent="0.35">
      <c r="A18" s="6"/>
      <c r="B18" s="38"/>
      <c r="C18" s="6"/>
      <c r="D18" s="780"/>
      <c r="E18" s="177"/>
      <c r="F18" s="178"/>
      <c r="G18" s="179" t="s">
        <v>199</v>
      </c>
      <c r="H18" s="179" t="s">
        <v>4</v>
      </c>
      <c r="I18" s="179" t="s">
        <v>4</v>
      </c>
      <c r="J18" s="180"/>
      <c r="K18" s="181"/>
      <c r="L18" s="202" t="s">
        <v>212</v>
      </c>
      <c r="M18" s="40"/>
      <c r="N18" s="6"/>
    </row>
    <row r="19" spans="1:19" s="8" customFormat="1" ht="18.75" customHeight="1" x14ac:dyDescent="0.35">
      <c r="A19" s="6"/>
      <c r="B19" s="38"/>
      <c r="C19" s="6"/>
      <c r="D19" s="780"/>
      <c r="E19" s="177"/>
      <c r="F19" s="178"/>
      <c r="G19" s="179" t="s">
        <v>199</v>
      </c>
      <c r="H19" s="179" t="s">
        <v>4</v>
      </c>
      <c r="I19" s="179" t="s">
        <v>4</v>
      </c>
      <c r="J19" s="180"/>
      <c r="K19" s="181"/>
      <c r="L19" s="202" t="s">
        <v>212</v>
      </c>
      <c r="M19" s="40"/>
      <c r="N19" s="6"/>
    </row>
    <row r="20" spans="1:19" s="8" customFormat="1" ht="18.75" customHeight="1" x14ac:dyDescent="0.35">
      <c r="A20" s="6"/>
      <c r="B20" s="38"/>
      <c r="C20" s="6"/>
      <c r="D20" s="780"/>
      <c r="E20" s="177"/>
      <c r="F20" s="178"/>
      <c r="G20" s="179" t="s">
        <v>199</v>
      </c>
      <c r="H20" s="179"/>
      <c r="I20" s="179"/>
      <c r="J20" s="180"/>
      <c r="K20" s="181"/>
      <c r="L20" s="202" t="s">
        <v>212</v>
      </c>
      <c r="M20" s="40"/>
      <c r="N20" s="6"/>
    </row>
    <row r="21" spans="1:19" s="8" customFormat="1" ht="18.75" customHeight="1" x14ac:dyDescent="0.35">
      <c r="A21" s="6"/>
      <c r="B21" s="38"/>
      <c r="C21" s="6"/>
      <c r="D21" s="780"/>
      <c r="E21" s="177"/>
      <c r="F21" s="178"/>
      <c r="G21" s="179" t="s">
        <v>199</v>
      </c>
      <c r="H21" s="179"/>
      <c r="I21" s="179"/>
      <c r="J21" s="180"/>
      <c r="K21" s="181"/>
      <c r="L21" s="202" t="s">
        <v>212</v>
      </c>
      <c r="M21" s="40"/>
      <c r="N21" s="6"/>
    </row>
    <row r="22" spans="1:19" s="8" customFormat="1" ht="18.75" customHeight="1" x14ac:dyDescent="0.35">
      <c r="A22" s="6"/>
      <c r="B22" s="38"/>
      <c r="C22" s="6"/>
      <c r="D22" s="780"/>
      <c r="E22" s="177"/>
      <c r="F22" s="178"/>
      <c r="G22" s="179" t="s">
        <v>199</v>
      </c>
      <c r="H22" s="179"/>
      <c r="I22" s="179"/>
      <c r="J22" s="180"/>
      <c r="K22" s="181"/>
      <c r="L22" s="202" t="s">
        <v>212</v>
      </c>
      <c r="M22" s="40"/>
      <c r="N22" s="6"/>
    </row>
    <row r="23" spans="1:19" s="8" customFormat="1" ht="18.75" customHeight="1" x14ac:dyDescent="0.35">
      <c r="A23" s="6"/>
      <c r="B23" s="38"/>
      <c r="C23" s="6"/>
      <c r="D23" s="780"/>
      <c r="E23" s="177"/>
      <c r="F23" s="178"/>
      <c r="G23" s="179" t="s">
        <v>199</v>
      </c>
      <c r="H23" s="179"/>
      <c r="I23" s="179"/>
      <c r="J23" s="180"/>
      <c r="K23" s="181"/>
      <c r="L23" s="202" t="s">
        <v>212</v>
      </c>
      <c r="M23" s="40"/>
      <c r="N23" s="6"/>
      <c r="R23" s="4"/>
      <c r="S23" s="4"/>
    </row>
    <row r="24" spans="1:19" s="8" customFormat="1" ht="18.75" customHeight="1" x14ac:dyDescent="0.35">
      <c r="A24" s="6"/>
      <c r="B24" s="38"/>
      <c r="C24" s="6"/>
      <c r="D24" s="780"/>
      <c r="E24" s="177"/>
      <c r="F24" s="178"/>
      <c r="G24" s="179" t="s">
        <v>199</v>
      </c>
      <c r="H24" s="179"/>
      <c r="I24" s="179"/>
      <c r="J24" s="180"/>
      <c r="K24" s="181"/>
      <c r="L24" s="202" t="s">
        <v>212</v>
      </c>
      <c r="M24" s="40"/>
      <c r="N24" s="6"/>
      <c r="R24" s="4"/>
      <c r="S24" s="4"/>
    </row>
    <row r="25" spans="1:19" s="8" customFormat="1" ht="18.75" customHeight="1" x14ac:dyDescent="0.35">
      <c r="A25" s="6"/>
      <c r="B25" s="38"/>
      <c r="C25" s="6"/>
      <c r="D25" s="780"/>
      <c r="E25" s="183" t="s">
        <v>43</v>
      </c>
      <c r="F25" s="178"/>
      <c r="G25" s="179"/>
      <c r="H25" s="179" t="s">
        <v>4</v>
      </c>
      <c r="I25" s="179" t="s">
        <v>4</v>
      </c>
      <c r="J25" s="180"/>
      <c r="K25" s="181"/>
      <c r="L25" s="202" t="s">
        <v>212</v>
      </c>
      <c r="M25" s="40"/>
      <c r="N25" s="6"/>
      <c r="R25" s="4"/>
      <c r="S25" s="4"/>
    </row>
    <row r="26" spans="1:19" s="8" customFormat="1" ht="18.75" customHeight="1" x14ac:dyDescent="0.35">
      <c r="A26" s="6"/>
      <c r="B26" s="38"/>
      <c r="C26" s="6"/>
      <c r="D26" s="780"/>
      <c r="E26" s="183" t="s">
        <v>43</v>
      </c>
      <c r="F26" s="178"/>
      <c r="G26" s="179"/>
      <c r="H26" s="179"/>
      <c r="I26" s="179"/>
      <c r="J26" s="180"/>
      <c r="K26" s="181"/>
      <c r="L26" s="202" t="s">
        <v>212</v>
      </c>
      <c r="M26" s="40"/>
      <c r="N26" s="6"/>
      <c r="R26" s="4"/>
      <c r="S26" s="4"/>
    </row>
    <row r="27" spans="1:19" s="8" customFormat="1" ht="18.75" customHeight="1" x14ac:dyDescent="0.35">
      <c r="A27" s="6"/>
      <c r="B27" s="38"/>
      <c r="C27" s="6"/>
      <c r="D27" s="780"/>
      <c r="E27" s="183" t="s">
        <v>43</v>
      </c>
      <c r="F27" s="178"/>
      <c r="G27" s="179"/>
      <c r="H27" s="179"/>
      <c r="I27" s="179"/>
      <c r="J27" s="180"/>
      <c r="K27" s="181"/>
      <c r="L27" s="202" t="s">
        <v>212</v>
      </c>
      <c r="M27" s="40"/>
      <c r="N27" s="6"/>
      <c r="R27" s="4"/>
      <c r="S27" s="4"/>
    </row>
    <row r="28" spans="1:19" s="8" customFormat="1" ht="18.75" customHeight="1" x14ac:dyDescent="0.35">
      <c r="A28" s="6"/>
      <c r="B28" s="38"/>
      <c r="C28" s="6"/>
      <c r="D28" s="780"/>
      <c r="E28" s="183" t="s">
        <v>43</v>
      </c>
      <c r="F28" s="178"/>
      <c r="G28" s="179"/>
      <c r="H28" s="179"/>
      <c r="I28" s="179"/>
      <c r="J28" s="180"/>
      <c r="K28" s="181"/>
      <c r="L28" s="202" t="s">
        <v>212</v>
      </c>
      <c r="M28" s="40"/>
      <c r="N28" s="6"/>
      <c r="R28" s="4"/>
      <c r="S28" s="4"/>
    </row>
    <row r="29" spans="1:19" s="8" customFormat="1" ht="18.75" customHeight="1" x14ac:dyDescent="0.35">
      <c r="A29" s="6"/>
      <c r="B29" s="38"/>
      <c r="C29" s="6"/>
      <c r="D29" s="780"/>
      <c r="E29" s="183" t="s">
        <v>43</v>
      </c>
      <c r="F29" s="178"/>
      <c r="G29" s="179"/>
      <c r="H29" s="179"/>
      <c r="I29" s="179"/>
      <c r="J29" s="180"/>
      <c r="K29" s="181"/>
      <c r="L29" s="202" t="s">
        <v>212</v>
      </c>
      <c r="M29" s="40"/>
      <c r="N29" s="6"/>
      <c r="R29" s="4"/>
      <c r="S29" s="4"/>
    </row>
    <row r="30" spans="1:19" s="8" customFormat="1" ht="18.75" customHeight="1" x14ac:dyDescent="0.35">
      <c r="A30" s="6"/>
      <c r="B30" s="38"/>
      <c r="C30" s="6"/>
      <c r="D30" s="780"/>
      <c r="E30" s="183" t="s">
        <v>43</v>
      </c>
      <c r="F30" s="178"/>
      <c r="G30" s="179"/>
      <c r="H30" s="179"/>
      <c r="I30" s="179"/>
      <c r="J30" s="180"/>
      <c r="K30" s="181"/>
      <c r="L30" s="202" t="s">
        <v>212</v>
      </c>
      <c r="M30" s="40"/>
      <c r="N30" s="6"/>
      <c r="R30" s="4"/>
      <c r="S30" s="4"/>
    </row>
    <row r="31" spans="1:19" s="8" customFormat="1" ht="18.75" customHeight="1" x14ac:dyDescent="0.35">
      <c r="A31" s="6"/>
      <c r="B31" s="38"/>
      <c r="C31" s="6"/>
      <c r="D31" s="780"/>
      <c r="E31" s="183" t="s">
        <v>43</v>
      </c>
      <c r="F31" s="178"/>
      <c r="G31" s="179"/>
      <c r="H31" s="179"/>
      <c r="I31" s="179"/>
      <c r="J31" s="180"/>
      <c r="K31" s="181"/>
      <c r="L31" s="202" t="s">
        <v>212</v>
      </c>
      <c r="M31" s="40"/>
      <c r="N31" s="6"/>
      <c r="R31" s="4"/>
      <c r="S31" s="4"/>
    </row>
    <row r="32" spans="1:19" s="8" customFormat="1" ht="18.75" customHeight="1" x14ac:dyDescent="0.35">
      <c r="A32" s="6"/>
      <c r="B32" s="38"/>
      <c r="C32" s="6"/>
      <c r="D32" s="780"/>
      <c r="E32" s="183" t="s">
        <v>43</v>
      </c>
      <c r="F32" s="178"/>
      <c r="G32" s="179"/>
      <c r="H32" s="179"/>
      <c r="I32" s="179"/>
      <c r="J32" s="180"/>
      <c r="K32" s="181"/>
      <c r="L32" s="202" t="s">
        <v>212</v>
      </c>
      <c r="M32" s="40"/>
      <c r="N32" s="6"/>
      <c r="R32" s="4"/>
      <c r="S32" s="4"/>
    </row>
    <row r="33" spans="1:19" s="8" customFormat="1" ht="18.75" customHeight="1" x14ac:dyDescent="0.35">
      <c r="A33" s="6"/>
      <c r="B33" s="38"/>
      <c r="C33" s="6"/>
      <c r="D33" s="780"/>
      <c r="E33" s="183" t="s">
        <v>43</v>
      </c>
      <c r="F33" s="178"/>
      <c r="G33" s="179"/>
      <c r="H33" s="179" t="s">
        <v>4</v>
      </c>
      <c r="I33" s="179" t="s">
        <v>4</v>
      </c>
      <c r="J33" s="180"/>
      <c r="K33" s="181"/>
      <c r="L33" s="202" t="s">
        <v>212</v>
      </c>
      <c r="M33" s="40"/>
      <c r="N33" s="6"/>
      <c r="R33" s="4"/>
      <c r="S33" s="4"/>
    </row>
    <row r="34" spans="1:19" s="8" customFormat="1" ht="18.75" customHeight="1" x14ac:dyDescent="0.35">
      <c r="A34" s="6"/>
      <c r="B34" s="38"/>
      <c r="C34" s="6"/>
      <c r="D34" s="780"/>
      <c r="E34" s="183" t="s">
        <v>43</v>
      </c>
      <c r="F34" s="178"/>
      <c r="G34" s="179"/>
      <c r="H34" s="179" t="s">
        <v>4</v>
      </c>
      <c r="I34" s="179" t="s">
        <v>4</v>
      </c>
      <c r="J34" s="180"/>
      <c r="K34" s="181"/>
      <c r="L34" s="202" t="s">
        <v>212</v>
      </c>
      <c r="M34" s="40"/>
      <c r="N34" s="6"/>
      <c r="R34" s="4"/>
      <c r="S34" s="4"/>
    </row>
    <row r="35" spans="1:19" s="8" customFormat="1" ht="18.75" customHeight="1" thickBot="1" x14ac:dyDescent="0.4">
      <c r="A35" s="6"/>
      <c r="B35" s="38"/>
      <c r="C35" s="6"/>
      <c r="D35" s="781"/>
      <c r="E35" s="275" t="s">
        <v>43</v>
      </c>
      <c r="F35" s="203"/>
      <c r="G35" s="204"/>
      <c r="H35" s="204" t="s">
        <v>4</v>
      </c>
      <c r="I35" s="204" t="s">
        <v>4</v>
      </c>
      <c r="J35" s="198"/>
      <c r="K35" s="188"/>
      <c r="L35" s="205" t="s">
        <v>212</v>
      </c>
      <c r="M35" s="40"/>
      <c r="N35" s="6"/>
      <c r="R35" s="4"/>
      <c r="S35" s="4"/>
    </row>
    <row r="36" spans="1:19" ht="21" customHeight="1" thickBot="1" x14ac:dyDescent="0.4">
      <c r="A36" s="3"/>
      <c r="B36" s="32"/>
      <c r="C36" s="3"/>
      <c r="D36" s="114"/>
      <c r="E36" s="126" t="s">
        <v>317</v>
      </c>
      <c r="F36" s="125">
        <f>SUM(Unprocessed_or_Partially_Processed_CD_Waste[Tons])</f>
        <v>0</v>
      </c>
      <c r="G36" s="45"/>
      <c r="H36" s="44"/>
      <c r="I36" s="44"/>
      <c r="J36" s="243"/>
      <c r="K36" s="440"/>
      <c r="L36" s="440"/>
      <c r="M36" s="33"/>
    </row>
    <row r="37" spans="1:19" ht="7.5" customHeight="1" thickBot="1" x14ac:dyDescent="0.4">
      <c r="A37" s="3"/>
      <c r="B37" s="32"/>
      <c r="C37" s="3"/>
      <c r="D37" s="114"/>
      <c r="E37" s="117"/>
      <c r="F37" s="118"/>
      <c r="G37" s="44"/>
      <c r="H37" s="44"/>
      <c r="I37" s="44"/>
      <c r="J37" s="243"/>
      <c r="K37" s="440"/>
      <c r="L37" s="440"/>
      <c r="M37" s="33"/>
    </row>
    <row r="38" spans="1:19" ht="21" customHeight="1" thickTop="1" thickBot="1" x14ac:dyDescent="0.4">
      <c r="A38" s="3"/>
      <c r="B38" s="32"/>
      <c r="C38" s="3"/>
      <c r="D38" s="3"/>
      <c r="E38" s="393" t="s">
        <v>56</v>
      </c>
      <c r="F38" s="444"/>
      <c r="G38" s="251"/>
      <c r="H38" s="44"/>
      <c r="I38" s="44"/>
      <c r="J38" s="243"/>
      <c r="K38" s="3"/>
      <c r="L38" s="3"/>
      <c r="M38" s="33"/>
      <c r="R38" s="8"/>
      <c r="S38" s="8"/>
    </row>
    <row r="39" spans="1:19" ht="9" customHeight="1" thickTop="1" thickBot="1" x14ac:dyDescent="0.4">
      <c r="A39" s="3"/>
      <c r="B39" s="32"/>
      <c r="C39" s="3"/>
      <c r="D39" s="115"/>
      <c r="E39" s="465"/>
      <c r="F39" s="466"/>
      <c r="G39" s="467"/>
      <c r="H39" s="468"/>
      <c r="I39" s="468"/>
      <c r="J39" s="466"/>
      <c r="K39" s="3"/>
      <c r="L39" s="3"/>
      <c r="M39" s="33"/>
    </row>
    <row r="40" spans="1:19" ht="27.75" customHeight="1" thickBot="1" x14ac:dyDescent="0.4">
      <c r="A40" s="3"/>
      <c r="B40" s="32"/>
      <c r="C40" s="3"/>
      <c r="D40" s="3"/>
      <c r="E40" s="12" t="s">
        <v>0</v>
      </c>
      <c r="F40" s="13" t="s">
        <v>40</v>
      </c>
      <c r="G40" s="416" t="s">
        <v>198</v>
      </c>
      <c r="H40" s="14" t="s">
        <v>42</v>
      </c>
      <c r="I40" s="14" t="s">
        <v>30</v>
      </c>
      <c r="J40" s="13" t="s">
        <v>31</v>
      </c>
      <c r="K40" s="124" t="s">
        <v>281</v>
      </c>
      <c r="L40" s="123" t="s">
        <v>54</v>
      </c>
      <c r="M40" s="33"/>
      <c r="N40" s="3"/>
    </row>
    <row r="41" spans="1:19" s="8" customFormat="1" ht="18.75" customHeight="1" x14ac:dyDescent="0.35">
      <c r="A41" s="6"/>
      <c r="B41" s="38"/>
      <c r="C41" s="6"/>
      <c r="D41" s="779" t="s">
        <v>297</v>
      </c>
      <c r="E41" s="171"/>
      <c r="F41" s="172"/>
      <c r="G41" s="173" t="s">
        <v>201</v>
      </c>
      <c r="H41" s="173" t="s">
        <v>4</v>
      </c>
      <c r="I41" s="173" t="s">
        <v>4</v>
      </c>
      <c r="J41" s="174"/>
      <c r="K41" s="175"/>
      <c r="L41" s="206" t="s">
        <v>213</v>
      </c>
      <c r="M41" s="40"/>
      <c r="N41" s="6"/>
    </row>
    <row r="42" spans="1:19" s="8" customFormat="1" ht="18.75" customHeight="1" x14ac:dyDescent="0.35">
      <c r="A42" s="6"/>
      <c r="B42" s="38"/>
      <c r="C42" s="6"/>
      <c r="D42" s="780"/>
      <c r="E42" s="177"/>
      <c r="F42" s="178"/>
      <c r="G42" s="179" t="s">
        <v>201</v>
      </c>
      <c r="H42" s="179" t="s">
        <v>4</v>
      </c>
      <c r="I42" s="179" t="s">
        <v>4</v>
      </c>
      <c r="J42" s="180"/>
      <c r="K42" s="181"/>
      <c r="L42" s="207" t="s">
        <v>213</v>
      </c>
      <c r="M42" s="40"/>
      <c r="N42" s="6"/>
    </row>
    <row r="43" spans="1:19" s="8" customFormat="1" ht="18.75" customHeight="1" x14ac:dyDescent="0.35">
      <c r="A43" s="6"/>
      <c r="B43" s="38"/>
      <c r="C43" s="6"/>
      <c r="D43" s="780"/>
      <c r="E43" s="177"/>
      <c r="F43" s="178"/>
      <c r="G43" s="179" t="s">
        <v>201</v>
      </c>
      <c r="H43" s="179" t="s">
        <v>4</v>
      </c>
      <c r="I43" s="179" t="s">
        <v>4</v>
      </c>
      <c r="J43" s="180"/>
      <c r="K43" s="181"/>
      <c r="L43" s="207" t="s">
        <v>213</v>
      </c>
      <c r="M43" s="40"/>
      <c r="N43" s="6"/>
    </row>
    <row r="44" spans="1:19" s="8" customFormat="1" ht="18.75" customHeight="1" x14ac:dyDescent="0.35">
      <c r="A44" s="6"/>
      <c r="B44" s="38"/>
      <c r="C44" s="6"/>
      <c r="D44" s="780"/>
      <c r="E44" s="177"/>
      <c r="F44" s="178"/>
      <c r="G44" s="179" t="s">
        <v>201</v>
      </c>
      <c r="H44" s="179" t="s">
        <v>4</v>
      </c>
      <c r="I44" s="179" t="s">
        <v>4</v>
      </c>
      <c r="J44" s="180"/>
      <c r="K44" s="181"/>
      <c r="L44" s="207" t="s">
        <v>213</v>
      </c>
      <c r="M44" s="40"/>
      <c r="N44" s="6"/>
    </row>
    <row r="45" spans="1:19" s="8" customFormat="1" ht="18.75" customHeight="1" x14ac:dyDescent="0.35">
      <c r="A45" s="6"/>
      <c r="B45" s="38"/>
      <c r="C45" s="6"/>
      <c r="D45" s="780"/>
      <c r="E45" s="177"/>
      <c r="F45" s="178"/>
      <c r="G45" s="179" t="s">
        <v>201</v>
      </c>
      <c r="H45" s="179" t="s">
        <v>4</v>
      </c>
      <c r="I45" s="179" t="s">
        <v>4</v>
      </c>
      <c r="J45" s="180"/>
      <c r="K45" s="181"/>
      <c r="L45" s="207" t="s">
        <v>213</v>
      </c>
      <c r="M45" s="40"/>
      <c r="N45" s="6"/>
    </row>
    <row r="46" spans="1:19" s="8" customFormat="1" ht="18.75" customHeight="1" x14ac:dyDescent="0.35">
      <c r="A46" s="6"/>
      <c r="B46" s="38"/>
      <c r="C46" s="6"/>
      <c r="D46" s="780"/>
      <c r="E46" s="177"/>
      <c r="F46" s="178"/>
      <c r="G46" s="179" t="s">
        <v>201</v>
      </c>
      <c r="H46" s="179" t="s">
        <v>4</v>
      </c>
      <c r="I46" s="179" t="s">
        <v>4</v>
      </c>
      <c r="J46" s="180"/>
      <c r="K46" s="181"/>
      <c r="L46" s="207" t="s">
        <v>213</v>
      </c>
      <c r="M46" s="40"/>
      <c r="N46" s="6"/>
    </row>
    <row r="47" spans="1:19" s="8" customFormat="1" ht="18.75" customHeight="1" x14ac:dyDescent="0.35">
      <c r="A47" s="6"/>
      <c r="B47" s="38"/>
      <c r="C47" s="6"/>
      <c r="D47" s="780"/>
      <c r="E47" s="177"/>
      <c r="F47" s="178"/>
      <c r="G47" s="179" t="s">
        <v>201</v>
      </c>
      <c r="H47" s="179" t="s">
        <v>4</v>
      </c>
      <c r="I47" s="179" t="s">
        <v>4</v>
      </c>
      <c r="J47" s="180"/>
      <c r="K47" s="181"/>
      <c r="L47" s="207" t="s">
        <v>213</v>
      </c>
      <c r="M47" s="40"/>
      <c r="N47" s="6"/>
    </row>
    <row r="48" spans="1:19" s="8" customFormat="1" ht="18.75" customHeight="1" x14ac:dyDescent="0.35">
      <c r="A48" s="6"/>
      <c r="B48" s="38"/>
      <c r="C48" s="6"/>
      <c r="D48" s="780"/>
      <c r="E48" s="177"/>
      <c r="F48" s="178"/>
      <c r="G48" s="179" t="s">
        <v>201</v>
      </c>
      <c r="H48" s="179" t="s">
        <v>4</v>
      </c>
      <c r="I48" s="179" t="s">
        <v>4</v>
      </c>
      <c r="J48" s="180"/>
      <c r="K48" s="181"/>
      <c r="L48" s="207" t="s">
        <v>213</v>
      </c>
      <c r="M48" s="40"/>
      <c r="N48" s="6"/>
    </row>
    <row r="49" spans="1:14" s="8" customFormat="1" ht="18.75" customHeight="1" x14ac:dyDescent="0.35">
      <c r="A49" s="6"/>
      <c r="B49" s="38"/>
      <c r="C49" s="6"/>
      <c r="D49" s="780"/>
      <c r="E49" s="177"/>
      <c r="F49" s="178"/>
      <c r="G49" s="179" t="s">
        <v>201</v>
      </c>
      <c r="H49" s="179" t="s">
        <v>4</v>
      </c>
      <c r="I49" s="179" t="s">
        <v>4</v>
      </c>
      <c r="J49" s="180"/>
      <c r="K49" s="181"/>
      <c r="L49" s="207" t="s">
        <v>213</v>
      </c>
      <c r="M49" s="40"/>
      <c r="N49" s="6"/>
    </row>
    <row r="50" spans="1:14" s="8" customFormat="1" ht="18.75" customHeight="1" x14ac:dyDescent="0.35">
      <c r="A50" s="6"/>
      <c r="B50" s="38"/>
      <c r="C50" s="6"/>
      <c r="D50" s="780"/>
      <c r="E50" s="177"/>
      <c r="F50" s="178"/>
      <c r="G50" s="179" t="s">
        <v>201</v>
      </c>
      <c r="H50" s="179" t="s">
        <v>4</v>
      </c>
      <c r="I50" s="179" t="s">
        <v>4</v>
      </c>
      <c r="J50" s="180"/>
      <c r="K50" s="181"/>
      <c r="L50" s="207" t="s">
        <v>213</v>
      </c>
      <c r="M50" s="40"/>
      <c r="N50" s="6"/>
    </row>
    <row r="51" spans="1:14" s="8" customFormat="1" ht="18.75" customHeight="1" x14ac:dyDescent="0.35">
      <c r="A51" s="6"/>
      <c r="B51" s="38"/>
      <c r="C51" s="6"/>
      <c r="D51" s="780"/>
      <c r="E51" s="177"/>
      <c r="F51" s="178"/>
      <c r="G51" s="179" t="s">
        <v>201</v>
      </c>
      <c r="H51" s="179" t="s">
        <v>4</v>
      </c>
      <c r="I51" s="179" t="s">
        <v>4</v>
      </c>
      <c r="J51" s="180"/>
      <c r="K51" s="181"/>
      <c r="L51" s="207" t="s">
        <v>213</v>
      </c>
      <c r="M51" s="40"/>
      <c r="N51" s="6"/>
    </row>
    <row r="52" spans="1:14" s="8" customFormat="1" ht="18.75" customHeight="1" x14ac:dyDescent="0.35">
      <c r="A52" s="6"/>
      <c r="B52" s="38"/>
      <c r="C52" s="6"/>
      <c r="D52" s="780"/>
      <c r="E52" s="177"/>
      <c r="F52" s="178"/>
      <c r="G52" s="179" t="s">
        <v>201</v>
      </c>
      <c r="H52" s="179" t="s">
        <v>4</v>
      </c>
      <c r="I52" s="179" t="s">
        <v>4</v>
      </c>
      <c r="J52" s="180"/>
      <c r="K52" s="181"/>
      <c r="L52" s="207" t="s">
        <v>213</v>
      </c>
      <c r="M52" s="40"/>
      <c r="N52" s="6"/>
    </row>
    <row r="53" spans="1:14" s="8" customFormat="1" ht="18.75" customHeight="1" x14ac:dyDescent="0.35">
      <c r="A53" s="6"/>
      <c r="B53" s="38"/>
      <c r="C53" s="6"/>
      <c r="D53" s="780"/>
      <c r="E53" s="177"/>
      <c r="F53" s="178"/>
      <c r="G53" s="179" t="s">
        <v>201</v>
      </c>
      <c r="H53" s="179" t="s">
        <v>4</v>
      </c>
      <c r="I53" s="179" t="s">
        <v>4</v>
      </c>
      <c r="J53" s="180"/>
      <c r="K53" s="181"/>
      <c r="L53" s="207" t="s">
        <v>213</v>
      </c>
      <c r="M53" s="40"/>
      <c r="N53" s="6"/>
    </row>
    <row r="54" spans="1:14" s="8" customFormat="1" ht="18.75" customHeight="1" x14ac:dyDescent="0.35">
      <c r="A54" s="6"/>
      <c r="B54" s="38"/>
      <c r="C54" s="6"/>
      <c r="D54" s="780"/>
      <c r="E54" s="177"/>
      <c r="F54" s="178"/>
      <c r="G54" s="179" t="s">
        <v>201</v>
      </c>
      <c r="H54" s="179" t="s">
        <v>4</v>
      </c>
      <c r="I54" s="179" t="s">
        <v>4</v>
      </c>
      <c r="J54" s="180"/>
      <c r="K54" s="181"/>
      <c r="L54" s="207" t="s">
        <v>213</v>
      </c>
      <c r="M54" s="40"/>
      <c r="N54" s="6"/>
    </row>
    <row r="55" spans="1:14" s="8" customFormat="1" ht="18.75" customHeight="1" x14ac:dyDescent="0.35">
      <c r="A55" s="6"/>
      <c r="B55" s="38"/>
      <c r="C55" s="6"/>
      <c r="D55" s="780"/>
      <c r="E55" s="177"/>
      <c r="F55" s="178"/>
      <c r="G55" s="179" t="s">
        <v>201</v>
      </c>
      <c r="H55" s="179" t="s">
        <v>4</v>
      </c>
      <c r="I55" s="179" t="s">
        <v>4</v>
      </c>
      <c r="J55" s="180"/>
      <c r="K55" s="181"/>
      <c r="L55" s="207" t="s">
        <v>213</v>
      </c>
      <c r="M55" s="40"/>
      <c r="N55" s="6"/>
    </row>
    <row r="56" spans="1:14" s="8" customFormat="1" ht="18.75" customHeight="1" x14ac:dyDescent="0.35">
      <c r="A56" s="6"/>
      <c r="B56" s="38"/>
      <c r="C56" s="6"/>
      <c r="D56" s="780"/>
      <c r="E56" s="177"/>
      <c r="F56" s="178"/>
      <c r="G56" s="179" t="s">
        <v>201</v>
      </c>
      <c r="H56" s="179" t="s">
        <v>4</v>
      </c>
      <c r="I56" s="179" t="s">
        <v>4</v>
      </c>
      <c r="J56" s="180"/>
      <c r="K56" s="181"/>
      <c r="L56" s="207" t="s">
        <v>213</v>
      </c>
      <c r="M56" s="40"/>
      <c r="N56" s="6"/>
    </row>
    <row r="57" spans="1:14" s="8" customFormat="1" ht="18.75" customHeight="1" x14ac:dyDescent="0.35">
      <c r="A57" s="6"/>
      <c r="B57" s="38"/>
      <c r="C57" s="6"/>
      <c r="D57" s="780"/>
      <c r="E57" s="177"/>
      <c r="F57" s="178"/>
      <c r="G57" s="179" t="s">
        <v>201</v>
      </c>
      <c r="H57" s="179" t="s">
        <v>4</v>
      </c>
      <c r="I57" s="179" t="s">
        <v>4</v>
      </c>
      <c r="J57" s="180"/>
      <c r="K57" s="181"/>
      <c r="L57" s="207" t="s">
        <v>213</v>
      </c>
      <c r="M57" s="40"/>
      <c r="N57" s="6"/>
    </row>
    <row r="58" spans="1:14" s="8" customFormat="1" ht="18.75" customHeight="1" x14ac:dyDescent="0.35">
      <c r="A58" s="6"/>
      <c r="B58" s="38"/>
      <c r="C58" s="6"/>
      <c r="D58" s="780"/>
      <c r="E58" s="177"/>
      <c r="F58" s="178"/>
      <c r="G58" s="179" t="s">
        <v>201</v>
      </c>
      <c r="H58" s="179" t="s">
        <v>4</v>
      </c>
      <c r="I58" s="179" t="s">
        <v>4</v>
      </c>
      <c r="J58" s="180"/>
      <c r="K58" s="181"/>
      <c r="L58" s="207" t="s">
        <v>213</v>
      </c>
      <c r="M58" s="40"/>
      <c r="N58" s="6"/>
    </row>
    <row r="59" spans="1:14" s="8" customFormat="1" ht="18.75" customHeight="1" x14ac:dyDescent="0.35">
      <c r="A59" s="6"/>
      <c r="B59" s="38"/>
      <c r="C59" s="6"/>
      <c r="D59" s="780"/>
      <c r="E59" s="177"/>
      <c r="F59" s="178"/>
      <c r="G59" s="179" t="s">
        <v>201</v>
      </c>
      <c r="H59" s="179"/>
      <c r="I59" s="179"/>
      <c r="J59" s="180"/>
      <c r="K59" s="181"/>
      <c r="L59" s="207" t="s">
        <v>213</v>
      </c>
      <c r="M59" s="40"/>
      <c r="N59" s="6"/>
    </row>
    <row r="60" spans="1:14" s="8" customFormat="1" ht="18.75" customHeight="1" x14ac:dyDescent="0.35">
      <c r="A60" s="6"/>
      <c r="B60" s="38"/>
      <c r="C60" s="6"/>
      <c r="D60" s="780"/>
      <c r="E60" s="177"/>
      <c r="F60" s="178"/>
      <c r="G60" s="179" t="s">
        <v>201</v>
      </c>
      <c r="H60" s="179"/>
      <c r="I60" s="179"/>
      <c r="J60" s="180"/>
      <c r="K60" s="181"/>
      <c r="L60" s="207" t="s">
        <v>213</v>
      </c>
      <c r="M60" s="40"/>
      <c r="N60" s="6"/>
    </row>
    <row r="61" spans="1:14" s="8" customFormat="1" ht="18.75" customHeight="1" x14ac:dyDescent="0.35">
      <c r="A61" s="6"/>
      <c r="B61" s="38"/>
      <c r="C61" s="6"/>
      <c r="D61" s="780"/>
      <c r="E61" s="177"/>
      <c r="F61" s="178"/>
      <c r="G61" s="179" t="s">
        <v>201</v>
      </c>
      <c r="H61" s="179"/>
      <c r="I61" s="179"/>
      <c r="J61" s="180"/>
      <c r="K61" s="181"/>
      <c r="L61" s="207" t="s">
        <v>213</v>
      </c>
      <c r="M61" s="40"/>
      <c r="N61" s="6"/>
    </row>
    <row r="62" spans="1:14" s="8" customFormat="1" ht="18.75" customHeight="1" x14ac:dyDescent="0.35">
      <c r="A62" s="6"/>
      <c r="B62" s="38"/>
      <c r="C62" s="6"/>
      <c r="D62" s="780"/>
      <c r="E62" s="177"/>
      <c r="F62" s="178"/>
      <c r="G62" s="179" t="s">
        <v>201</v>
      </c>
      <c r="H62" s="179"/>
      <c r="I62" s="179"/>
      <c r="J62" s="180"/>
      <c r="K62" s="181"/>
      <c r="L62" s="207" t="s">
        <v>213</v>
      </c>
      <c r="M62" s="40"/>
      <c r="N62" s="6"/>
    </row>
    <row r="63" spans="1:14" s="8" customFormat="1" ht="18.75" customHeight="1" x14ac:dyDescent="0.35">
      <c r="A63" s="6"/>
      <c r="B63" s="38"/>
      <c r="C63" s="6"/>
      <c r="D63" s="780"/>
      <c r="E63" s="177"/>
      <c r="F63" s="178"/>
      <c r="G63" s="179" t="s">
        <v>201</v>
      </c>
      <c r="H63" s="179" t="s">
        <v>4</v>
      </c>
      <c r="I63" s="179" t="s">
        <v>4</v>
      </c>
      <c r="J63" s="180"/>
      <c r="K63" s="181"/>
      <c r="L63" s="207" t="s">
        <v>213</v>
      </c>
      <c r="M63" s="40"/>
      <c r="N63" s="6"/>
    </row>
    <row r="64" spans="1:14" s="8" customFormat="1" ht="18.75" customHeight="1" x14ac:dyDescent="0.35">
      <c r="A64" s="6"/>
      <c r="B64" s="38"/>
      <c r="C64" s="6"/>
      <c r="D64" s="780"/>
      <c r="E64" s="177"/>
      <c r="F64" s="178"/>
      <c r="G64" s="179" t="s">
        <v>201</v>
      </c>
      <c r="H64" s="179" t="s">
        <v>4</v>
      </c>
      <c r="I64" s="179" t="s">
        <v>4</v>
      </c>
      <c r="J64" s="180"/>
      <c r="K64" s="181"/>
      <c r="L64" s="207" t="s">
        <v>213</v>
      </c>
      <c r="M64" s="40"/>
      <c r="N64" s="6"/>
    </row>
    <row r="65" spans="1:14" s="8" customFormat="1" ht="18.75" customHeight="1" x14ac:dyDescent="0.35">
      <c r="A65" s="6"/>
      <c r="B65" s="38"/>
      <c r="C65" s="6"/>
      <c r="D65" s="780"/>
      <c r="E65" s="177"/>
      <c r="F65" s="178"/>
      <c r="G65" s="179" t="s">
        <v>201</v>
      </c>
      <c r="H65" s="179" t="s">
        <v>4</v>
      </c>
      <c r="I65" s="179" t="s">
        <v>4</v>
      </c>
      <c r="J65" s="180"/>
      <c r="K65" s="181"/>
      <c r="L65" s="207" t="s">
        <v>213</v>
      </c>
      <c r="M65" s="40"/>
      <c r="N65" s="6"/>
    </row>
    <row r="66" spans="1:14" s="8" customFormat="1" ht="18.75" customHeight="1" x14ac:dyDescent="0.35">
      <c r="A66" s="6"/>
      <c r="B66" s="38"/>
      <c r="C66" s="6"/>
      <c r="D66" s="780"/>
      <c r="E66" s="177"/>
      <c r="F66" s="178"/>
      <c r="G66" s="179" t="s">
        <v>201</v>
      </c>
      <c r="H66" s="179" t="s">
        <v>4</v>
      </c>
      <c r="I66" s="179" t="s">
        <v>4</v>
      </c>
      <c r="J66" s="180"/>
      <c r="K66" s="181"/>
      <c r="L66" s="207" t="s">
        <v>213</v>
      </c>
      <c r="M66" s="40"/>
      <c r="N66" s="6"/>
    </row>
    <row r="67" spans="1:14" s="8" customFormat="1" ht="18.75" customHeight="1" x14ac:dyDescent="0.35">
      <c r="A67" s="6"/>
      <c r="B67" s="38"/>
      <c r="C67" s="6"/>
      <c r="D67" s="780"/>
      <c r="E67" s="177"/>
      <c r="F67" s="178"/>
      <c r="G67" s="179" t="s">
        <v>201</v>
      </c>
      <c r="H67" s="179" t="s">
        <v>4</v>
      </c>
      <c r="I67" s="179" t="s">
        <v>4</v>
      </c>
      <c r="J67" s="180"/>
      <c r="K67" s="181"/>
      <c r="L67" s="207" t="s">
        <v>213</v>
      </c>
      <c r="M67" s="40"/>
      <c r="N67" s="6"/>
    </row>
    <row r="68" spans="1:14" s="8" customFormat="1" ht="18.75" customHeight="1" x14ac:dyDescent="0.35">
      <c r="A68" s="6"/>
      <c r="B68" s="38"/>
      <c r="C68" s="6"/>
      <c r="D68" s="780"/>
      <c r="E68" s="183" t="s">
        <v>43</v>
      </c>
      <c r="F68" s="178"/>
      <c r="G68" s="179" t="s">
        <v>4</v>
      </c>
      <c r="H68" s="179" t="s">
        <v>4</v>
      </c>
      <c r="I68" s="179" t="s">
        <v>4</v>
      </c>
      <c r="J68" s="180"/>
      <c r="K68" s="181"/>
      <c r="L68" s="207" t="s">
        <v>213</v>
      </c>
      <c r="M68" s="40"/>
      <c r="N68" s="6"/>
    </row>
    <row r="69" spans="1:14" s="8" customFormat="1" ht="18.75" customHeight="1" x14ac:dyDescent="0.35">
      <c r="A69" s="6"/>
      <c r="B69" s="38"/>
      <c r="C69" s="6"/>
      <c r="D69" s="780"/>
      <c r="E69" s="183" t="s">
        <v>43</v>
      </c>
      <c r="F69" s="178"/>
      <c r="G69" s="179" t="s">
        <v>4</v>
      </c>
      <c r="H69" s="179" t="s">
        <v>4</v>
      </c>
      <c r="I69" s="179" t="s">
        <v>4</v>
      </c>
      <c r="J69" s="180"/>
      <c r="K69" s="181"/>
      <c r="L69" s="207" t="s">
        <v>213</v>
      </c>
      <c r="M69" s="40"/>
      <c r="N69" s="6"/>
    </row>
    <row r="70" spans="1:14" s="8" customFormat="1" ht="18.75" customHeight="1" x14ac:dyDescent="0.35">
      <c r="A70" s="6"/>
      <c r="B70" s="38"/>
      <c r="C70" s="6"/>
      <c r="D70" s="780"/>
      <c r="E70" s="183" t="s">
        <v>43</v>
      </c>
      <c r="F70" s="178"/>
      <c r="G70" s="179" t="s">
        <v>4</v>
      </c>
      <c r="H70" s="179" t="s">
        <v>4</v>
      </c>
      <c r="I70" s="179" t="s">
        <v>4</v>
      </c>
      <c r="J70" s="180"/>
      <c r="K70" s="181"/>
      <c r="L70" s="207" t="s">
        <v>213</v>
      </c>
      <c r="M70" s="40"/>
      <c r="N70" s="6"/>
    </row>
    <row r="71" spans="1:14" s="8" customFormat="1" ht="18.75" customHeight="1" x14ac:dyDescent="0.35">
      <c r="A71" s="6"/>
      <c r="B71" s="38"/>
      <c r="C71" s="6"/>
      <c r="D71" s="780"/>
      <c r="E71" s="183" t="s">
        <v>43</v>
      </c>
      <c r="F71" s="178"/>
      <c r="G71" s="179" t="s">
        <v>4</v>
      </c>
      <c r="H71" s="179" t="s">
        <v>4</v>
      </c>
      <c r="I71" s="179" t="s">
        <v>4</v>
      </c>
      <c r="J71" s="180"/>
      <c r="K71" s="181"/>
      <c r="L71" s="207" t="s">
        <v>213</v>
      </c>
      <c r="M71" s="40"/>
      <c r="N71" s="6"/>
    </row>
    <row r="72" spans="1:14" s="8" customFormat="1" ht="18.75" customHeight="1" x14ac:dyDescent="0.35">
      <c r="A72" s="6"/>
      <c r="B72" s="38"/>
      <c r="C72" s="6"/>
      <c r="D72" s="780"/>
      <c r="E72" s="183" t="s">
        <v>43</v>
      </c>
      <c r="F72" s="178"/>
      <c r="G72" s="179" t="s">
        <v>4</v>
      </c>
      <c r="H72" s="179" t="s">
        <v>4</v>
      </c>
      <c r="I72" s="179" t="s">
        <v>4</v>
      </c>
      <c r="J72" s="180"/>
      <c r="K72" s="181"/>
      <c r="L72" s="207" t="s">
        <v>213</v>
      </c>
      <c r="M72" s="40"/>
      <c r="N72" s="6"/>
    </row>
    <row r="73" spans="1:14" s="8" customFormat="1" ht="18.75" customHeight="1" x14ac:dyDescent="0.35">
      <c r="A73" s="6"/>
      <c r="B73" s="38"/>
      <c r="C73" s="6"/>
      <c r="D73" s="780"/>
      <c r="E73" s="183" t="s">
        <v>43</v>
      </c>
      <c r="F73" s="178"/>
      <c r="G73" s="179" t="s">
        <v>4</v>
      </c>
      <c r="H73" s="179" t="s">
        <v>4</v>
      </c>
      <c r="I73" s="179" t="s">
        <v>4</v>
      </c>
      <c r="J73" s="180"/>
      <c r="K73" s="181"/>
      <c r="L73" s="207" t="s">
        <v>213</v>
      </c>
      <c r="M73" s="40"/>
      <c r="N73" s="6"/>
    </row>
    <row r="74" spans="1:14" s="8" customFormat="1" ht="18.75" customHeight="1" x14ac:dyDescent="0.35">
      <c r="A74" s="6"/>
      <c r="B74" s="38"/>
      <c r="C74" s="6"/>
      <c r="D74" s="780"/>
      <c r="E74" s="183" t="s">
        <v>43</v>
      </c>
      <c r="F74" s="178"/>
      <c r="G74" s="179" t="s">
        <v>4</v>
      </c>
      <c r="H74" s="179" t="s">
        <v>4</v>
      </c>
      <c r="I74" s="179" t="s">
        <v>4</v>
      </c>
      <c r="J74" s="180"/>
      <c r="K74" s="181"/>
      <c r="L74" s="207" t="s">
        <v>213</v>
      </c>
      <c r="M74" s="40"/>
      <c r="N74" s="6"/>
    </row>
    <row r="75" spans="1:14" s="8" customFormat="1" ht="18.75" customHeight="1" x14ac:dyDescent="0.35">
      <c r="A75" s="6"/>
      <c r="B75" s="38"/>
      <c r="C75" s="6"/>
      <c r="D75" s="780"/>
      <c r="E75" s="183" t="s">
        <v>43</v>
      </c>
      <c r="F75" s="178"/>
      <c r="G75" s="179" t="s">
        <v>4</v>
      </c>
      <c r="H75" s="179" t="s">
        <v>4</v>
      </c>
      <c r="I75" s="179" t="s">
        <v>4</v>
      </c>
      <c r="J75" s="180"/>
      <c r="K75" s="181"/>
      <c r="L75" s="207" t="s">
        <v>213</v>
      </c>
      <c r="M75" s="40"/>
      <c r="N75" s="6"/>
    </row>
    <row r="76" spans="1:14" s="8" customFormat="1" ht="18.75" customHeight="1" x14ac:dyDescent="0.35">
      <c r="A76" s="6"/>
      <c r="B76" s="38"/>
      <c r="C76" s="6"/>
      <c r="D76" s="780"/>
      <c r="E76" s="183" t="s">
        <v>43</v>
      </c>
      <c r="F76" s="178"/>
      <c r="G76" s="179" t="s">
        <v>4</v>
      </c>
      <c r="H76" s="179" t="s">
        <v>4</v>
      </c>
      <c r="I76" s="179" t="s">
        <v>4</v>
      </c>
      <c r="J76" s="180"/>
      <c r="K76" s="181"/>
      <c r="L76" s="207" t="s">
        <v>213</v>
      </c>
      <c r="M76" s="40"/>
      <c r="N76" s="6"/>
    </row>
    <row r="77" spans="1:14" s="8" customFormat="1" ht="18.75" customHeight="1" x14ac:dyDescent="0.35">
      <c r="A77" s="6"/>
      <c r="B77" s="38"/>
      <c r="C77" s="6"/>
      <c r="D77" s="780"/>
      <c r="E77" s="183" t="s">
        <v>43</v>
      </c>
      <c r="F77" s="178"/>
      <c r="G77" s="179" t="s">
        <v>4</v>
      </c>
      <c r="H77" s="179" t="s">
        <v>4</v>
      </c>
      <c r="I77" s="179" t="s">
        <v>4</v>
      </c>
      <c r="J77" s="180"/>
      <c r="K77" s="181"/>
      <c r="L77" s="207" t="s">
        <v>213</v>
      </c>
      <c r="M77" s="40"/>
      <c r="N77" s="6"/>
    </row>
    <row r="78" spans="1:14" s="8" customFormat="1" ht="18.75" customHeight="1" x14ac:dyDescent="0.35">
      <c r="A78" s="6"/>
      <c r="B78" s="38"/>
      <c r="C78" s="6"/>
      <c r="D78" s="780"/>
      <c r="E78" s="183" t="s">
        <v>43</v>
      </c>
      <c r="F78" s="178"/>
      <c r="G78" s="179" t="s">
        <v>4</v>
      </c>
      <c r="H78" s="179" t="s">
        <v>4</v>
      </c>
      <c r="I78" s="179" t="s">
        <v>4</v>
      </c>
      <c r="J78" s="180"/>
      <c r="K78" s="181"/>
      <c r="L78" s="207" t="s">
        <v>213</v>
      </c>
      <c r="M78" s="40"/>
      <c r="N78" s="6"/>
    </row>
    <row r="79" spans="1:14" s="8" customFormat="1" ht="18.75" customHeight="1" x14ac:dyDescent="0.35">
      <c r="A79" s="6"/>
      <c r="B79" s="38"/>
      <c r="C79" s="6"/>
      <c r="D79" s="780"/>
      <c r="E79" s="183" t="s">
        <v>43</v>
      </c>
      <c r="F79" s="178"/>
      <c r="G79" s="179" t="s">
        <v>4</v>
      </c>
      <c r="H79" s="179" t="s">
        <v>4</v>
      </c>
      <c r="I79" s="179" t="s">
        <v>4</v>
      </c>
      <c r="J79" s="180"/>
      <c r="K79" s="181"/>
      <c r="L79" s="207" t="s">
        <v>213</v>
      </c>
      <c r="M79" s="40"/>
      <c r="N79" s="6"/>
    </row>
    <row r="80" spans="1:14" s="8" customFormat="1" ht="18.75" customHeight="1" x14ac:dyDescent="0.35">
      <c r="A80" s="6"/>
      <c r="B80" s="38"/>
      <c r="C80" s="6"/>
      <c r="D80" s="780"/>
      <c r="E80" s="183" t="s">
        <v>43</v>
      </c>
      <c r="F80" s="178"/>
      <c r="G80" s="179" t="s">
        <v>4</v>
      </c>
      <c r="H80" s="179" t="s">
        <v>4</v>
      </c>
      <c r="I80" s="179" t="s">
        <v>4</v>
      </c>
      <c r="J80" s="180"/>
      <c r="K80" s="181"/>
      <c r="L80" s="207" t="s">
        <v>213</v>
      </c>
      <c r="M80" s="40"/>
      <c r="N80" s="6"/>
    </row>
    <row r="81" spans="1:14" s="8" customFormat="1" ht="18.75" customHeight="1" thickBot="1" x14ac:dyDescent="0.4">
      <c r="A81" s="6"/>
      <c r="B81" s="38"/>
      <c r="C81" s="6"/>
      <c r="D81" s="781"/>
      <c r="E81" s="184" t="s">
        <v>43</v>
      </c>
      <c r="F81" s="203"/>
      <c r="G81" s="204" t="s">
        <v>4</v>
      </c>
      <c r="H81" s="204" t="s">
        <v>4</v>
      </c>
      <c r="I81" s="204" t="s">
        <v>4</v>
      </c>
      <c r="J81" s="187"/>
      <c r="K81" s="188"/>
      <c r="L81" s="208" t="s">
        <v>213</v>
      </c>
      <c r="M81" s="40"/>
      <c r="N81" s="6"/>
    </row>
    <row r="82" spans="1:14" ht="24" customHeight="1" thickBot="1" x14ac:dyDescent="0.4">
      <c r="A82" s="3"/>
      <c r="B82" s="32"/>
      <c r="C82" s="3"/>
      <c r="D82" s="3"/>
      <c r="E82" s="126" t="s">
        <v>317</v>
      </c>
      <c r="F82" s="125">
        <f>SUM(Separated_Recyclable_Materials[Tons])</f>
        <v>0</v>
      </c>
      <c r="G82" s="45"/>
      <c r="H82" s="44"/>
      <c r="I82" s="44"/>
      <c r="J82" s="243"/>
      <c r="K82" s="469"/>
      <c r="L82" s="469"/>
      <c r="M82" s="33"/>
      <c r="N82" s="3"/>
    </row>
    <row r="83" spans="1:14" ht="11.25" customHeight="1" thickBot="1" x14ac:dyDescent="0.4">
      <c r="A83" s="3"/>
      <c r="B83" s="32"/>
      <c r="C83" s="3"/>
      <c r="D83" s="3"/>
      <c r="E83" s="117"/>
      <c r="F83" s="118"/>
      <c r="G83" s="3"/>
      <c r="H83" s="3"/>
      <c r="I83" s="3"/>
      <c r="J83" s="3"/>
      <c r="K83" s="3"/>
      <c r="L83" s="3"/>
      <c r="M83" s="33"/>
      <c r="N83" s="3"/>
    </row>
    <row r="84" spans="1:14" ht="22.5" customHeight="1" thickTop="1" thickBot="1" x14ac:dyDescent="0.4">
      <c r="A84" s="3"/>
      <c r="B84" s="32"/>
      <c r="C84" s="3"/>
      <c r="D84" s="3"/>
      <c r="E84" s="393" t="s">
        <v>56</v>
      </c>
      <c r="F84" s="444"/>
      <c r="G84" s="3"/>
      <c r="H84" s="3"/>
      <c r="I84" s="3"/>
      <c r="J84" s="3"/>
      <c r="K84" s="3"/>
      <c r="L84" s="3"/>
      <c r="M84" s="33"/>
      <c r="N84" s="3"/>
    </row>
    <row r="85" spans="1:14" ht="15.5" thickTop="1" thickBot="1" x14ac:dyDescent="0.4">
      <c r="A85" s="3"/>
      <c r="B85" s="34"/>
      <c r="C85" s="36"/>
      <c r="D85" s="36"/>
      <c r="E85" s="36"/>
      <c r="F85" s="36"/>
      <c r="G85" s="36"/>
      <c r="H85" s="36"/>
      <c r="I85" s="36"/>
      <c r="J85" s="36"/>
      <c r="K85" s="36"/>
      <c r="L85" s="36"/>
      <c r="M85" s="37"/>
      <c r="N85" s="3"/>
    </row>
    <row r="86" spans="1:14" ht="15" thickTop="1" x14ac:dyDescent="0.35">
      <c r="A86" s="3"/>
      <c r="B86" s="3"/>
      <c r="C86" s="3"/>
      <c r="D86" s="3"/>
      <c r="E86" s="3"/>
      <c r="F86" s="3"/>
      <c r="G86" s="3"/>
      <c r="H86" s="3"/>
      <c r="I86" s="3"/>
      <c r="J86" s="3"/>
      <c r="K86" s="3"/>
      <c r="L86" s="3"/>
      <c r="M86" s="3"/>
      <c r="N86" s="3"/>
    </row>
    <row r="87" spans="1:14" x14ac:dyDescent="0.35">
      <c r="A87" s="3"/>
      <c r="B87" s="3"/>
      <c r="C87" s="3"/>
      <c r="D87" s="3"/>
      <c r="E87" s="3"/>
      <c r="F87" s="3"/>
      <c r="G87" s="3"/>
      <c r="H87" s="3"/>
      <c r="I87" s="3"/>
      <c r="J87" s="3"/>
      <c r="K87" s="3"/>
      <c r="L87" s="3"/>
      <c r="M87" s="3"/>
      <c r="N87" s="3"/>
    </row>
  </sheetData>
  <sheetProtection sheet="1" objects="1" scenarios="1"/>
  <mergeCells count="22">
    <mergeCell ref="D11:G11"/>
    <mergeCell ref="I8:K8"/>
    <mergeCell ref="I9:K9"/>
    <mergeCell ref="I10:K10"/>
    <mergeCell ref="D8:G8"/>
    <mergeCell ref="D9:G9"/>
    <mergeCell ref="D41:D81"/>
    <mergeCell ref="D16:D35"/>
    <mergeCell ref="H2:H3"/>
    <mergeCell ref="I2:I3"/>
    <mergeCell ref="B4:E4"/>
    <mergeCell ref="B2:E3"/>
    <mergeCell ref="G2:G3"/>
    <mergeCell ref="I6:K6"/>
    <mergeCell ref="I7:K7"/>
    <mergeCell ref="D7:G7"/>
    <mergeCell ref="H5:K5"/>
    <mergeCell ref="D12:G12"/>
    <mergeCell ref="I11:K11"/>
    <mergeCell ref="I12:K12"/>
    <mergeCell ref="I13:K13"/>
    <mergeCell ref="D10:G10"/>
  </mergeCells>
  <dataValidations count="5">
    <dataValidation allowBlank="1" showInputMessage="1" showErrorMessage="1" promptTitle="Add Other Type Description" prompt="Add other Type Description here." sqref="I9:I13 V14:W14" xr:uid="{16EEB384-8081-485E-B996-65FA083DA6DA}"/>
    <dataValidation allowBlank="1" showInputMessage="1" showErrorMessage="1" promptTitle="Add Other Type Name" prompt="If Type Name is not already listed, add Other Type Name(s) here." sqref="H9:H13 U14" xr:uid="{D4984449-65B7-4EDD-A62E-034809E133B1}"/>
    <dataValidation allowBlank="1" showInputMessage="1" showErrorMessage="1" promptTitle="Other Material Types not listed" prompt="Type name of other material type(s) here, as needed." sqref="E25:E35 E68:E81" xr:uid="{457E56C1-B9EC-4AE1-B18F-0B1AA6FDD4E0}"/>
    <dataValidation allowBlank="1" sqref="G2:G3 E37:F39 E83:F85" xr:uid="{EF5D5D21-4367-4137-9471-0CF82A24FFCB}"/>
    <dataValidation type="whole" allowBlank="1" showInputMessage="1" showErrorMessage="1" errorTitle="Whole Numbers Only" error="Input whole numbers only, rounded to nearest ton." promptTitle="Input Tons" prompt="Round to nearest ton" sqref="F16:F35 F41:F81" xr:uid="{22A8706F-0666-4A26-B1CB-896333D5F857}">
      <formula1>1</formula1>
      <formula2>1000000</formula2>
    </dataValidation>
  </dataValidations>
  <hyperlinks>
    <hyperlink ref="E84" location="'C.3. C&amp;D Materials Transferred'!C3" display="Click to Return to Top" xr:uid="{367171FD-4156-4AD4-B692-6C34258D3E71}"/>
    <hyperlink ref="E38" location="'C.3. C&amp;D Materials Transferred'!C3" display="Click to Return to Top" xr:uid="{0CE2A0E4-A41C-405A-8F62-C7691AEF8156}"/>
    <hyperlink ref="G2" location="INTRODUCTION!C3" display="Click for Table of Contents" xr:uid="{DDF7A319-394F-47B3-B466-68BE8725F003}"/>
    <hyperlink ref="H2:H3" location="'C.2. C&amp;D Recycled or Used'!D4" display="Previous Sheet" xr:uid="{3D90A3B9-CA45-4B3E-B9ED-CA846EAC1F5F}"/>
    <hyperlink ref="I2:I3" location="'C.4. C&amp;D Materials Disposed'!D4" display="Next Sheet" xr:uid="{B2149093-94D4-4FF4-86B4-7BE1BB9F9DD6}"/>
    <hyperlink ref="G2:G3" location="'INTRO and TABLE OF CONTENTS'!D15" display="Click for Table of Contents" xr:uid="{4317F1C1-0B39-46F1-8C39-8F8EABAB6250}"/>
  </hyperlinks>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promptTitle="Material Type" prompt="Select from list" xr:uid="{C39A740C-D063-446F-BCBB-C96064080F84}">
          <x14:formula1>
            <xm:f>'Validation Lists'!$J$3:$J$15</xm:f>
          </x14:formula1>
          <xm:sqref>E41</xm:sqref>
        </x14:dataValidation>
        <x14:dataValidation type="list" allowBlank="1" showInputMessage="1" showErrorMessage="1" promptTitle="Material Type" prompt="Select from list" xr:uid="{6ECD72C7-B7B0-434B-A92E-65FC948DBEC3}">
          <x14:formula1>
            <xm:f>'Validation Lists'!$J$3:$J$10</xm:f>
          </x14:formula1>
          <xm:sqref>E42:E67</xm:sqref>
        </x14:dataValidation>
        <x14:dataValidation type="list" allowBlank="1" showInputMessage="1" showErrorMessage="1" xr:uid="{BD5FEE62-ECF0-43D6-A3E5-3E174B2C7C98}">
          <x14:formula1>
            <xm:f>'Validation Lists'!$L$3:$L$5</xm:f>
          </x14:formula1>
          <xm:sqref>G39</xm:sqref>
        </x14:dataValidation>
        <x14:dataValidation type="list" allowBlank="1" showInputMessage="1" showErrorMessage="1" promptTitle="Material Type" prompt="Select from list" xr:uid="{F2CF9F41-E2AB-4E0F-9625-CDDEA181D75A}">
          <x14:formula1>
            <xm:f>'Validation Lists'!$O$3:$O$5</xm:f>
          </x14:formula1>
          <xm:sqref>E16:E24</xm:sqref>
        </x14:dataValidation>
        <x14:dataValidation type="list" allowBlank="1" promptTitle="Transferred Type" prompt="Select from list" xr:uid="{38485612-44F4-47AE-AECB-7BD1D8B1425F}">
          <x14:formula1>
            <xm:f>'Validation Lists'!$P$3</xm:f>
          </x14:formula1>
          <xm:sqref>G16:G24</xm:sqref>
        </x14:dataValidation>
        <x14:dataValidation type="list" allowBlank="1" showInputMessage="1" showErrorMessage="1" promptTitle="Transferred Type" prompt="Select from list" xr:uid="{69FE1493-71A3-4DA1-AA78-5C24D40D1A32}">
          <x14:formula1>
            <xm:f>'Validation Lists'!$P$4</xm:f>
          </x14:formula1>
          <xm:sqref>G41:G67</xm:sqref>
        </x14:dataValidation>
        <x14:dataValidation type="list" allowBlank="1" showInputMessage="1" showErrorMessage="1" xr:uid="{A0DC2EB0-65D4-4208-AB29-04D03BB15C2F}">
          <x14:formula1>
            <xm:f>'Validation Lists'!$G$3:$G$52</xm:f>
          </x14:formula1>
          <xm:sqref>J16:J35 J41:J81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532E2-9C75-48AF-BD59-FA57834D29F2}">
  <sheetPr>
    <tabColor theme="0" tint="-0.499984740745262"/>
  </sheetPr>
  <dimension ref="A1:U42"/>
  <sheetViews>
    <sheetView workbookViewId="0">
      <selection activeCell="D10" sqref="D10:G11"/>
    </sheetView>
  </sheetViews>
  <sheetFormatPr defaultColWidth="9.1796875" defaultRowHeight="14.5" x14ac:dyDescent="0.35"/>
  <cols>
    <col min="1" max="2" width="2.1796875" style="4" customWidth="1"/>
    <col min="3" max="3" width="3.81640625" style="4" customWidth="1"/>
    <col min="4" max="4" width="9.81640625" style="4" customWidth="1"/>
    <col min="5" max="5" width="35.1796875" style="4" customWidth="1"/>
    <col min="6" max="6" width="9.453125" style="4" customWidth="1"/>
    <col min="7" max="7" width="38.81640625" style="4" customWidth="1"/>
    <col min="8" max="8" width="34.453125" style="4" customWidth="1"/>
    <col min="9" max="9" width="32.1796875" style="4" customWidth="1"/>
    <col min="10" max="10" width="9.1796875" style="4"/>
    <col min="11" max="11" width="37.1796875" style="4" customWidth="1"/>
    <col min="12" max="12" width="32.81640625" style="4" hidden="1" customWidth="1"/>
    <col min="13" max="13" width="4.1796875" style="4" customWidth="1"/>
    <col min="14" max="14" width="1.81640625" style="4" customWidth="1"/>
    <col min="15" max="15" width="9.1796875" style="4"/>
    <col min="16" max="16" width="30.1796875" style="4" customWidth="1"/>
    <col min="17" max="17" width="41.1796875" style="4" customWidth="1"/>
    <col min="18" max="18" width="9.1796875" style="4"/>
    <col min="19" max="19" width="19.81640625" style="4" bestFit="1" customWidth="1"/>
    <col min="20" max="20" width="9.1796875" style="4"/>
    <col min="21" max="21" width="30.453125" style="4" customWidth="1"/>
    <col min="22" max="16384" width="9.1796875" style="4"/>
  </cols>
  <sheetData>
    <row r="1" spans="1:21" ht="6.75" customHeight="1" thickBot="1" x14ac:dyDescent="0.4">
      <c r="A1" s="3"/>
      <c r="B1" s="3"/>
      <c r="C1" s="3"/>
      <c r="D1" s="3"/>
      <c r="E1" s="3"/>
      <c r="F1" s="3"/>
      <c r="G1" s="3"/>
      <c r="H1" s="3"/>
      <c r="I1" s="3"/>
    </row>
    <row r="2" spans="1:21" ht="16.5" customHeight="1" thickTop="1" x14ac:dyDescent="0.45">
      <c r="A2" s="3"/>
      <c r="B2" s="707" t="s">
        <v>369</v>
      </c>
      <c r="C2" s="708"/>
      <c r="D2" s="708"/>
      <c r="E2" s="709"/>
      <c r="F2" s="30"/>
      <c r="G2" s="771" t="s">
        <v>285</v>
      </c>
      <c r="H2" s="756" t="s">
        <v>48</v>
      </c>
      <c r="I2" s="758" t="s">
        <v>49</v>
      </c>
      <c r="J2" s="222"/>
      <c r="K2" s="222"/>
      <c r="L2" s="30"/>
      <c r="M2" s="31"/>
      <c r="O2" s="155"/>
      <c r="P2" s="156"/>
      <c r="Q2" s="156"/>
      <c r="R2" s="156"/>
      <c r="S2" s="149"/>
      <c r="T2" s="150"/>
      <c r="U2" s="150"/>
    </row>
    <row r="3" spans="1:21" ht="14.25" customHeight="1" thickBot="1" x14ac:dyDescent="0.5">
      <c r="A3" s="3"/>
      <c r="B3" s="760"/>
      <c r="C3" s="761"/>
      <c r="D3" s="761"/>
      <c r="E3" s="762"/>
      <c r="F3" s="3"/>
      <c r="G3" s="772"/>
      <c r="H3" s="757"/>
      <c r="I3" s="759"/>
      <c r="J3" s="223"/>
      <c r="K3" s="84"/>
      <c r="L3" s="3"/>
      <c r="M3" s="33"/>
      <c r="O3" s="155"/>
      <c r="P3" s="156"/>
      <c r="Q3" s="156"/>
      <c r="R3" s="156"/>
      <c r="S3" s="151"/>
      <c r="T3" s="152"/>
      <c r="U3" s="152"/>
    </row>
    <row r="4" spans="1:21" s="8" customFormat="1" ht="19.5" thickTop="1" thickBot="1" x14ac:dyDescent="0.5">
      <c r="A4" s="6"/>
      <c r="B4" s="763" t="s">
        <v>370</v>
      </c>
      <c r="C4" s="764"/>
      <c r="D4" s="764"/>
      <c r="E4" s="765"/>
      <c r="F4" s="3"/>
      <c r="G4" s="3"/>
      <c r="H4" s="128"/>
      <c r="I4" s="129"/>
      <c r="J4" s="129"/>
      <c r="K4" s="3"/>
      <c r="L4" s="3"/>
      <c r="M4" s="33"/>
      <c r="O4" s="157"/>
      <c r="P4" s="158"/>
      <c r="Q4" s="158"/>
      <c r="R4" s="158"/>
      <c r="S4" s="151"/>
      <c r="T4" s="152"/>
      <c r="U4" s="152"/>
    </row>
    <row r="5" spans="1:21" s="8" customFormat="1" ht="20.25" customHeight="1" thickTop="1" thickBot="1" x14ac:dyDescent="0.4">
      <c r="A5" s="6"/>
      <c r="B5" s="32"/>
      <c r="C5" s="6"/>
      <c r="D5" s="7"/>
      <c r="E5" s="6"/>
      <c r="F5" s="6"/>
      <c r="G5" s="3"/>
      <c r="H5" s="766" t="s">
        <v>209</v>
      </c>
      <c r="I5" s="767"/>
      <c r="J5" s="767"/>
      <c r="K5" s="768"/>
      <c r="L5" s="4"/>
      <c r="M5" s="33"/>
      <c r="O5" s="158"/>
      <c r="P5" s="158"/>
      <c r="Q5" s="158"/>
      <c r="R5" s="158"/>
      <c r="S5" s="153"/>
      <c r="T5" s="152"/>
      <c r="U5" s="152"/>
    </row>
    <row r="6" spans="1:21" s="8" customFormat="1" ht="22.5" customHeight="1" thickBot="1" x14ac:dyDescent="0.4">
      <c r="A6" s="6"/>
      <c r="B6" s="32"/>
      <c r="C6" s="10" t="s">
        <v>50</v>
      </c>
      <c r="D6" s="6"/>
      <c r="E6" s="6"/>
      <c r="F6" s="6"/>
      <c r="G6" s="3"/>
      <c r="H6" s="133" t="s">
        <v>159</v>
      </c>
      <c r="I6" s="775" t="s">
        <v>160</v>
      </c>
      <c r="J6" s="788"/>
      <c r="K6" s="776"/>
      <c r="L6" s="3"/>
      <c r="M6" s="33"/>
      <c r="O6" s="158"/>
      <c r="P6" s="158"/>
      <c r="Q6" s="158"/>
      <c r="R6" s="158"/>
      <c r="S6" s="153"/>
      <c r="T6" s="151"/>
      <c r="U6" s="151"/>
    </row>
    <row r="7" spans="1:21" s="8" customFormat="1" ht="25.5" customHeight="1" x14ac:dyDescent="0.35">
      <c r="A7" s="6"/>
      <c r="B7" s="32"/>
      <c r="C7" s="6"/>
      <c r="D7" s="741" t="s">
        <v>292</v>
      </c>
      <c r="E7" s="741"/>
      <c r="F7" s="741"/>
      <c r="G7" s="742"/>
      <c r="H7" s="134" t="s">
        <v>203</v>
      </c>
      <c r="I7" s="789" t="s">
        <v>206</v>
      </c>
      <c r="J7" s="790"/>
      <c r="K7" s="791"/>
      <c r="L7" s="6"/>
      <c r="M7" s="40"/>
      <c r="O7" s="159"/>
      <c r="P7" s="158"/>
      <c r="Q7" s="154"/>
      <c r="R7" s="158"/>
      <c r="S7" s="160"/>
      <c r="T7" s="160"/>
      <c r="U7" s="160"/>
    </row>
    <row r="8" spans="1:21" s="8" customFormat="1" ht="25.5" customHeight="1" x14ac:dyDescent="0.35">
      <c r="A8" s="6"/>
      <c r="B8" s="32"/>
      <c r="C8" s="113"/>
      <c r="D8" s="741" t="s">
        <v>299</v>
      </c>
      <c r="E8" s="741"/>
      <c r="F8" s="741"/>
      <c r="G8" s="742"/>
      <c r="H8" s="135" t="s">
        <v>204</v>
      </c>
      <c r="I8" s="797" t="s">
        <v>207</v>
      </c>
      <c r="J8" s="798"/>
      <c r="K8" s="799"/>
      <c r="L8" s="6"/>
      <c r="M8" s="40"/>
      <c r="O8" s="161"/>
      <c r="P8" s="161"/>
      <c r="Q8" s="161"/>
      <c r="R8" s="158"/>
      <c r="S8" s="162"/>
      <c r="T8" s="163"/>
      <c r="U8" s="163"/>
    </row>
    <row r="9" spans="1:21" s="8" customFormat="1" ht="25.5" customHeight="1" x14ac:dyDescent="0.35">
      <c r="A9" s="6"/>
      <c r="B9" s="32"/>
      <c r="C9" s="113"/>
      <c r="D9" s="741" t="s">
        <v>300</v>
      </c>
      <c r="E9" s="741"/>
      <c r="F9" s="741"/>
      <c r="G9" s="742"/>
      <c r="H9" s="135" t="s">
        <v>205</v>
      </c>
      <c r="I9" s="797" t="s">
        <v>208</v>
      </c>
      <c r="J9" s="798"/>
      <c r="K9" s="799"/>
      <c r="L9" s="6"/>
      <c r="M9" s="40"/>
      <c r="O9" s="161"/>
      <c r="P9" s="161"/>
      <c r="Q9" s="161"/>
      <c r="R9" s="158"/>
      <c r="S9" s="164"/>
      <c r="T9" s="165"/>
      <c r="U9" s="165"/>
    </row>
    <row r="10" spans="1:21" s="8" customFormat="1" ht="25.5" customHeight="1" x14ac:dyDescent="0.35">
      <c r="A10" s="6"/>
      <c r="B10" s="32"/>
      <c r="C10" s="113"/>
      <c r="D10" s="743" t="s">
        <v>287</v>
      </c>
      <c r="E10" s="743"/>
      <c r="F10" s="743"/>
      <c r="G10" s="744"/>
      <c r="H10" s="136" t="s">
        <v>166</v>
      </c>
      <c r="I10" s="731" t="s">
        <v>167</v>
      </c>
      <c r="J10" s="795"/>
      <c r="K10" s="732"/>
      <c r="L10" s="6"/>
      <c r="M10" s="40"/>
      <c r="O10" s="161"/>
      <c r="P10" s="161"/>
      <c r="Q10" s="161"/>
      <c r="R10" s="158"/>
      <c r="S10" s="164"/>
      <c r="T10" s="165"/>
      <c r="U10" s="165"/>
    </row>
    <row r="11" spans="1:21" s="8" customFormat="1" ht="25.5" customHeight="1" x14ac:dyDescent="0.35">
      <c r="A11" s="6"/>
      <c r="B11" s="32"/>
      <c r="C11" s="113"/>
      <c r="D11" s="743"/>
      <c r="E11" s="743"/>
      <c r="F11" s="743"/>
      <c r="G11" s="744"/>
      <c r="H11" s="136" t="s">
        <v>166</v>
      </c>
      <c r="I11" s="731" t="s">
        <v>167</v>
      </c>
      <c r="J11" s="795"/>
      <c r="K11" s="732"/>
      <c r="L11" s="6"/>
      <c r="M11" s="40"/>
      <c r="O11" s="161"/>
      <c r="P11" s="161"/>
      <c r="Q11" s="161"/>
      <c r="R11" s="158"/>
      <c r="S11" s="164"/>
      <c r="T11" s="165"/>
      <c r="U11" s="165"/>
    </row>
    <row r="12" spans="1:21" s="8" customFormat="1" ht="28.5" customHeight="1" x14ac:dyDescent="0.35">
      <c r="A12" s="6"/>
      <c r="B12" s="32"/>
      <c r="C12" s="113"/>
      <c r="D12" s="741" t="s">
        <v>301</v>
      </c>
      <c r="E12" s="741"/>
      <c r="F12" s="741"/>
      <c r="G12" s="742"/>
      <c r="H12" s="136" t="s">
        <v>166</v>
      </c>
      <c r="I12" s="731" t="s">
        <v>167</v>
      </c>
      <c r="J12" s="795"/>
      <c r="K12" s="732"/>
      <c r="L12" s="6"/>
      <c r="M12" s="40"/>
      <c r="O12" s="161"/>
      <c r="P12" s="161"/>
      <c r="Q12" s="161"/>
      <c r="R12" s="158"/>
      <c r="S12" s="164"/>
      <c r="T12" s="165"/>
      <c r="U12" s="165"/>
    </row>
    <row r="13" spans="1:21" s="8" customFormat="1" ht="28.5" customHeight="1" thickBot="1" x14ac:dyDescent="0.4">
      <c r="A13" s="6"/>
      <c r="B13" s="32"/>
      <c r="C13" s="113"/>
      <c r="D13" s="741" t="s">
        <v>289</v>
      </c>
      <c r="E13" s="741"/>
      <c r="F13" s="741"/>
      <c r="G13" s="742"/>
      <c r="H13" s="137" t="s">
        <v>166</v>
      </c>
      <c r="I13" s="769" t="s">
        <v>167</v>
      </c>
      <c r="J13" s="796"/>
      <c r="K13" s="770"/>
      <c r="L13" s="6"/>
      <c r="M13" s="40"/>
      <c r="O13" s="161"/>
      <c r="P13" s="161"/>
      <c r="Q13" s="161"/>
      <c r="R13" s="158"/>
      <c r="S13" s="164"/>
      <c r="T13" s="165"/>
      <c r="U13" s="165"/>
    </row>
    <row r="14" spans="1:21" ht="15" thickBot="1" x14ac:dyDescent="0.4">
      <c r="A14" s="3"/>
      <c r="B14" s="166"/>
      <c r="C14" s="167"/>
      <c r="D14" s="167"/>
      <c r="E14" s="3"/>
      <c r="F14" s="3"/>
      <c r="G14" s="3"/>
      <c r="H14" s="3"/>
      <c r="I14" s="3"/>
      <c r="J14" s="3"/>
      <c r="K14" s="138"/>
      <c r="L14" s="11" t="s">
        <v>55</v>
      </c>
      <c r="M14" s="33"/>
    </row>
    <row r="15" spans="1:21" ht="27.75" customHeight="1" thickBot="1" x14ac:dyDescent="0.4">
      <c r="A15" s="3"/>
      <c r="B15" s="166"/>
      <c r="C15" s="167"/>
      <c r="D15" s="167"/>
      <c r="E15" s="12" t="s">
        <v>0</v>
      </c>
      <c r="F15" s="13" t="s">
        <v>40</v>
      </c>
      <c r="G15" s="12" t="s">
        <v>211</v>
      </c>
      <c r="H15" s="14" t="s">
        <v>42</v>
      </c>
      <c r="I15" s="14" t="s">
        <v>30</v>
      </c>
      <c r="J15" s="13" t="s">
        <v>31</v>
      </c>
      <c r="K15" s="124" t="s">
        <v>281</v>
      </c>
      <c r="L15" s="124" t="s">
        <v>54</v>
      </c>
      <c r="M15" s="33"/>
    </row>
    <row r="16" spans="1:21" s="8" customFormat="1" ht="18.75" customHeight="1" x14ac:dyDescent="0.35">
      <c r="A16" s="6"/>
      <c r="B16" s="169"/>
      <c r="C16" s="170"/>
      <c r="D16" s="170"/>
      <c r="E16" s="173"/>
      <c r="F16" s="172"/>
      <c r="G16" s="173"/>
      <c r="H16" s="173"/>
      <c r="I16" s="173"/>
      <c r="J16" s="174"/>
      <c r="K16" s="174"/>
      <c r="L16" s="209" t="s">
        <v>202</v>
      </c>
      <c r="M16" s="40"/>
    </row>
    <row r="17" spans="1:17" s="8" customFormat="1" ht="18.75" customHeight="1" x14ac:dyDescent="0.35">
      <c r="A17" s="6"/>
      <c r="B17" s="169"/>
      <c r="C17" s="170"/>
      <c r="D17" s="170"/>
      <c r="E17" s="179"/>
      <c r="F17" s="178"/>
      <c r="G17" s="179"/>
      <c r="H17" s="179" t="s">
        <v>4</v>
      </c>
      <c r="I17" s="179" t="s">
        <v>4</v>
      </c>
      <c r="J17" s="180"/>
      <c r="K17" s="180"/>
      <c r="L17" s="210" t="s">
        <v>202</v>
      </c>
      <c r="M17" s="40"/>
    </row>
    <row r="18" spans="1:17" s="8" customFormat="1" ht="18.75" customHeight="1" x14ac:dyDescent="0.35">
      <c r="A18" s="6"/>
      <c r="B18" s="169"/>
      <c r="C18" s="170"/>
      <c r="D18" s="170"/>
      <c r="E18" s="179"/>
      <c r="F18" s="178"/>
      <c r="G18" s="179"/>
      <c r="H18" s="179" t="s">
        <v>4</v>
      </c>
      <c r="I18" s="179" t="s">
        <v>4</v>
      </c>
      <c r="J18" s="180"/>
      <c r="K18" s="180"/>
      <c r="L18" s="210" t="s">
        <v>202</v>
      </c>
      <c r="M18" s="40"/>
    </row>
    <row r="19" spans="1:17" s="8" customFormat="1" ht="18.75" customHeight="1" x14ac:dyDescent="0.35">
      <c r="A19" s="6"/>
      <c r="B19" s="169"/>
      <c r="C19" s="170"/>
      <c r="D19" s="170"/>
      <c r="E19" s="179"/>
      <c r="F19" s="178"/>
      <c r="G19" s="179"/>
      <c r="H19" s="179" t="s">
        <v>4</v>
      </c>
      <c r="I19" s="179" t="s">
        <v>4</v>
      </c>
      <c r="J19" s="180"/>
      <c r="K19" s="180"/>
      <c r="L19" s="210" t="s">
        <v>202</v>
      </c>
      <c r="M19" s="40"/>
    </row>
    <row r="20" spans="1:17" s="8" customFormat="1" ht="18.75" customHeight="1" x14ac:dyDescent="0.35">
      <c r="A20" s="6"/>
      <c r="B20" s="169"/>
      <c r="C20" s="170"/>
      <c r="D20" s="170"/>
      <c r="E20" s="179"/>
      <c r="F20" s="178"/>
      <c r="G20" s="179"/>
      <c r="H20" s="179"/>
      <c r="I20" s="179"/>
      <c r="J20" s="180"/>
      <c r="K20" s="180"/>
      <c r="L20" s="210" t="s">
        <v>202</v>
      </c>
      <c r="M20" s="40"/>
    </row>
    <row r="21" spans="1:17" s="8" customFormat="1" ht="18.75" customHeight="1" x14ac:dyDescent="0.35">
      <c r="A21" s="6"/>
      <c r="B21" s="169"/>
      <c r="C21" s="170"/>
      <c r="D21" s="170"/>
      <c r="E21" s="179"/>
      <c r="F21" s="178"/>
      <c r="G21" s="179"/>
      <c r="H21" s="179"/>
      <c r="I21" s="179"/>
      <c r="J21" s="180"/>
      <c r="K21" s="180"/>
      <c r="L21" s="210" t="s">
        <v>202</v>
      </c>
      <c r="M21" s="40"/>
    </row>
    <row r="22" spans="1:17" s="8" customFormat="1" ht="18.75" customHeight="1" x14ac:dyDescent="0.35">
      <c r="A22" s="6"/>
      <c r="B22" s="169"/>
      <c r="C22" s="170"/>
      <c r="D22" s="170"/>
      <c r="E22" s="179"/>
      <c r="F22" s="178"/>
      <c r="G22" s="179"/>
      <c r="H22" s="179"/>
      <c r="I22" s="179"/>
      <c r="J22" s="180"/>
      <c r="K22" s="180"/>
      <c r="L22" s="210" t="s">
        <v>202</v>
      </c>
      <c r="M22" s="40"/>
    </row>
    <row r="23" spans="1:17" s="8" customFormat="1" ht="18.75" customHeight="1" x14ac:dyDescent="0.35">
      <c r="A23" s="6"/>
      <c r="B23" s="169"/>
      <c r="C23" s="170"/>
      <c r="D23" s="170"/>
      <c r="E23" s="179"/>
      <c r="F23" s="178"/>
      <c r="G23" s="179"/>
      <c r="H23" s="179"/>
      <c r="I23" s="179"/>
      <c r="J23" s="180"/>
      <c r="K23" s="180"/>
      <c r="L23" s="210" t="s">
        <v>202</v>
      </c>
      <c r="M23" s="40"/>
      <c r="P23" s="4"/>
      <c r="Q23" s="4"/>
    </row>
    <row r="24" spans="1:17" s="8" customFormat="1" ht="18.75" customHeight="1" x14ac:dyDescent="0.35">
      <c r="A24" s="6"/>
      <c r="B24" s="169"/>
      <c r="C24" s="170"/>
      <c r="D24" s="170"/>
      <c r="E24" s="179"/>
      <c r="F24" s="178"/>
      <c r="G24" s="179"/>
      <c r="H24" s="179"/>
      <c r="I24" s="179"/>
      <c r="J24" s="180"/>
      <c r="K24" s="180"/>
      <c r="L24" s="210" t="s">
        <v>202</v>
      </c>
      <c r="M24" s="40"/>
      <c r="P24" s="4"/>
      <c r="Q24" s="4"/>
    </row>
    <row r="25" spans="1:17" s="8" customFormat="1" ht="18.75" customHeight="1" x14ac:dyDescent="0.35">
      <c r="A25" s="6"/>
      <c r="B25" s="169"/>
      <c r="C25" s="170"/>
      <c r="D25" s="170"/>
      <c r="E25" s="179"/>
      <c r="F25" s="178"/>
      <c r="G25" s="179"/>
      <c r="H25" s="179"/>
      <c r="I25" s="179"/>
      <c r="J25" s="180"/>
      <c r="K25" s="180"/>
      <c r="L25" s="210" t="s">
        <v>202</v>
      </c>
      <c r="M25" s="40"/>
      <c r="P25" s="4"/>
      <c r="Q25" s="4"/>
    </row>
    <row r="26" spans="1:17" s="8" customFormat="1" ht="18.75" customHeight="1" x14ac:dyDescent="0.35">
      <c r="A26" s="6"/>
      <c r="B26" s="169"/>
      <c r="C26" s="170"/>
      <c r="D26" s="170"/>
      <c r="E26" s="179"/>
      <c r="F26" s="178"/>
      <c r="G26" s="179"/>
      <c r="H26" s="179"/>
      <c r="I26" s="179"/>
      <c r="J26" s="180"/>
      <c r="K26" s="180"/>
      <c r="L26" s="210" t="s">
        <v>202</v>
      </c>
      <c r="M26" s="40"/>
      <c r="P26" s="4"/>
      <c r="Q26" s="4"/>
    </row>
    <row r="27" spans="1:17" s="8" customFormat="1" ht="18.75" customHeight="1" x14ac:dyDescent="0.35">
      <c r="A27" s="6"/>
      <c r="B27" s="169"/>
      <c r="C27" s="170"/>
      <c r="D27" s="170"/>
      <c r="E27" s="179"/>
      <c r="F27" s="178"/>
      <c r="G27" s="179"/>
      <c r="H27" s="179"/>
      <c r="I27" s="179"/>
      <c r="J27" s="180"/>
      <c r="K27" s="180"/>
      <c r="L27" s="210" t="s">
        <v>202</v>
      </c>
      <c r="M27" s="40"/>
      <c r="P27" s="4"/>
      <c r="Q27" s="4"/>
    </row>
    <row r="28" spans="1:17" s="8" customFormat="1" ht="18.75" customHeight="1" x14ac:dyDescent="0.35">
      <c r="A28" s="6"/>
      <c r="B28" s="169"/>
      <c r="C28" s="170"/>
      <c r="D28" s="170"/>
      <c r="E28" s="253" t="s">
        <v>43</v>
      </c>
      <c r="F28" s="178"/>
      <c r="G28" s="179"/>
      <c r="H28" s="179" t="s">
        <v>4</v>
      </c>
      <c r="I28" s="179" t="s">
        <v>4</v>
      </c>
      <c r="J28" s="180"/>
      <c r="K28" s="180"/>
      <c r="L28" s="210" t="s">
        <v>202</v>
      </c>
      <c r="M28" s="40"/>
      <c r="P28" s="4"/>
      <c r="Q28" s="4"/>
    </row>
    <row r="29" spans="1:17" s="8" customFormat="1" ht="18.75" customHeight="1" x14ac:dyDescent="0.35">
      <c r="A29" s="6"/>
      <c r="B29" s="169"/>
      <c r="C29" s="170"/>
      <c r="D29" s="170"/>
      <c r="E29" s="253" t="s">
        <v>43</v>
      </c>
      <c r="F29" s="178"/>
      <c r="G29" s="179"/>
      <c r="H29" s="179"/>
      <c r="I29" s="179"/>
      <c r="J29" s="180"/>
      <c r="K29" s="180"/>
      <c r="L29" s="210" t="s">
        <v>202</v>
      </c>
      <c r="M29" s="40"/>
      <c r="P29" s="4"/>
      <c r="Q29" s="4"/>
    </row>
    <row r="30" spans="1:17" s="8" customFormat="1" ht="18.75" customHeight="1" x14ac:dyDescent="0.35">
      <c r="A30" s="6"/>
      <c r="B30" s="169"/>
      <c r="C30" s="170"/>
      <c r="D30" s="170"/>
      <c r="E30" s="253" t="s">
        <v>43</v>
      </c>
      <c r="F30" s="178"/>
      <c r="G30" s="179"/>
      <c r="H30" s="179"/>
      <c r="I30" s="179"/>
      <c r="J30" s="180"/>
      <c r="K30" s="180"/>
      <c r="L30" s="210" t="s">
        <v>202</v>
      </c>
      <c r="M30" s="40"/>
      <c r="P30" s="4"/>
      <c r="Q30" s="4"/>
    </row>
    <row r="31" spans="1:17" s="8" customFormat="1" ht="18.75" customHeight="1" x14ac:dyDescent="0.35">
      <c r="A31" s="6"/>
      <c r="B31" s="169"/>
      <c r="C31" s="170"/>
      <c r="D31" s="170"/>
      <c r="E31" s="253" t="s">
        <v>43</v>
      </c>
      <c r="F31" s="178"/>
      <c r="G31" s="179"/>
      <c r="H31" s="179"/>
      <c r="I31" s="179"/>
      <c r="J31" s="180"/>
      <c r="K31" s="180"/>
      <c r="L31" s="210" t="s">
        <v>202</v>
      </c>
      <c r="M31" s="40"/>
      <c r="P31" s="4"/>
      <c r="Q31" s="4"/>
    </row>
    <row r="32" spans="1:17" s="8" customFormat="1" ht="18.75" customHeight="1" x14ac:dyDescent="0.35">
      <c r="A32" s="6"/>
      <c r="B32" s="169"/>
      <c r="C32" s="170"/>
      <c r="D32" s="170"/>
      <c r="E32" s="253" t="s">
        <v>43</v>
      </c>
      <c r="F32" s="178"/>
      <c r="G32" s="179"/>
      <c r="H32" s="179"/>
      <c r="I32" s="179"/>
      <c r="J32" s="180"/>
      <c r="K32" s="180"/>
      <c r="L32" s="210" t="s">
        <v>202</v>
      </c>
      <c r="M32" s="40"/>
      <c r="P32" s="4"/>
      <c r="Q32" s="4"/>
    </row>
    <row r="33" spans="1:17" s="8" customFormat="1" ht="18.75" customHeight="1" x14ac:dyDescent="0.35">
      <c r="A33" s="6"/>
      <c r="B33" s="169"/>
      <c r="C33" s="170"/>
      <c r="D33" s="170"/>
      <c r="E33" s="253" t="s">
        <v>43</v>
      </c>
      <c r="F33" s="178"/>
      <c r="G33" s="179"/>
      <c r="H33" s="179"/>
      <c r="I33" s="179"/>
      <c r="J33" s="180"/>
      <c r="K33" s="180"/>
      <c r="L33" s="210" t="s">
        <v>202</v>
      </c>
      <c r="M33" s="40"/>
      <c r="P33" s="4"/>
      <c r="Q33" s="4"/>
    </row>
    <row r="34" spans="1:17" s="8" customFormat="1" ht="18.75" customHeight="1" x14ac:dyDescent="0.35">
      <c r="A34" s="6"/>
      <c r="B34" s="169"/>
      <c r="C34" s="170"/>
      <c r="D34" s="170"/>
      <c r="E34" s="253" t="s">
        <v>43</v>
      </c>
      <c r="F34" s="178"/>
      <c r="G34" s="179"/>
      <c r="H34" s="179"/>
      <c r="I34" s="179"/>
      <c r="J34" s="180"/>
      <c r="K34" s="180"/>
      <c r="L34" s="210" t="s">
        <v>202</v>
      </c>
      <c r="M34" s="40"/>
      <c r="P34" s="4"/>
      <c r="Q34" s="4"/>
    </row>
    <row r="35" spans="1:17" s="8" customFormat="1" ht="18.75" customHeight="1" x14ac:dyDescent="0.35">
      <c r="A35" s="6"/>
      <c r="B35" s="169"/>
      <c r="C35" s="170"/>
      <c r="D35" s="170"/>
      <c r="E35" s="253" t="s">
        <v>43</v>
      </c>
      <c r="F35" s="178"/>
      <c r="G35" s="179"/>
      <c r="H35" s="179" t="s">
        <v>4</v>
      </c>
      <c r="I35" s="179" t="s">
        <v>4</v>
      </c>
      <c r="J35" s="180"/>
      <c r="K35" s="180"/>
      <c r="L35" s="210" t="s">
        <v>202</v>
      </c>
      <c r="M35" s="40"/>
      <c r="P35" s="4"/>
      <c r="Q35" s="4"/>
    </row>
    <row r="36" spans="1:17" ht="13.5" customHeight="1" x14ac:dyDescent="0.35">
      <c r="A36" s="3"/>
      <c r="B36" s="168"/>
      <c r="C36" s="167"/>
      <c r="D36" s="167"/>
      <c r="E36" s="253" t="s">
        <v>43</v>
      </c>
      <c r="F36" s="178"/>
      <c r="G36" s="179"/>
      <c r="H36" s="179" t="s">
        <v>4</v>
      </c>
      <c r="I36" s="179" t="s">
        <v>4</v>
      </c>
      <c r="J36" s="180"/>
      <c r="K36" s="180"/>
      <c r="L36" s="210" t="s">
        <v>202</v>
      </c>
      <c r="M36" s="33"/>
    </row>
    <row r="37" spans="1:17" ht="21" customHeight="1" thickBot="1" x14ac:dyDescent="0.4">
      <c r="A37" s="3"/>
      <c r="B37" s="166"/>
      <c r="C37" s="167"/>
      <c r="D37" s="167"/>
      <c r="E37" s="254" t="s">
        <v>43</v>
      </c>
      <c r="F37" s="203"/>
      <c r="G37" s="204"/>
      <c r="H37" s="204" t="s">
        <v>4</v>
      </c>
      <c r="I37" s="204" t="s">
        <v>4</v>
      </c>
      <c r="J37" s="198"/>
      <c r="K37" s="198"/>
      <c r="L37" s="211" t="s">
        <v>202</v>
      </c>
      <c r="M37" s="33"/>
      <c r="P37" s="8"/>
      <c r="Q37" s="8"/>
    </row>
    <row r="38" spans="1:17" ht="27" customHeight="1" thickBot="1" x14ac:dyDescent="0.4">
      <c r="A38" s="3"/>
      <c r="B38" s="168"/>
      <c r="C38" s="167"/>
      <c r="D38" s="167"/>
      <c r="E38" s="242" t="s">
        <v>436</v>
      </c>
      <c r="F38" s="125">
        <f>SUM(CD_Materials_Disposed[Tons])</f>
        <v>0</v>
      </c>
      <c r="G38" s="44"/>
      <c r="H38" s="44"/>
      <c r="I38" s="44"/>
      <c r="J38" s="243"/>
      <c r="K38" s="243"/>
      <c r="L38" s="243"/>
      <c r="M38" s="33"/>
    </row>
    <row r="39" spans="1:17" ht="10.5" customHeight="1" thickBot="1" x14ac:dyDescent="0.4">
      <c r="A39" s="3"/>
      <c r="B39" s="168"/>
      <c r="C39" s="167"/>
      <c r="D39" s="167"/>
      <c r="E39" s="470"/>
      <c r="F39" s="471"/>
      <c r="G39" s="44"/>
      <c r="H39" s="44"/>
      <c r="I39" s="44"/>
      <c r="J39" s="243"/>
      <c r="K39" s="243"/>
      <c r="L39" s="243"/>
      <c r="M39" s="33"/>
    </row>
    <row r="40" spans="1:17" ht="22.5" customHeight="1" thickTop="1" thickBot="1" x14ac:dyDescent="0.4">
      <c r="A40" s="3"/>
      <c r="B40" s="166"/>
      <c r="C40" s="167"/>
      <c r="D40" s="167"/>
      <c r="E40" s="472" t="s">
        <v>56</v>
      </c>
      <c r="F40" s="471"/>
      <c r="G40" s="44"/>
      <c r="H40" s="44"/>
      <c r="I40" s="44"/>
      <c r="J40" s="243"/>
      <c r="K40" s="243"/>
      <c r="L40" s="243"/>
      <c r="M40" s="33"/>
    </row>
    <row r="41" spans="1:17" ht="8.25" customHeight="1" thickTop="1" thickBot="1" x14ac:dyDescent="0.4">
      <c r="A41" s="3"/>
      <c r="B41" s="473"/>
      <c r="C41" s="474"/>
      <c r="D41" s="474"/>
      <c r="E41" s="475"/>
      <c r="F41" s="476"/>
      <c r="G41" s="477"/>
      <c r="H41" s="478"/>
      <c r="I41" s="478"/>
      <c r="J41" s="476"/>
      <c r="K41" s="36"/>
      <c r="L41" s="36"/>
      <c r="M41" s="37"/>
    </row>
    <row r="42" spans="1:17" ht="15" thickTop="1" x14ac:dyDescent="0.35">
      <c r="A42" s="3"/>
      <c r="B42" s="3"/>
      <c r="C42" s="3"/>
      <c r="D42" s="3"/>
      <c r="E42" s="3"/>
      <c r="F42" s="3"/>
      <c r="G42" s="3"/>
      <c r="H42" s="3"/>
      <c r="I42" s="3"/>
      <c r="J42" s="3"/>
    </row>
  </sheetData>
  <sheetProtection sheet="1" objects="1" scenarios="1"/>
  <mergeCells count="20">
    <mergeCell ref="I13:K13"/>
    <mergeCell ref="D10:G11"/>
    <mergeCell ref="D13:G13"/>
    <mergeCell ref="H2:H3"/>
    <mergeCell ref="I2:I3"/>
    <mergeCell ref="I10:K10"/>
    <mergeCell ref="D12:G12"/>
    <mergeCell ref="I11:K11"/>
    <mergeCell ref="I12:K12"/>
    <mergeCell ref="I7:K7"/>
    <mergeCell ref="D8:G8"/>
    <mergeCell ref="I8:K8"/>
    <mergeCell ref="D9:G9"/>
    <mergeCell ref="I9:K9"/>
    <mergeCell ref="G2:G3"/>
    <mergeCell ref="H5:K5"/>
    <mergeCell ref="I6:K6"/>
    <mergeCell ref="D7:G7"/>
    <mergeCell ref="B4:E4"/>
    <mergeCell ref="B2:E3"/>
  </mergeCells>
  <dataValidations count="6">
    <dataValidation allowBlank="1" showInputMessage="1" showErrorMessage="1" promptTitle="Other Material Types not listed" prompt="Type name of other material type(s) here, as needed." sqref="E28:E37" xr:uid="{DA167090-BD2B-4F8E-87E3-BC8DADD6BA6C}"/>
    <dataValidation allowBlank="1" showInputMessage="1" showErrorMessage="1" promptTitle="Add Other Type Name" prompt="If Type Name is not already listed, add Other Type Name(s) here." sqref="H10:H13" xr:uid="{61781419-5634-4F96-AE9E-AF7B69FA1A7A}"/>
    <dataValidation allowBlank="1" showInputMessage="1" showErrorMessage="1" promptTitle="Add Other Type Description" prompt="Add other Type Description here." sqref="I10:I13" xr:uid="{C3DAABAE-CB59-4A16-A684-8277DB90896F}"/>
    <dataValidation allowBlank="1" sqref="I9:K9 G2:G3" xr:uid="{2068B3A9-81DC-45AD-9EE6-3B703DAB0ED3}"/>
    <dataValidation allowBlank="1" promptTitle="Other Material Types not listed" prompt="Type name of other material type(s) here, as needed." sqref="E39:F41" xr:uid="{6BE21DEA-0BE8-410F-907A-ACC257CC0831}"/>
    <dataValidation type="whole" allowBlank="1" showInputMessage="1" showErrorMessage="1" errorTitle="Whole Numbers Only" error="Input whole numbers only, rounded to nearest ton." promptTitle="Input Tons" prompt="Round to nearest ton" sqref="F16:F37" xr:uid="{320A95CF-62EF-4F13-9D8A-A5C2D8E692C4}">
      <formula1>1</formula1>
      <formula2>1000000</formula2>
    </dataValidation>
  </dataValidations>
  <hyperlinks>
    <hyperlink ref="G2" location="INTRODUCTION!C3" display="Click for Table of Contents" xr:uid="{2C4D08F6-0B8F-4680-91EC-AF86138D86ED}"/>
    <hyperlink ref="E40" location="'C.4. C&amp;D Materials Disposed'!C3" display="Click to Return to Top" xr:uid="{5A946DA2-88C3-42E0-ACBC-355FF9DC5878}"/>
    <hyperlink ref="H2:H3" location="'C.3. C&amp;D Materials Transferred'!D4" display="Previous Sheet" xr:uid="{3A613162-1014-4AF3-821E-0C1414044256}"/>
    <hyperlink ref="I2:I3" location="'C.5. C&amp;D Mass Balance'!D4" display="Next Sheet" xr:uid="{1553A931-6CA9-4E47-BDAA-3C73B9E77D2E}"/>
    <hyperlink ref="G2:G3" location="'INTRO and TABLE OF CONTENTS'!D15" display="Click for Table of Contents" xr:uid="{8A5ADE9B-E2D9-48F8-AE87-CAD002963F95}"/>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FDD6D915-C0B7-4597-8B8D-8917BF07F147}">
          <x14:formula1>
            <xm:f>'Validation Lists'!$L$3:$L$5</xm:f>
          </x14:formula1>
          <xm:sqref>G41</xm:sqref>
        </x14:dataValidation>
        <x14:dataValidation type="list" allowBlank="1" showInputMessage="1" showErrorMessage="1" promptTitle="Disposal Type" prompt="Select from list" xr:uid="{C10421F1-089F-4504-AA61-E3DBB525C615}">
          <x14:formula1>
            <xm:f>'Validation Lists'!$Q$3:$Q$5</xm:f>
          </x14:formula1>
          <xm:sqref>G16:G27</xm:sqref>
        </x14:dataValidation>
        <x14:dataValidation type="list" allowBlank="1" showInputMessage="1" showErrorMessage="1" promptTitle="Material Type" prompt="Select from list" xr:uid="{70463C0A-5696-4770-B7BC-EE230977C92A}">
          <x14:formula1>
            <xm:f>'Validation Lists'!$I$4:$I$5</xm:f>
          </x14:formula1>
          <xm:sqref>E16:E27</xm:sqref>
        </x14:dataValidation>
        <x14:dataValidation type="list" allowBlank="1" showInputMessage="1" showErrorMessage="1" xr:uid="{EC9F5CD0-D8FE-48C7-8271-2DAFF3981C94}">
          <x14:formula1>
            <xm:f>'Validation Lists'!$G$3:$G$52</xm:f>
          </x14:formula1>
          <xm:sqref>J16:J37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F4B26-3C3B-4DB2-9D89-02959FC9794A}">
  <sheetPr>
    <tabColor theme="0" tint="-0.14999847407452621"/>
  </sheetPr>
  <dimension ref="A1:I23"/>
  <sheetViews>
    <sheetView zoomScaleNormal="100" workbookViewId="0">
      <selection activeCell="B3" sqref="B3:F3"/>
    </sheetView>
  </sheetViews>
  <sheetFormatPr defaultRowHeight="14.5" x14ac:dyDescent="0.35"/>
  <cols>
    <col min="1" max="1" width="2.1796875" customWidth="1"/>
    <col min="2" max="2" width="1.81640625" customWidth="1"/>
    <col min="3" max="3" width="8.453125" customWidth="1"/>
    <col min="4" max="4" width="95.453125" customWidth="1"/>
    <col min="5" max="5" width="16.81640625" customWidth="1"/>
    <col min="6" max="6" width="3.453125" customWidth="1"/>
    <col min="7" max="7" width="3" customWidth="1"/>
    <col min="8" max="8" width="35.1796875" customWidth="1"/>
    <col min="9" max="9" width="3.453125" customWidth="1"/>
  </cols>
  <sheetData>
    <row r="1" spans="1:9" ht="9" customHeight="1" thickBot="1" x14ac:dyDescent="0.4">
      <c r="A1" s="215"/>
      <c r="B1" s="215"/>
      <c r="C1" s="215"/>
      <c r="D1" s="215"/>
      <c r="E1" s="215"/>
      <c r="F1" s="215"/>
      <c r="G1" s="226"/>
      <c r="H1" s="224"/>
      <c r="I1" s="224"/>
    </row>
    <row r="2" spans="1:9" ht="3.75" customHeight="1" thickTop="1" x14ac:dyDescent="0.35">
      <c r="A2" s="215"/>
      <c r="B2" s="29"/>
      <c r="C2" s="30"/>
      <c r="D2" s="30"/>
      <c r="E2" s="30"/>
      <c r="F2" s="30"/>
      <c r="G2" s="32"/>
      <c r="H2" s="215"/>
      <c r="I2" s="228"/>
    </row>
    <row r="3" spans="1:9" ht="21" customHeight="1" thickBot="1" x14ac:dyDescent="0.4">
      <c r="A3" s="215"/>
      <c r="B3" s="800" t="s">
        <v>352</v>
      </c>
      <c r="C3" s="801"/>
      <c r="D3" s="801"/>
      <c r="E3" s="801"/>
      <c r="F3" s="802"/>
      <c r="G3" s="32"/>
      <c r="H3" s="215"/>
      <c r="I3" s="228"/>
    </row>
    <row r="4" spans="1:9" ht="19.5" thickTop="1" thickBot="1" x14ac:dyDescent="0.4">
      <c r="A4" s="215"/>
      <c r="B4" s="803" t="s">
        <v>364</v>
      </c>
      <c r="C4" s="804"/>
      <c r="D4" s="804"/>
      <c r="E4" s="804"/>
      <c r="F4" s="805"/>
      <c r="G4" s="32"/>
      <c r="H4" s="263" t="s">
        <v>320</v>
      </c>
      <c r="I4" s="228"/>
    </row>
    <row r="5" spans="1:9" ht="25.5" customHeight="1" thickTop="1" thickBot="1" x14ac:dyDescent="0.4">
      <c r="A5" s="215"/>
      <c r="B5" s="32"/>
      <c r="C5" s="250" t="s">
        <v>50</v>
      </c>
      <c r="D5" s="3"/>
      <c r="E5" s="3"/>
      <c r="F5" s="3"/>
      <c r="G5" s="32"/>
      <c r="H5" s="366" t="s">
        <v>302</v>
      </c>
      <c r="I5" s="228"/>
    </row>
    <row r="6" spans="1:9" ht="22.5" customHeight="1" thickBot="1" x14ac:dyDescent="0.4">
      <c r="A6" s="215"/>
      <c r="B6" s="32"/>
      <c r="C6" s="215"/>
      <c r="D6" s="816" t="s">
        <v>310</v>
      </c>
      <c r="E6" s="816"/>
      <c r="F6" s="108"/>
      <c r="G6" s="255"/>
      <c r="H6" s="367" t="s">
        <v>48</v>
      </c>
      <c r="I6" s="228"/>
    </row>
    <row r="7" spans="1:9" ht="22.5" customHeight="1" thickBot="1" x14ac:dyDescent="0.4">
      <c r="A7" s="215"/>
      <c r="B7" s="32"/>
      <c r="C7" s="215"/>
      <c r="D7" s="816"/>
      <c r="E7" s="816"/>
      <c r="F7" s="108"/>
      <c r="G7" s="255"/>
      <c r="H7" s="368" t="s">
        <v>49</v>
      </c>
      <c r="I7" s="228"/>
    </row>
    <row r="8" spans="1:9" ht="22.5" customHeight="1" thickTop="1" thickBot="1" x14ac:dyDescent="0.4">
      <c r="A8" s="215"/>
      <c r="B8" s="32"/>
      <c r="C8" s="215"/>
      <c r="D8" s="815" t="s">
        <v>410</v>
      </c>
      <c r="E8" s="815"/>
      <c r="F8" s="3"/>
      <c r="G8" s="32"/>
      <c r="I8" s="228"/>
    </row>
    <row r="9" spans="1:9" ht="6" customHeight="1" thickTop="1" x14ac:dyDescent="0.35">
      <c r="A9" s="215"/>
      <c r="B9" s="29"/>
      <c r="C9" s="262"/>
      <c r="D9" s="30"/>
      <c r="E9" s="30"/>
      <c r="F9" s="31"/>
      <c r="G9" s="32"/>
      <c r="H9" s="215"/>
      <c r="I9" s="228"/>
    </row>
    <row r="10" spans="1:9" s="212" customFormat="1" ht="36.75" customHeight="1" x14ac:dyDescent="0.35">
      <c r="A10" s="216"/>
      <c r="B10" s="38"/>
      <c r="C10" s="261" t="s">
        <v>257</v>
      </c>
      <c r="D10" s="217" t="s">
        <v>160</v>
      </c>
      <c r="E10" s="26" t="s">
        <v>258</v>
      </c>
      <c r="F10" s="6"/>
      <c r="G10" s="38"/>
      <c r="H10" s="216"/>
      <c r="I10" s="256"/>
    </row>
    <row r="11" spans="1:9" s="212" customFormat="1" ht="19.5" customHeight="1" x14ac:dyDescent="0.35">
      <c r="A11" s="216"/>
      <c r="B11" s="38"/>
      <c r="C11" s="218">
        <v>1</v>
      </c>
      <c r="D11" s="213" t="s">
        <v>229</v>
      </c>
      <c r="E11" s="22">
        <f>'C.1. C&amp;D Accepted'!Q53</f>
        <v>0</v>
      </c>
      <c r="F11" s="6"/>
      <c r="G11" s="38"/>
      <c r="H11" s="216"/>
      <c r="I11" s="256"/>
    </row>
    <row r="12" spans="1:9" s="212" customFormat="1" ht="19.5" customHeight="1" x14ac:dyDescent="0.35">
      <c r="A12" s="216"/>
      <c r="B12" s="38"/>
      <c r="C12" s="218">
        <v>2</v>
      </c>
      <c r="D12" s="213" t="s">
        <v>399</v>
      </c>
      <c r="E12" s="214">
        <f>'C.2. C&amp;D Recycled or Used'!F41+'C.2. C&amp;D Recycled or Used'!F88+'C.2. C&amp;D Recycled or Used'!F115</f>
        <v>0</v>
      </c>
      <c r="F12" s="6"/>
      <c r="G12" s="38"/>
      <c r="H12" s="216"/>
      <c r="I12" s="256"/>
    </row>
    <row r="13" spans="1:9" s="212" customFormat="1" ht="19.5" customHeight="1" x14ac:dyDescent="0.35">
      <c r="A13" s="216"/>
      <c r="B13" s="38"/>
      <c r="C13" s="218">
        <v>3</v>
      </c>
      <c r="D13" s="213" t="s">
        <v>409</v>
      </c>
      <c r="E13" s="214">
        <f>'C.3. C&amp;D Materials Transferred'!F36+'C.3. C&amp;D Materials Transferred'!F82</f>
        <v>0</v>
      </c>
      <c r="F13" s="6"/>
      <c r="G13" s="38"/>
      <c r="H13" s="216"/>
      <c r="I13" s="256"/>
    </row>
    <row r="14" spans="1:9" s="212" customFormat="1" ht="19.5" customHeight="1" x14ac:dyDescent="0.35">
      <c r="A14" s="216"/>
      <c r="B14" s="38"/>
      <c r="C14" s="218">
        <v>4</v>
      </c>
      <c r="D14" s="213" t="s">
        <v>411</v>
      </c>
      <c r="E14" s="214">
        <f>'C.4. C&amp;D Materials Disposed'!F38</f>
        <v>0</v>
      </c>
      <c r="F14" s="6"/>
      <c r="G14" s="38"/>
      <c r="H14" s="216"/>
      <c r="I14" s="256"/>
    </row>
    <row r="15" spans="1:9" s="212" customFormat="1" ht="19.5" customHeight="1" x14ac:dyDescent="0.35">
      <c r="A15" s="216"/>
      <c r="B15" s="38"/>
      <c r="C15" s="218">
        <v>5</v>
      </c>
      <c r="D15" s="213" t="s">
        <v>230</v>
      </c>
      <c r="E15" s="22">
        <f>SUBTOTAL(109,E12:E14)</f>
        <v>0</v>
      </c>
      <c r="F15" s="6"/>
      <c r="G15" s="38"/>
      <c r="H15" s="216"/>
      <c r="I15" s="256"/>
    </row>
    <row r="16" spans="1:9" s="212" customFormat="1" ht="19.5" customHeight="1" x14ac:dyDescent="0.35">
      <c r="A16" s="216"/>
      <c r="B16" s="38"/>
      <c r="C16" s="218">
        <v>6</v>
      </c>
      <c r="D16" s="213" t="s">
        <v>228</v>
      </c>
      <c r="E16" s="22">
        <f>E15-E11</f>
        <v>0</v>
      </c>
      <c r="F16" s="6"/>
      <c r="G16" s="38"/>
      <c r="H16" s="216"/>
      <c r="I16" s="256"/>
    </row>
    <row r="17" spans="1:9" s="212" customFormat="1" ht="19.5" customHeight="1" x14ac:dyDescent="0.35">
      <c r="A17" s="216"/>
      <c r="B17" s="38"/>
      <c r="C17" s="219">
        <v>7</v>
      </c>
      <c r="D17" s="220" t="s">
        <v>412</v>
      </c>
      <c r="E17" s="329" t="str">
        <f>IFERROR(E16/E11,"n/a")</f>
        <v>n/a</v>
      </c>
      <c r="F17" s="6"/>
      <c r="G17" s="38"/>
      <c r="H17" s="216"/>
      <c r="I17" s="256"/>
    </row>
    <row r="18" spans="1:9" ht="22.5" customHeight="1" x14ac:dyDescent="0.35">
      <c r="A18" s="215"/>
      <c r="B18" s="32"/>
      <c r="C18" s="221" t="s">
        <v>214</v>
      </c>
      <c r="D18" s="3"/>
      <c r="E18" s="3"/>
      <c r="F18" s="3"/>
      <c r="G18" s="32"/>
      <c r="H18" s="215"/>
      <c r="I18" s="228"/>
    </row>
    <row r="19" spans="1:9" ht="18.75" customHeight="1" x14ac:dyDescent="0.35">
      <c r="A19" s="215"/>
      <c r="B19" s="32"/>
      <c r="C19" s="806"/>
      <c r="D19" s="807"/>
      <c r="E19" s="808"/>
      <c r="F19" s="3"/>
      <c r="G19" s="32"/>
      <c r="H19" s="215"/>
      <c r="I19" s="228"/>
    </row>
    <row r="20" spans="1:9" ht="27" customHeight="1" x14ac:dyDescent="0.35">
      <c r="A20" s="215"/>
      <c r="B20" s="32"/>
      <c r="C20" s="809"/>
      <c r="D20" s="810"/>
      <c r="E20" s="811"/>
      <c r="F20" s="3"/>
      <c r="G20" s="32"/>
      <c r="H20" s="215"/>
      <c r="I20" s="228"/>
    </row>
    <row r="21" spans="1:9" ht="18.75" customHeight="1" x14ac:dyDescent="0.35">
      <c r="A21" s="215"/>
      <c r="B21" s="32"/>
      <c r="C21" s="812"/>
      <c r="D21" s="813"/>
      <c r="E21" s="814"/>
      <c r="F21" s="3"/>
      <c r="G21" s="32"/>
      <c r="H21" s="215"/>
      <c r="I21" s="228"/>
    </row>
    <row r="22" spans="1:9" ht="10.5" customHeight="1" thickBot="1" x14ac:dyDescent="0.4">
      <c r="A22" s="215"/>
      <c r="B22" s="34"/>
      <c r="C22" s="36"/>
      <c r="D22" s="36"/>
      <c r="E22" s="36"/>
      <c r="F22" s="36"/>
      <c r="G22" s="34"/>
      <c r="H22" s="226"/>
      <c r="I22" s="227"/>
    </row>
    <row r="23" spans="1:9" ht="15" thickTop="1" x14ac:dyDescent="0.35"/>
  </sheetData>
  <sheetProtection sheet="1" objects="1" scenarios="1"/>
  <mergeCells count="5">
    <mergeCell ref="B3:F3"/>
    <mergeCell ref="B4:F4"/>
    <mergeCell ref="C19:E21"/>
    <mergeCell ref="D8:E8"/>
    <mergeCell ref="D6:E7"/>
  </mergeCells>
  <dataValidations disablePrompts="1" count="1">
    <dataValidation allowBlank="1" showInputMessage="1" promptTitle="Type Explanation Here" prompt="If mass balance exceeds +/- 1%, type discrepancy explanation here." sqref="C19:E21" xr:uid="{FDE80ECF-014E-4E1D-ABCB-4DC4F62F263B}"/>
  </dataValidations>
  <hyperlinks>
    <hyperlink ref="H6" location="'C.4. C&amp;D Materials Disposed'!D4" display="Previous Sheet" xr:uid="{5E044EB5-5056-438E-9DF3-870FDF306739}"/>
    <hyperlink ref="H7" location="'D.1. MSW Accepted'!D3" display="Next Sheet" xr:uid="{16E1EA2F-4941-48BB-B912-557C8A34F996}"/>
    <hyperlink ref="H5" location="'INTRO and TABLE OF CONTENTS'!D15" display="Table of Contents" xr:uid="{C43816BA-EA32-4707-A56D-2BD8D4E6A6E5}"/>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55F7C-05E0-44E2-BB35-2C603898EDCC}">
  <sheetPr>
    <tabColor theme="0" tint="-0.499984740745262"/>
  </sheetPr>
  <dimension ref="A1:S56"/>
  <sheetViews>
    <sheetView workbookViewId="0">
      <selection activeCell="B2" sqref="B2:J2"/>
    </sheetView>
  </sheetViews>
  <sheetFormatPr defaultColWidth="9.1796875" defaultRowHeight="14.5" x14ac:dyDescent="0.35"/>
  <cols>
    <col min="1" max="2" width="2.1796875" style="4" customWidth="1"/>
    <col min="3" max="3" width="10.453125" style="4" customWidth="1"/>
    <col min="4" max="4" width="29.81640625" style="4" customWidth="1"/>
    <col min="5" max="11" width="8.1796875" style="4" customWidth="1"/>
    <col min="12" max="15" width="8.81640625" style="4" customWidth="1"/>
    <col min="16" max="16" width="21.54296875" style="4" hidden="1" customWidth="1"/>
    <col min="17" max="17" width="9.54296875" style="4" customWidth="1"/>
    <col min="18" max="18" width="5.81640625" style="4" customWidth="1"/>
    <col min="19" max="16384" width="9.1796875" style="4"/>
  </cols>
  <sheetData>
    <row r="1" spans="1:19" ht="9.75" customHeight="1" thickBot="1" x14ac:dyDescent="0.4">
      <c r="A1" s="3"/>
      <c r="B1" s="3"/>
      <c r="C1" s="3"/>
      <c r="D1" s="3"/>
      <c r="E1" s="3"/>
      <c r="F1" s="3"/>
      <c r="G1" s="3"/>
      <c r="H1" s="3"/>
      <c r="I1" s="3"/>
      <c r="J1" s="3"/>
      <c r="K1" s="3"/>
      <c r="L1" s="3"/>
      <c r="M1" s="3"/>
      <c r="N1" s="3"/>
      <c r="O1" s="3"/>
      <c r="P1" s="3"/>
      <c r="Q1" s="3"/>
      <c r="R1" s="3"/>
      <c r="S1" s="144"/>
    </row>
    <row r="2" spans="1:19" ht="23.25" customHeight="1" thickTop="1" thickBot="1" x14ac:dyDescent="0.4">
      <c r="A2" s="3"/>
      <c r="B2" s="825" t="s">
        <v>315</v>
      </c>
      <c r="C2" s="826"/>
      <c r="D2" s="826"/>
      <c r="E2" s="826"/>
      <c r="F2" s="826"/>
      <c r="G2" s="826"/>
      <c r="H2" s="826"/>
      <c r="I2" s="826"/>
      <c r="J2" s="827"/>
      <c r="K2" s="817" t="s">
        <v>319</v>
      </c>
      <c r="L2" s="818"/>
      <c r="M2" s="819"/>
      <c r="N2" s="685" t="s">
        <v>48</v>
      </c>
      <c r="O2" s="686"/>
      <c r="P2" s="63"/>
      <c r="Q2" s="823" t="s">
        <v>49</v>
      </c>
      <c r="R2" s="686"/>
      <c r="S2" s="260"/>
    </row>
    <row r="3" spans="1:19" ht="22.5" customHeight="1" thickBot="1" x14ac:dyDescent="0.4">
      <c r="A3" s="3"/>
      <c r="B3" s="828" t="s">
        <v>363</v>
      </c>
      <c r="C3" s="829"/>
      <c r="D3" s="829"/>
      <c r="E3" s="829"/>
      <c r="F3" s="829"/>
      <c r="G3" s="829"/>
      <c r="H3" s="829"/>
      <c r="I3" s="829"/>
      <c r="J3" s="830"/>
      <c r="K3" s="820"/>
      <c r="L3" s="821"/>
      <c r="M3" s="822"/>
      <c r="N3" s="687"/>
      <c r="O3" s="688"/>
      <c r="P3" s="64"/>
      <c r="Q3" s="824"/>
      <c r="R3" s="688"/>
      <c r="S3" s="260"/>
    </row>
    <row r="4" spans="1:19" ht="29.15" customHeight="1" thickTop="1" x14ac:dyDescent="0.35">
      <c r="A4" s="3"/>
      <c r="B4" s="29"/>
      <c r="C4" s="30"/>
      <c r="D4" s="107"/>
      <c r="E4" s="30"/>
      <c r="F4" s="30"/>
      <c r="G4" s="30"/>
      <c r="H4" s="30"/>
      <c r="I4" s="30"/>
      <c r="J4" s="30"/>
      <c r="K4" s="30"/>
      <c r="L4" s="30"/>
      <c r="M4" s="30"/>
      <c r="N4" s="30"/>
      <c r="O4" s="30"/>
      <c r="P4" s="30"/>
      <c r="Q4" s="30"/>
      <c r="R4" s="31"/>
      <c r="S4" s="146"/>
    </row>
    <row r="5" spans="1:19" ht="29.15" customHeight="1" x14ac:dyDescent="0.35">
      <c r="A5" s="3"/>
      <c r="B5" s="32"/>
      <c r="C5" s="148" t="s">
        <v>50</v>
      </c>
      <c r="D5" s="108"/>
      <c r="E5" s="108"/>
      <c r="F5" s="108"/>
      <c r="G5" s="108"/>
      <c r="H5" s="108"/>
      <c r="I5" s="108"/>
      <c r="J5" s="108"/>
      <c r="K5" s="108"/>
      <c r="L5" s="108"/>
      <c r="M5" s="108"/>
      <c r="N5" s="108"/>
      <c r="O5" s="108"/>
      <c r="P5" s="108"/>
      <c r="Q5" s="108"/>
      <c r="R5" s="110"/>
      <c r="S5" s="146"/>
    </row>
    <row r="6" spans="1:19" ht="24.65" customHeight="1" x14ac:dyDescent="0.35">
      <c r="A6" s="3"/>
      <c r="B6" s="32"/>
      <c r="C6" s="713" t="s">
        <v>298</v>
      </c>
      <c r="D6" s="713"/>
      <c r="E6" s="713"/>
      <c r="F6" s="713"/>
      <c r="G6" s="713"/>
      <c r="H6" s="713"/>
      <c r="I6" s="713"/>
      <c r="J6" s="713"/>
      <c r="K6" s="713"/>
      <c r="L6" s="713"/>
      <c r="M6" s="713"/>
      <c r="N6" s="713"/>
      <c r="O6" s="713"/>
      <c r="P6" s="713"/>
      <c r="Q6" s="713"/>
      <c r="R6" s="110"/>
      <c r="S6" s="146"/>
    </row>
    <row r="7" spans="1:19" ht="18.5" x14ac:dyDescent="0.45">
      <c r="A7" s="3"/>
      <c r="B7" s="32"/>
      <c r="C7" s="111" t="s">
        <v>462</v>
      </c>
      <c r="D7" s="3"/>
      <c r="E7" s="3"/>
      <c r="F7" s="3"/>
      <c r="G7" s="3"/>
      <c r="H7" s="3"/>
      <c r="I7" s="3"/>
      <c r="J7" s="3"/>
      <c r="K7" s="3"/>
      <c r="L7" s="3"/>
      <c r="M7" s="3"/>
      <c r="N7" s="3"/>
      <c r="O7" s="3"/>
      <c r="P7" s="3"/>
      <c r="Q7" s="3"/>
      <c r="R7" s="33"/>
      <c r="S7" s="146"/>
    </row>
    <row r="8" spans="1:19" ht="18.5" x14ac:dyDescent="0.45">
      <c r="A8" s="3"/>
      <c r="B8" s="32"/>
      <c r="C8" s="111" t="s">
        <v>459</v>
      </c>
      <c r="D8" s="3"/>
      <c r="E8" s="3"/>
      <c r="F8" s="3"/>
      <c r="G8" s="3"/>
      <c r="H8" s="3"/>
      <c r="I8" s="3"/>
      <c r="J8" s="3"/>
      <c r="K8" s="3"/>
      <c r="L8" s="3"/>
      <c r="M8" s="3"/>
      <c r="N8" s="3"/>
      <c r="O8" s="3"/>
      <c r="P8" s="3"/>
      <c r="Q8" s="3"/>
      <c r="R8" s="33"/>
      <c r="S8" s="146"/>
    </row>
    <row r="9" spans="1:19" ht="18.5" x14ac:dyDescent="0.45">
      <c r="A9" s="3"/>
      <c r="B9" s="32"/>
      <c r="C9" s="111" t="s">
        <v>424</v>
      </c>
      <c r="D9" s="3"/>
      <c r="E9" s="3"/>
      <c r="F9" s="3"/>
      <c r="G9" s="3"/>
      <c r="H9" s="3"/>
      <c r="I9" s="3"/>
      <c r="J9" s="3"/>
      <c r="K9" s="3"/>
      <c r="L9" s="3"/>
      <c r="M9" s="3"/>
      <c r="N9" s="3"/>
      <c r="O9" s="3"/>
      <c r="P9" s="3"/>
      <c r="Q9" s="3"/>
      <c r="R9" s="33"/>
    </row>
    <row r="10" spans="1:19" ht="18.5" x14ac:dyDescent="0.45">
      <c r="A10" s="3"/>
      <c r="B10" s="32"/>
      <c r="C10" s="111" t="s">
        <v>460</v>
      </c>
      <c r="D10" s="3"/>
      <c r="E10" s="3"/>
      <c r="F10" s="3"/>
      <c r="G10" s="3"/>
      <c r="H10" s="3"/>
      <c r="I10" s="3"/>
      <c r="J10" s="3"/>
      <c r="K10" s="3"/>
      <c r="L10" s="3"/>
      <c r="M10" s="3"/>
      <c r="N10" s="3"/>
      <c r="O10" s="3"/>
      <c r="P10" s="3"/>
      <c r="Q10" s="3"/>
      <c r="R10" s="33"/>
    </row>
    <row r="11" spans="1:19" x14ac:dyDescent="0.35">
      <c r="A11" s="3"/>
      <c r="B11" s="32"/>
      <c r="C11" s="413" t="s">
        <v>457</v>
      </c>
      <c r="D11" s="3"/>
      <c r="E11" s="3"/>
      <c r="F11" s="3"/>
      <c r="G11" s="3"/>
      <c r="H11" s="3"/>
      <c r="I11" s="3"/>
      <c r="J11" s="3"/>
      <c r="K11" s="3"/>
      <c r="L11" s="3"/>
      <c r="M11" s="3"/>
      <c r="N11" s="3"/>
      <c r="O11" s="3"/>
      <c r="P11" s="3"/>
      <c r="Q11" s="3"/>
      <c r="R11" s="33"/>
    </row>
    <row r="12" spans="1:19" ht="15" thickBot="1" x14ac:dyDescent="0.4">
      <c r="A12" s="3"/>
      <c r="B12" s="34"/>
      <c r="C12" s="36"/>
      <c r="D12" s="109"/>
      <c r="E12" s="36"/>
      <c r="F12" s="36"/>
      <c r="G12" s="36"/>
      <c r="H12" s="36"/>
      <c r="I12" s="36"/>
      <c r="J12" s="36"/>
      <c r="K12" s="36"/>
      <c r="L12" s="36"/>
      <c r="M12" s="36"/>
      <c r="N12" s="36"/>
      <c r="O12" s="36"/>
      <c r="P12" s="36"/>
      <c r="Q12" s="36"/>
      <c r="R12" s="37"/>
    </row>
    <row r="13" spans="1:19" ht="15" thickTop="1" x14ac:dyDescent="0.35">
      <c r="B13" s="29"/>
      <c r="C13" s="30"/>
      <c r="D13" s="30"/>
      <c r="E13" s="30"/>
      <c r="F13" s="30"/>
      <c r="G13" s="30"/>
      <c r="H13" s="30"/>
      <c r="I13" s="30"/>
      <c r="J13" s="30"/>
      <c r="K13" s="30"/>
      <c r="L13" s="30"/>
      <c r="M13" s="30"/>
      <c r="N13" s="30"/>
      <c r="O13" s="30"/>
      <c r="P13" s="30"/>
      <c r="Q13" s="30"/>
      <c r="R13" s="31"/>
    </row>
    <row r="14" spans="1:19" ht="8.25" customHeight="1" x14ac:dyDescent="0.35">
      <c r="B14" s="32"/>
      <c r="C14" s="3"/>
      <c r="D14" s="839"/>
      <c r="E14" s="694"/>
      <c r="F14" s="695"/>
      <c r="G14" s="695"/>
      <c r="H14" s="695"/>
      <c r="I14" s="695"/>
      <c r="J14" s="695"/>
      <c r="K14" s="695"/>
      <c r="L14" s="695"/>
      <c r="M14" s="695"/>
      <c r="N14" s="695"/>
      <c r="O14" s="696"/>
      <c r="P14" s="16"/>
      <c r="Q14" s="16"/>
      <c r="R14" s="33"/>
    </row>
    <row r="15" spans="1:19" ht="42" customHeight="1" x14ac:dyDescent="0.35">
      <c r="B15" s="32"/>
      <c r="C15" s="3"/>
      <c r="D15" s="839"/>
      <c r="E15" s="840" t="s">
        <v>277</v>
      </c>
      <c r="F15" s="841"/>
      <c r="G15" s="841"/>
      <c r="H15" s="841"/>
      <c r="I15" s="841"/>
      <c r="J15" s="841"/>
      <c r="K15" s="842"/>
      <c r="L15" s="17" t="s">
        <v>171</v>
      </c>
      <c r="M15" s="17" t="s">
        <v>171</v>
      </c>
      <c r="N15" s="17" t="s">
        <v>171</v>
      </c>
      <c r="O15" s="17" t="s">
        <v>171</v>
      </c>
      <c r="P15" s="11" t="s">
        <v>55</v>
      </c>
      <c r="Q15" s="16"/>
      <c r="R15" s="33"/>
    </row>
    <row r="16" spans="1:19" ht="17.25" customHeight="1" x14ac:dyDescent="0.35">
      <c r="B16" s="32"/>
      <c r="C16" s="3"/>
      <c r="D16" s="18" t="s">
        <v>0</v>
      </c>
      <c r="E16" s="98" t="s">
        <v>1</v>
      </c>
      <c r="F16" s="98" t="s">
        <v>2</v>
      </c>
      <c r="G16" s="98" t="s">
        <v>3</v>
      </c>
      <c r="H16" s="98" t="s">
        <v>15</v>
      </c>
      <c r="I16" s="98" t="s">
        <v>16</v>
      </c>
      <c r="J16" s="98" t="s">
        <v>17</v>
      </c>
      <c r="K16" s="98" t="s">
        <v>19</v>
      </c>
      <c r="L16" s="99" t="s">
        <v>37</v>
      </c>
      <c r="M16" s="99" t="s">
        <v>38</v>
      </c>
      <c r="N16" s="99" t="s">
        <v>39</v>
      </c>
      <c r="O16" s="99" t="s">
        <v>278</v>
      </c>
      <c r="P16" s="19" t="s">
        <v>54</v>
      </c>
      <c r="Q16" s="20" t="s">
        <v>20</v>
      </c>
      <c r="R16" s="33"/>
    </row>
    <row r="17" spans="1:18" ht="18" customHeight="1" x14ac:dyDescent="0.35">
      <c r="B17" s="32"/>
      <c r="C17" s="836" t="s">
        <v>220</v>
      </c>
      <c r="D17" s="21" t="s">
        <v>216</v>
      </c>
      <c r="E17" s="376"/>
      <c r="F17" s="376"/>
      <c r="G17" s="376"/>
      <c r="H17" s="376"/>
      <c r="I17" s="376"/>
      <c r="J17" s="376"/>
      <c r="K17" s="376"/>
      <c r="L17" s="376"/>
      <c r="M17" s="376"/>
      <c r="N17" s="376"/>
      <c r="O17" s="376"/>
      <c r="P17" s="23" t="s">
        <v>215</v>
      </c>
      <c r="Q17" s="24">
        <f>SUM(MSW_Materials_Accepted[[#This Row],[MA]:[other4]])</f>
        <v>0</v>
      </c>
      <c r="R17" s="33"/>
    </row>
    <row r="18" spans="1:18" ht="18" customHeight="1" x14ac:dyDescent="0.35">
      <c r="B18" s="32"/>
      <c r="C18" s="837"/>
      <c r="D18" s="25" t="s">
        <v>217</v>
      </c>
      <c r="E18" s="376"/>
      <c r="F18" s="376"/>
      <c r="G18" s="376"/>
      <c r="H18" s="376"/>
      <c r="I18" s="376"/>
      <c r="J18" s="376"/>
      <c r="K18" s="376"/>
      <c r="L18" s="376"/>
      <c r="M18" s="376"/>
      <c r="N18" s="376"/>
      <c r="O18" s="376"/>
      <c r="P18" s="23" t="s">
        <v>215</v>
      </c>
      <c r="Q18" s="24">
        <f>SUM(MSW_Materials_Accepted[[#This Row],[MA]:[other4]])</f>
        <v>0</v>
      </c>
      <c r="R18" s="33"/>
    </row>
    <row r="19" spans="1:18" ht="18" customHeight="1" x14ac:dyDescent="0.35">
      <c r="B19" s="32"/>
      <c r="C19" s="837"/>
      <c r="D19" s="21" t="s">
        <v>218</v>
      </c>
      <c r="E19" s="376"/>
      <c r="F19" s="376"/>
      <c r="G19" s="376"/>
      <c r="H19" s="376"/>
      <c r="I19" s="376"/>
      <c r="J19" s="376"/>
      <c r="K19" s="376"/>
      <c r="L19" s="376"/>
      <c r="M19" s="376"/>
      <c r="N19" s="376"/>
      <c r="O19" s="376"/>
      <c r="P19" s="23" t="s">
        <v>215</v>
      </c>
      <c r="Q19" s="24">
        <f>SUM(MSW_Materials_Accepted[[#This Row],[MA]:[other4]])</f>
        <v>0</v>
      </c>
      <c r="R19" s="33"/>
    </row>
    <row r="20" spans="1:18" ht="18" customHeight="1" x14ac:dyDescent="0.35">
      <c r="B20" s="32"/>
      <c r="C20" s="837"/>
      <c r="D20" s="21" t="s">
        <v>219</v>
      </c>
      <c r="E20" s="376"/>
      <c r="F20" s="376"/>
      <c r="G20" s="376"/>
      <c r="H20" s="376"/>
      <c r="I20" s="376"/>
      <c r="J20" s="376"/>
      <c r="K20" s="376"/>
      <c r="L20" s="376"/>
      <c r="M20" s="376"/>
      <c r="N20" s="376"/>
      <c r="O20" s="376"/>
      <c r="P20" s="23" t="s">
        <v>215</v>
      </c>
      <c r="Q20" s="24">
        <f>SUM(MSW_Materials_Accepted[[#This Row],[MA]:[other4]])</f>
        <v>0</v>
      </c>
      <c r="R20" s="33"/>
    </row>
    <row r="21" spans="1:18" ht="18" customHeight="1" x14ac:dyDescent="0.35">
      <c r="B21" s="32"/>
      <c r="C21" s="837"/>
      <c r="D21" s="388" t="s">
        <v>401</v>
      </c>
      <c r="E21" s="376"/>
      <c r="F21" s="376"/>
      <c r="G21" s="376"/>
      <c r="H21" s="376"/>
      <c r="I21" s="376"/>
      <c r="J21" s="376"/>
      <c r="K21" s="376"/>
      <c r="L21" s="376"/>
      <c r="M21" s="376"/>
      <c r="N21" s="376"/>
      <c r="O21" s="376"/>
      <c r="P21" s="23" t="s">
        <v>215</v>
      </c>
      <c r="Q21" s="24">
        <f>SUM(MSW_Materials_Accepted[[#This Row],[MA]:[other4]])</f>
        <v>0</v>
      </c>
      <c r="R21" s="33"/>
    </row>
    <row r="22" spans="1:18" ht="18" customHeight="1" x14ac:dyDescent="0.35">
      <c r="B22" s="32"/>
      <c r="C22" s="837"/>
      <c r="D22" s="388" t="s">
        <v>401</v>
      </c>
      <c r="E22" s="376"/>
      <c r="F22" s="376"/>
      <c r="G22" s="376"/>
      <c r="H22" s="376"/>
      <c r="I22" s="376"/>
      <c r="J22" s="376"/>
      <c r="K22" s="376"/>
      <c r="L22" s="376"/>
      <c r="M22" s="376"/>
      <c r="N22" s="376"/>
      <c r="O22" s="376"/>
      <c r="P22" s="23" t="s">
        <v>215</v>
      </c>
      <c r="Q22" s="24">
        <f>SUM(MSW_Materials_Accepted[[#This Row],[MA]:[other4]])</f>
        <v>0</v>
      </c>
      <c r="R22" s="33"/>
    </row>
    <row r="23" spans="1:18" ht="18" customHeight="1" x14ac:dyDescent="0.35">
      <c r="B23" s="32"/>
      <c r="C23" s="837"/>
      <c r="D23" s="388" t="s">
        <v>401</v>
      </c>
      <c r="E23" s="376"/>
      <c r="F23" s="376"/>
      <c r="G23" s="376"/>
      <c r="H23" s="376"/>
      <c r="I23" s="376"/>
      <c r="J23" s="376"/>
      <c r="K23" s="376"/>
      <c r="L23" s="376"/>
      <c r="M23" s="376"/>
      <c r="N23" s="376"/>
      <c r="O23" s="376"/>
      <c r="P23" s="23" t="s">
        <v>215</v>
      </c>
      <c r="Q23" s="24">
        <f>SUM(MSW_Materials_Accepted[[#This Row],[MA]:[other4]])</f>
        <v>0</v>
      </c>
      <c r="R23" s="33"/>
    </row>
    <row r="24" spans="1:18" ht="18" customHeight="1" x14ac:dyDescent="0.35">
      <c r="B24" s="32"/>
      <c r="C24" s="837"/>
      <c r="D24" s="388" t="s">
        <v>401</v>
      </c>
      <c r="E24" s="376"/>
      <c r="F24" s="376"/>
      <c r="G24" s="376"/>
      <c r="H24" s="376"/>
      <c r="I24" s="376"/>
      <c r="J24" s="376"/>
      <c r="K24" s="376"/>
      <c r="L24" s="376"/>
      <c r="M24" s="376"/>
      <c r="N24" s="376"/>
      <c r="O24" s="376"/>
      <c r="P24" s="23" t="s">
        <v>215</v>
      </c>
      <c r="Q24" s="24">
        <f>SUM(MSW_Materials_Accepted[[#This Row],[MA]:[other4]])</f>
        <v>0</v>
      </c>
      <c r="R24" s="33"/>
    </row>
    <row r="25" spans="1:18" ht="18" customHeight="1" x14ac:dyDescent="0.35">
      <c r="B25" s="32"/>
      <c r="C25" s="837"/>
      <c r="D25" s="388" t="s">
        <v>401</v>
      </c>
      <c r="E25" s="376"/>
      <c r="F25" s="376"/>
      <c r="G25" s="376"/>
      <c r="H25" s="376"/>
      <c r="I25" s="376"/>
      <c r="J25" s="376"/>
      <c r="K25" s="376"/>
      <c r="L25" s="376"/>
      <c r="M25" s="376"/>
      <c r="N25" s="376"/>
      <c r="O25" s="376"/>
      <c r="P25" s="23" t="s">
        <v>215</v>
      </c>
      <c r="Q25" s="24">
        <f>SUM(MSW_Materials_Accepted[[#This Row],[MA]:[other4]])</f>
        <v>0</v>
      </c>
      <c r="R25" s="33"/>
    </row>
    <row r="26" spans="1:18" ht="18" customHeight="1" x14ac:dyDescent="0.35">
      <c r="B26" s="32"/>
      <c r="C26" s="837"/>
      <c r="D26" s="388" t="s">
        <v>401</v>
      </c>
      <c r="E26" s="376"/>
      <c r="F26" s="376"/>
      <c r="G26" s="376"/>
      <c r="H26" s="376"/>
      <c r="I26" s="376"/>
      <c r="J26" s="376"/>
      <c r="K26" s="376"/>
      <c r="L26" s="376"/>
      <c r="M26" s="376"/>
      <c r="N26" s="376"/>
      <c r="O26" s="376"/>
      <c r="P26" s="23" t="s">
        <v>215</v>
      </c>
      <c r="Q26" s="24">
        <f>SUM(MSW_Materials_Accepted[[#This Row],[MA]:[other4]])</f>
        <v>0</v>
      </c>
      <c r="R26" s="33"/>
    </row>
    <row r="27" spans="1:18" ht="18" customHeight="1" x14ac:dyDescent="0.35">
      <c r="B27" s="32"/>
      <c r="C27" s="837"/>
      <c r="D27" s="388" t="s">
        <v>401</v>
      </c>
      <c r="E27" s="376"/>
      <c r="F27" s="376"/>
      <c r="G27" s="376"/>
      <c r="H27" s="376"/>
      <c r="I27" s="376"/>
      <c r="J27" s="376"/>
      <c r="K27" s="376"/>
      <c r="L27" s="376"/>
      <c r="M27" s="376"/>
      <c r="N27" s="376"/>
      <c r="O27" s="376"/>
      <c r="P27" s="23" t="s">
        <v>215</v>
      </c>
      <c r="Q27" s="24">
        <f>SUM(MSW_Materials_Accepted[[#This Row],[MA]:[other4]])</f>
        <v>0</v>
      </c>
      <c r="R27" s="33"/>
    </row>
    <row r="28" spans="1:18" ht="18" customHeight="1" x14ac:dyDescent="0.35">
      <c r="B28" s="32"/>
      <c r="C28" s="837"/>
      <c r="D28" s="388" t="s">
        <v>401</v>
      </c>
      <c r="E28" s="376"/>
      <c r="F28" s="376"/>
      <c r="G28" s="376"/>
      <c r="H28" s="376"/>
      <c r="I28" s="376"/>
      <c r="J28" s="376"/>
      <c r="K28" s="376"/>
      <c r="L28" s="376"/>
      <c r="M28" s="376"/>
      <c r="N28" s="376"/>
      <c r="O28" s="376"/>
      <c r="P28" s="23" t="s">
        <v>215</v>
      </c>
      <c r="Q28" s="24">
        <f>SUM(MSW_Materials_Accepted[[#This Row],[MA]:[other4]])</f>
        <v>0</v>
      </c>
      <c r="R28" s="33"/>
    </row>
    <row r="29" spans="1:18" ht="18" customHeight="1" x14ac:dyDescent="0.35">
      <c r="B29" s="32"/>
      <c r="C29" s="837"/>
      <c r="D29" s="388" t="s">
        <v>401</v>
      </c>
      <c r="E29" s="376"/>
      <c r="F29" s="376"/>
      <c r="G29" s="376"/>
      <c r="H29" s="376"/>
      <c r="I29" s="376"/>
      <c r="J29" s="376"/>
      <c r="K29" s="376"/>
      <c r="L29" s="376"/>
      <c r="M29" s="376"/>
      <c r="N29" s="376"/>
      <c r="O29" s="376"/>
      <c r="P29" s="23" t="s">
        <v>215</v>
      </c>
      <c r="Q29" s="24">
        <f>SUM(MSW_Materials_Accepted[[#This Row],[MA]:[other4]])</f>
        <v>0</v>
      </c>
      <c r="R29" s="33"/>
    </row>
    <row r="30" spans="1:18" ht="18" customHeight="1" thickBot="1" x14ac:dyDescent="0.4">
      <c r="B30" s="32"/>
      <c r="C30" s="837"/>
      <c r="D30" s="389" t="s">
        <v>401</v>
      </c>
      <c r="E30" s="377"/>
      <c r="F30" s="377"/>
      <c r="G30" s="377"/>
      <c r="H30" s="377"/>
      <c r="I30" s="377"/>
      <c r="J30" s="377"/>
      <c r="K30" s="377"/>
      <c r="L30" s="377"/>
      <c r="M30" s="377"/>
      <c r="N30" s="377"/>
      <c r="O30" s="377"/>
      <c r="P30" s="252" t="s">
        <v>215</v>
      </c>
      <c r="Q30" s="28">
        <f>SUM(MSW_Materials_Accepted[[#This Row],[MA]:[other4]])</f>
        <v>0</v>
      </c>
      <c r="R30" s="33"/>
    </row>
    <row r="31" spans="1:18" ht="6.75" customHeight="1" thickTop="1" thickBot="1" x14ac:dyDescent="0.4">
      <c r="A31" s="3"/>
      <c r="B31" s="382"/>
      <c r="C31" s="383"/>
      <c r="D31" s="384"/>
      <c r="E31" s="385"/>
      <c r="F31" s="385"/>
      <c r="G31" s="385"/>
      <c r="H31" s="385"/>
      <c r="I31" s="385"/>
      <c r="J31" s="385"/>
      <c r="K31" s="385"/>
      <c r="L31" s="385"/>
      <c r="M31" s="385"/>
      <c r="N31" s="385"/>
      <c r="O31" s="385"/>
      <c r="P31" s="385"/>
      <c r="Q31" s="386"/>
      <c r="R31" s="387"/>
    </row>
    <row r="32" spans="1:18" ht="18" customHeight="1" thickTop="1" x14ac:dyDescent="0.35">
      <c r="B32" s="32"/>
      <c r="C32" s="691" t="s">
        <v>386</v>
      </c>
      <c r="D32" s="87" t="s">
        <v>248</v>
      </c>
      <c r="E32" s="378"/>
      <c r="F32" s="378"/>
      <c r="G32" s="378"/>
      <c r="H32" s="378"/>
      <c r="I32" s="378"/>
      <c r="J32" s="378"/>
      <c r="K32" s="378"/>
      <c r="L32" s="378"/>
      <c r="M32" s="378"/>
      <c r="N32" s="378"/>
      <c r="O32" s="378"/>
      <c r="P32" s="370" t="s">
        <v>387</v>
      </c>
      <c r="Q32" s="371">
        <f>SUM(MSW_Materials_Accepted[[#This Row],[MA]:[other4]])</f>
        <v>0</v>
      </c>
      <c r="R32" s="33"/>
    </row>
    <row r="33" spans="2:18" ht="18" customHeight="1" x14ac:dyDescent="0.35">
      <c r="B33" s="32"/>
      <c r="C33" s="692"/>
      <c r="D33" s="21" t="s">
        <v>187</v>
      </c>
      <c r="E33" s="376"/>
      <c r="F33" s="376"/>
      <c r="G33" s="376"/>
      <c r="H33" s="376"/>
      <c r="I33" s="376"/>
      <c r="J33" s="376"/>
      <c r="K33" s="376"/>
      <c r="L33" s="376"/>
      <c r="M33" s="376"/>
      <c r="N33" s="376"/>
      <c r="O33" s="379"/>
      <c r="P33" s="27" t="s">
        <v>387</v>
      </c>
      <c r="Q33" s="372">
        <f>SUM(MSW_Materials_Accepted[[#This Row],[MA]:[other4]])</f>
        <v>0</v>
      </c>
      <c r="R33" s="33"/>
    </row>
    <row r="34" spans="2:18" ht="18" customHeight="1" x14ac:dyDescent="0.35">
      <c r="B34" s="32"/>
      <c r="C34" s="692"/>
      <c r="D34" s="21" t="s">
        <v>193</v>
      </c>
      <c r="E34" s="376"/>
      <c r="F34" s="376"/>
      <c r="G34" s="376"/>
      <c r="H34" s="376"/>
      <c r="I34" s="376"/>
      <c r="J34" s="376"/>
      <c r="K34" s="376"/>
      <c r="L34" s="376"/>
      <c r="M34" s="376"/>
      <c r="N34" s="376"/>
      <c r="O34" s="379"/>
      <c r="P34" s="27" t="s">
        <v>387</v>
      </c>
      <c r="Q34" s="372">
        <f>SUM(MSW_Materials_Accepted[[#This Row],[MA]:[other4]])</f>
        <v>0</v>
      </c>
      <c r="R34" s="33"/>
    </row>
    <row r="35" spans="2:18" ht="18" customHeight="1" x14ac:dyDescent="0.35">
      <c r="B35" s="32"/>
      <c r="C35" s="692"/>
      <c r="D35" s="21" t="s">
        <v>186</v>
      </c>
      <c r="E35" s="376"/>
      <c r="F35" s="376"/>
      <c r="G35" s="376"/>
      <c r="H35" s="376"/>
      <c r="I35" s="376"/>
      <c r="J35" s="376"/>
      <c r="K35" s="376"/>
      <c r="L35" s="376"/>
      <c r="M35" s="376"/>
      <c r="N35" s="376"/>
      <c r="O35" s="379"/>
      <c r="P35" s="27" t="s">
        <v>387</v>
      </c>
      <c r="Q35" s="372">
        <f>SUM(MSW_Materials_Accepted[[#This Row],[MA]:[other4]])</f>
        <v>0</v>
      </c>
      <c r="R35" s="33"/>
    </row>
    <row r="36" spans="2:18" ht="18" customHeight="1" x14ac:dyDescent="0.35">
      <c r="B36" s="32"/>
      <c r="C36" s="692"/>
      <c r="D36" s="21" t="s">
        <v>191</v>
      </c>
      <c r="E36" s="376"/>
      <c r="F36" s="376"/>
      <c r="G36" s="376"/>
      <c r="H36" s="376"/>
      <c r="I36" s="376"/>
      <c r="J36" s="376"/>
      <c r="K36" s="376"/>
      <c r="L36" s="376"/>
      <c r="M36" s="376"/>
      <c r="N36" s="376"/>
      <c r="O36" s="379"/>
      <c r="P36" s="27" t="s">
        <v>387</v>
      </c>
      <c r="Q36" s="372">
        <f>SUM(MSW_Materials_Accepted[[#This Row],[MA]:[other4]])</f>
        <v>0</v>
      </c>
      <c r="R36" s="33"/>
    </row>
    <row r="37" spans="2:18" ht="18" customHeight="1" x14ac:dyDescent="0.35">
      <c r="B37" s="32"/>
      <c r="C37" s="692"/>
      <c r="D37" s="21" t="s">
        <v>221</v>
      </c>
      <c r="E37" s="376"/>
      <c r="F37" s="376"/>
      <c r="G37" s="376"/>
      <c r="H37" s="376"/>
      <c r="I37" s="376"/>
      <c r="J37" s="376"/>
      <c r="K37" s="376"/>
      <c r="L37" s="376"/>
      <c r="M37" s="376"/>
      <c r="N37" s="376"/>
      <c r="O37" s="379"/>
      <c r="P37" s="27" t="s">
        <v>387</v>
      </c>
      <c r="Q37" s="372">
        <f>SUM(MSW_Materials_Accepted[[#This Row],[MA]:[other4]])</f>
        <v>0</v>
      </c>
      <c r="R37" s="33"/>
    </row>
    <row r="38" spans="2:18" ht="18" customHeight="1" x14ac:dyDescent="0.35">
      <c r="B38" s="32"/>
      <c r="C38" s="692"/>
      <c r="D38" s="21" t="s">
        <v>190</v>
      </c>
      <c r="E38" s="376"/>
      <c r="F38" s="376"/>
      <c r="G38" s="376"/>
      <c r="H38" s="376"/>
      <c r="I38" s="376"/>
      <c r="J38" s="376"/>
      <c r="K38" s="376"/>
      <c r="L38" s="376"/>
      <c r="M38" s="376"/>
      <c r="N38" s="376"/>
      <c r="O38" s="379"/>
      <c r="P38" s="27" t="s">
        <v>387</v>
      </c>
      <c r="Q38" s="372">
        <f>SUM(MSW_Materials_Accepted[[#This Row],[MA]:[other4]])</f>
        <v>0</v>
      </c>
      <c r="R38" s="33"/>
    </row>
    <row r="39" spans="2:18" ht="18" customHeight="1" x14ac:dyDescent="0.35">
      <c r="B39" s="32"/>
      <c r="C39" s="692"/>
      <c r="D39" s="21" t="s">
        <v>388</v>
      </c>
      <c r="E39" s="376"/>
      <c r="F39" s="376"/>
      <c r="G39" s="376"/>
      <c r="H39" s="376"/>
      <c r="I39" s="376"/>
      <c r="J39" s="376"/>
      <c r="K39" s="376"/>
      <c r="L39" s="376"/>
      <c r="M39" s="376"/>
      <c r="N39" s="376"/>
      <c r="O39" s="379"/>
      <c r="P39" s="27" t="s">
        <v>387</v>
      </c>
      <c r="Q39" s="372">
        <f>SUM(MSW_Materials_Accepted[[#This Row],[MA]:[other4]])</f>
        <v>0</v>
      </c>
      <c r="R39" s="33"/>
    </row>
    <row r="40" spans="2:18" ht="18" customHeight="1" x14ac:dyDescent="0.35">
      <c r="B40" s="32"/>
      <c r="C40" s="692"/>
      <c r="D40" s="21" t="s">
        <v>389</v>
      </c>
      <c r="E40" s="376"/>
      <c r="F40" s="376"/>
      <c r="G40" s="376"/>
      <c r="H40" s="376"/>
      <c r="I40" s="376"/>
      <c r="J40" s="376"/>
      <c r="K40" s="376"/>
      <c r="L40" s="376"/>
      <c r="M40" s="376"/>
      <c r="N40" s="376"/>
      <c r="O40" s="379"/>
      <c r="P40" s="27" t="s">
        <v>387</v>
      </c>
      <c r="Q40" s="372">
        <f>SUM(MSW_Materials_Accepted[[#This Row],[MA]:[other4]])</f>
        <v>0</v>
      </c>
      <c r="R40" s="33"/>
    </row>
    <row r="41" spans="2:18" ht="18" customHeight="1" x14ac:dyDescent="0.35">
      <c r="B41" s="32"/>
      <c r="C41" s="692"/>
      <c r="D41" s="21" t="s">
        <v>390</v>
      </c>
      <c r="E41" s="376"/>
      <c r="F41" s="376"/>
      <c r="G41" s="376"/>
      <c r="H41" s="376"/>
      <c r="I41" s="376"/>
      <c r="J41" s="376"/>
      <c r="K41" s="376"/>
      <c r="L41" s="376"/>
      <c r="M41" s="376"/>
      <c r="N41" s="376"/>
      <c r="O41" s="379"/>
      <c r="P41" s="27" t="s">
        <v>387</v>
      </c>
      <c r="Q41" s="372">
        <f>SUM(MSW_Materials_Accepted[[#This Row],[MA]:[other4]])</f>
        <v>0</v>
      </c>
      <c r="R41" s="33"/>
    </row>
    <row r="42" spans="2:18" ht="18" customHeight="1" x14ac:dyDescent="0.35">
      <c r="B42" s="32"/>
      <c r="C42" s="692"/>
      <c r="D42" s="21" t="s">
        <v>391</v>
      </c>
      <c r="E42" s="376"/>
      <c r="F42" s="376"/>
      <c r="G42" s="376"/>
      <c r="H42" s="376"/>
      <c r="I42" s="376"/>
      <c r="J42" s="376"/>
      <c r="K42" s="376"/>
      <c r="L42" s="376"/>
      <c r="M42" s="376"/>
      <c r="N42" s="376"/>
      <c r="O42" s="379"/>
      <c r="P42" s="27" t="s">
        <v>387</v>
      </c>
      <c r="Q42" s="372">
        <f>SUM(MSW_Materials_Accepted[[#This Row],[MA]:[other4]])</f>
        <v>0</v>
      </c>
      <c r="R42" s="33"/>
    </row>
    <row r="43" spans="2:18" ht="18" customHeight="1" x14ac:dyDescent="0.35">
      <c r="B43" s="32"/>
      <c r="C43" s="692"/>
      <c r="D43" s="388" t="s">
        <v>401</v>
      </c>
      <c r="E43" s="376"/>
      <c r="F43" s="376"/>
      <c r="G43" s="376"/>
      <c r="H43" s="376"/>
      <c r="I43" s="376"/>
      <c r="J43" s="376"/>
      <c r="K43" s="376"/>
      <c r="L43" s="376"/>
      <c r="M43" s="376"/>
      <c r="N43" s="376"/>
      <c r="O43" s="379"/>
      <c r="P43" s="27" t="s">
        <v>387</v>
      </c>
      <c r="Q43" s="372">
        <f>SUM(MSW_Materials_Accepted[[#This Row],[MA]:[other4]])</f>
        <v>0</v>
      </c>
      <c r="R43" s="33"/>
    </row>
    <row r="44" spans="2:18" ht="18" customHeight="1" x14ac:dyDescent="0.35">
      <c r="B44" s="32"/>
      <c r="C44" s="692"/>
      <c r="D44" s="388" t="s">
        <v>401</v>
      </c>
      <c r="E44" s="376"/>
      <c r="F44" s="376"/>
      <c r="G44" s="376"/>
      <c r="H44" s="376"/>
      <c r="I44" s="376"/>
      <c r="J44" s="376"/>
      <c r="K44" s="376"/>
      <c r="L44" s="376"/>
      <c r="M44" s="376"/>
      <c r="N44" s="376"/>
      <c r="O44" s="379"/>
      <c r="P44" s="27" t="s">
        <v>387</v>
      </c>
      <c r="Q44" s="372">
        <f>SUM(MSW_Materials_Accepted[[#This Row],[MA]:[other4]])</f>
        <v>0</v>
      </c>
      <c r="R44" s="33"/>
    </row>
    <row r="45" spans="2:18" ht="18" customHeight="1" x14ac:dyDescent="0.35">
      <c r="B45" s="32"/>
      <c r="C45" s="692"/>
      <c r="D45" s="388" t="s">
        <v>401</v>
      </c>
      <c r="E45" s="376"/>
      <c r="F45" s="376"/>
      <c r="G45" s="376"/>
      <c r="H45" s="376"/>
      <c r="I45" s="376"/>
      <c r="J45" s="376"/>
      <c r="K45" s="376"/>
      <c r="L45" s="376"/>
      <c r="M45" s="376"/>
      <c r="N45" s="376"/>
      <c r="O45" s="379"/>
      <c r="P45" s="27" t="s">
        <v>387</v>
      </c>
      <c r="Q45" s="372">
        <f>SUM(MSW_Materials_Accepted[[#This Row],[MA]:[other4]])</f>
        <v>0</v>
      </c>
      <c r="R45" s="33"/>
    </row>
    <row r="46" spans="2:18" ht="18" customHeight="1" x14ac:dyDescent="0.35">
      <c r="B46" s="32"/>
      <c r="C46" s="692"/>
      <c r="D46" s="388" t="s">
        <v>401</v>
      </c>
      <c r="E46" s="376"/>
      <c r="F46" s="376"/>
      <c r="G46" s="376"/>
      <c r="H46" s="376"/>
      <c r="I46" s="376"/>
      <c r="J46" s="376"/>
      <c r="K46" s="376"/>
      <c r="L46" s="376"/>
      <c r="M46" s="376"/>
      <c r="N46" s="376"/>
      <c r="O46" s="379"/>
      <c r="P46" s="27" t="s">
        <v>387</v>
      </c>
      <c r="Q46" s="372">
        <f>SUM(MSW_Materials_Accepted[[#This Row],[MA]:[other4]])</f>
        <v>0</v>
      </c>
      <c r="R46" s="33"/>
    </row>
    <row r="47" spans="2:18" ht="18" customHeight="1" x14ac:dyDescent="0.35">
      <c r="B47" s="32"/>
      <c r="C47" s="692"/>
      <c r="D47" s="388" t="s">
        <v>401</v>
      </c>
      <c r="E47" s="376"/>
      <c r="F47" s="376"/>
      <c r="G47" s="376"/>
      <c r="H47" s="376"/>
      <c r="I47" s="376"/>
      <c r="J47" s="376"/>
      <c r="K47" s="376"/>
      <c r="L47" s="376"/>
      <c r="M47" s="376"/>
      <c r="N47" s="376"/>
      <c r="O47" s="379"/>
      <c r="P47" s="27" t="s">
        <v>387</v>
      </c>
      <c r="Q47" s="372">
        <f>SUM(MSW_Materials_Accepted[[#This Row],[MA]:[other4]])</f>
        <v>0</v>
      </c>
      <c r="R47" s="33"/>
    </row>
    <row r="48" spans="2:18" ht="18" customHeight="1" x14ac:dyDescent="0.35">
      <c r="B48" s="32"/>
      <c r="C48" s="692"/>
      <c r="D48" s="388" t="s">
        <v>401</v>
      </c>
      <c r="E48" s="376"/>
      <c r="F48" s="376"/>
      <c r="G48" s="376"/>
      <c r="H48" s="376"/>
      <c r="I48" s="376"/>
      <c r="J48" s="376"/>
      <c r="K48" s="376"/>
      <c r="L48" s="376"/>
      <c r="M48" s="376"/>
      <c r="N48" s="376"/>
      <c r="O48" s="379"/>
      <c r="P48" s="27" t="s">
        <v>387</v>
      </c>
      <c r="Q48" s="372">
        <f>SUM(MSW_Materials_Accepted[[#This Row],[MA]:[other4]])</f>
        <v>0</v>
      </c>
      <c r="R48" s="33"/>
    </row>
    <row r="49" spans="2:18" ht="18" customHeight="1" x14ac:dyDescent="0.35">
      <c r="B49" s="32"/>
      <c r="C49" s="692"/>
      <c r="D49" s="388" t="s">
        <v>401</v>
      </c>
      <c r="E49" s="376"/>
      <c r="F49" s="376"/>
      <c r="G49" s="376"/>
      <c r="H49" s="376"/>
      <c r="I49" s="376"/>
      <c r="J49" s="376"/>
      <c r="K49" s="376"/>
      <c r="L49" s="376"/>
      <c r="M49" s="376"/>
      <c r="N49" s="376"/>
      <c r="O49" s="379"/>
      <c r="P49" s="27" t="s">
        <v>387</v>
      </c>
      <c r="Q49" s="372">
        <f>SUM(MSW_Materials_Accepted[[#This Row],[MA]:[other4]])</f>
        <v>0</v>
      </c>
      <c r="R49" s="33"/>
    </row>
    <row r="50" spans="2:18" ht="18" customHeight="1" x14ac:dyDescent="0.35">
      <c r="B50" s="32"/>
      <c r="C50" s="692"/>
      <c r="D50" s="388" t="s">
        <v>401</v>
      </c>
      <c r="E50" s="376"/>
      <c r="F50" s="376"/>
      <c r="G50" s="376"/>
      <c r="H50" s="376"/>
      <c r="I50" s="376"/>
      <c r="J50" s="376"/>
      <c r="K50" s="376"/>
      <c r="L50" s="376"/>
      <c r="M50" s="376"/>
      <c r="N50" s="376"/>
      <c r="O50" s="379"/>
      <c r="P50" s="27" t="s">
        <v>387</v>
      </c>
      <c r="Q50" s="372">
        <f>SUM(MSW_Materials_Accepted[[#This Row],[MA]:[other4]])</f>
        <v>0</v>
      </c>
      <c r="R50" s="33"/>
    </row>
    <row r="51" spans="2:18" ht="18" customHeight="1" x14ac:dyDescent="0.35">
      <c r="B51" s="32"/>
      <c r="C51" s="692"/>
      <c r="D51" s="388" t="s">
        <v>401</v>
      </c>
      <c r="E51" s="376"/>
      <c r="F51" s="376"/>
      <c r="G51" s="376"/>
      <c r="H51" s="376"/>
      <c r="I51" s="376"/>
      <c r="J51" s="376"/>
      <c r="K51" s="376"/>
      <c r="L51" s="376"/>
      <c r="M51" s="376"/>
      <c r="N51" s="376"/>
      <c r="O51" s="379"/>
      <c r="P51" s="27" t="s">
        <v>387</v>
      </c>
      <c r="Q51" s="372">
        <f>SUM(MSW_Materials_Accepted[[#This Row],[MA]:[other4]])</f>
        <v>0</v>
      </c>
      <c r="R51" s="33"/>
    </row>
    <row r="52" spans="2:18" ht="18" customHeight="1" thickBot="1" x14ac:dyDescent="0.4">
      <c r="B52" s="32"/>
      <c r="C52" s="838"/>
      <c r="D52" s="390" t="s">
        <v>401</v>
      </c>
      <c r="E52" s="380"/>
      <c r="F52" s="380"/>
      <c r="G52" s="380"/>
      <c r="H52" s="380"/>
      <c r="I52" s="380"/>
      <c r="J52" s="380"/>
      <c r="K52" s="380"/>
      <c r="L52" s="380"/>
      <c r="M52" s="380"/>
      <c r="N52" s="380"/>
      <c r="O52" s="381"/>
      <c r="P52" s="373" t="s">
        <v>387</v>
      </c>
      <c r="Q52" s="374">
        <f>SUM(MSW_Materials_Accepted[[#This Row],[MA]:[other4]])</f>
        <v>0</v>
      </c>
      <c r="R52" s="33"/>
    </row>
    <row r="53" spans="2:18" ht="12.75" customHeight="1" thickBot="1" x14ac:dyDescent="0.4">
      <c r="B53" s="32"/>
      <c r="C53" s="114"/>
      <c r="D53" s="369"/>
      <c r="E53" s="259"/>
      <c r="F53" s="259"/>
      <c r="G53" s="259"/>
      <c r="H53" s="259"/>
      <c r="I53" s="259"/>
      <c r="J53" s="259"/>
      <c r="K53" s="259"/>
      <c r="L53" s="259"/>
      <c r="M53" s="259"/>
      <c r="N53" s="259"/>
      <c r="O53" s="259"/>
      <c r="P53" s="339"/>
      <c r="Q53" s="259"/>
      <c r="R53" s="33"/>
    </row>
    <row r="54" spans="2:18" ht="28.5" customHeight="1" thickTop="1" thickBot="1" x14ac:dyDescent="0.4">
      <c r="B54" s="32"/>
      <c r="C54" s="834" t="s">
        <v>56</v>
      </c>
      <c r="D54" s="835"/>
      <c r="E54" s="326"/>
      <c r="F54" s="259"/>
      <c r="G54" s="259"/>
      <c r="H54" s="259"/>
      <c r="I54" s="259"/>
      <c r="J54" s="259"/>
      <c r="K54" s="259"/>
      <c r="L54" s="259"/>
      <c r="M54" s="259"/>
      <c r="N54" s="831" t="s">
        <v>461</v>
      </c>
      <c r="O54" s="832"/>
      <c r="P54" s="833"/>
      <c r="Q54" s="375">
        <f>SUM(MSW_Materials_Accepted[TOTAL])</f>
        <v>0</v>
      </c>
      <c r="R54" s="33"/>
    </row>
    <row r="55" spans="2:18" ht="15.5" thickTop="1" thickBot="1" x14ac:dyDescent="0.4">
      <c r="B55" s="34"/>
      <c r="C55" s="36"/>
      <c r="D55" s="36"/>
      <c r="E55" s="36"/>
      <c r="F55" s="36"/>
      <c r="G55" s="36"/>
      <c r="H55" s="36"/>
      <c r="I55" s="36"/>
      <c r="J55" s="36"/>
      <c r="K55" s="36"/>
      <c r="L55" s="36"/>
      <c r="M55" s="36"/>
      <c r="N55" s="36"/>
      <c r="O55" s="36"/>
      <c r="P55" s="36"/>
      <c r="Q55" s="36"/>
      <c r="R55" s="37"/>
    </row>
    <row r="56" spans="2:18" ht="15" thickTop="1" x14ac:dyDescent="0.35">
      <c r="B56" s="3"/>
      <c r="C56" s="3"/>
      <c r="D56" s="3"/>
      <c r="E56" s="3"/>
      <c r="F56" s="3"/>
      <c r="G56" s="3"/>
      <c r="H56" s="3"/>
      <c r="I56" s="3"/>
      <c r="J56" s="3"/>
      <c r="K56" s="3"/>
      <c r="L56" s="3"/>
      <c r="M56" s="3"/>
      <c r="N56" s="3"/>
      <c r="O56" s="3"/>
      <c r="P56" s="3"/>
      <c r="Q56" s="3"/>
      <c r="R56" s="3"/>
    </row>
  </sheetData>
  <sheetProtection sheet="1" objects="1" scenarios="1"/>
  <mergeCells count="13">
    <mergeCell ref="N54:P54"/>
    <mergeCell ref="C54:D54"/>
    <mergeCell ref="C17:C30"/>
    <mergeCell ref="C32:C52"/>
    <mergeCell ref="C6:Q6"/>
    <mergeCell ref="E14:O14"/>
    <mergeCell ref="D14:D15"/>
    <mergeCell ref="E15:K15"/>
    <mergeCell ref="K2:M3"/>
    <mergeCell ref="N2:O3"/>
    <mergeCell ref="Q2:R3"/>
    <mergeCell ref="B2:J2"/>
    <mergeCell ref="B3:J3"/>
  </mergeCells>
  <phoneticPr fontId="2" type="noConversion"/>
  <dataValidations count="5">
    <dataValidation allowBlank="1" showInputMessage="1" showErrorMessage="1" promptTitle="Other Material" prompt="Type name of other material" sqref="D43:D52 D21:D30" xr:uid="{11868EBD-6C6D-4864-B74F-B4143C80D25C}"/>
    <dataValidation allowBlank="1" sqref="K2:M3" xr:uid="{51B2A446-24B8-4682-9EB7-08F1DDF92446}"/>
    <dataValidation allowBlank="1" promptTitle="Other Material" prompt="Type name of other material" sqref="D31 D53 D55" xr:uid="{D454A4D3-E147-4E97-B45E-30018F9709D8}"/>
    <dataValidation allowBlank="1" promptTitle="Other Material Types not listed" prompt="Type name of other material type(s) here, as needed." sqref="C54" xr:uid="{4566D3C0-0F6D-41E6-91BD-587659E459B1}"/>
    <dataValidation type="whole" allowBlank="1" showInputMessage="1" showErrorMessage="1" errorTitle="Whole Numbers Only" error="Input whole numbers only, rounded to nearest ton." promptTitle="Input tons" prompt="Round to nearest ton" sqref="E17:O30 E32:O52" xr:uid="{98F19A16-5623-415E-BCBB-BC6096FAFFDB}">
      <formula1>1</formula1>
      <formula2>1000000</formula2>
    </dataValidation>
  </dataValidations>
  <hyperlinks>
    <hyperlink ref="K2" location="INTRODUCTION!C3" display="Click for Table of Contents" xr:uid="{61302548-2EA0-4B62-9232-D51D67E29040}"/>
    <hyperlink ref="N2:O3" location="'C.5. C&amp;D Mass Balance'!C4" display="Previous Sheet" xr:uid="{C2724EC8-5A0C-40A9-9BE7-CF43F1D4196E}"/>
    <hyperlink ref="Q2:R3" location="'D.2. MSW Diverted'!D4" display="Next Sheet" xr:uid="{6C09A19B-B103-4619-A50C-AEA8D5B1E856}"/>
    <hyperlink ref="K2:M3" location="'INTRO and TABLE OF CONTENTS'!D15" display="'INTRO and TABLE OF CONTENTS'!D15" xr:uid="{D69AF34F-28A5-460B-AC59-5B089C60ABD1}"/>
    <hyperlink ref="C54" location="'C.4. C&amp;D Materials Disposed'!C3" display="Click to Return to Top" xr:uid="{6FC2D405-6662-405B-B66A-5305A43A92B1}"/>
    <hyperlink ref="C54:D54" location="'D.1. MSW Accepted'!D3" display="Click to Return to Top" xr:uid="{79870046-6B5C-4700-A5CE-32659CC3AF7D}"/>
  </hyperlink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Incorrect State Abbreviation" promptTitle="Other States of Origin" prompt="Type state abbreviation here" xr:uid="{B0464F26-6972-4CCD-BA02-E7AB5AF08F69}">
          <x14:formula1>
            <xm:f>'Validation Lists'!$G$3:$G$52</xm:f>
          </x14:formula1>
          <xm:sqref>L16:O16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97A7-BEEA-4A26-BE7D-6FCA93934FD5}">
  <sheetPr>
    <tabColor theme="0" tint="-0.14999847407452621"/>
  </sheetPr>
  <dimension ref="A1:N54"/>
  <sheetViews>
    <sheetView zoomScaleNormal="100" workbookViewId="0">
      <selection activeCell="B2" sqref="B2:E3"/>
    </sheetView>
  </sheetViews>
  <sheetFormatPr defaultRowHeight="14.5" x14ac:dyDescent="0.35"/>
  <cols>
    <col min="1" max="2" width="2" customWidth="1"/>
    <col min="3" max="3" width="4.81640625" customWidth="1"/>
    <col min="4" max="4" width="15.453125" customWidth="1"/>
    <col min="5" max="5" width="40.453125" customWidth="1"/>
    <col min="6" max="6" width="10" customWidth="1"/>
    <col min="7" max="7" width="31.1796875" customWidth="1"/>
    <col min="8" max="8" width="30.1796875" customWidth="1"/>
    <col min="9" max="9" width="9.453125" customWidth="1"/>
    <col min="10" max="10" width="33.81640625" customWidth="1"/>
    <col min="11" max="11" width="27.81640625" hidden="1" customWidth="1"/>
    <col min="12" max="12" width="3.81640625" customWidth="1"/>
  </cols>
  <sheetData>
    <row r="1" spans="1:14" ht="6.75" customHeight="1" thickBot="1" x14ac:dyDescent="0.4">
      <c r="A1" s="215"/>
      <c r="B1" s="215"/>
      <c r="C1" s="215"/>
      <c r="D1" s="215"/>
      <c r="E1" s="215"/>
      <c r="F1" s="215"/>
      <c r="G1" s="215"/>
      <c r="H1" s="215"/>
      <c r="I1" s="215"/>
      <c r="J1" s="215"/>
      <c r="K1" s="215"/>
      <c r="L1" s="215"/>
      <c r="M1" s="215"/>
    </row>
    <row r="2" spans="1:14" ht="6" customHeight="1" thickTop="1" x14ac:dyDescent="0.35">
      <c r="A2" s="3"/>
      <c r="B2" s="707" t="s">
        <v>353</v>
      </c>
      <c r="C2" s="708"/>
      <c r="D2" s="708"/>
      <c r="E2" s="709"/>
      <c r="F2" s="30"/>
      <c r="G2" s="786" t="s">
        <v>285</v>
      </c>
      <c r="H2" s="782" t="s">
        <v>48</v>
      </c>
      <c r="I2" s="782" t="s">
        <v>49</v>
      </c>
      <c r="J2" s="846"/>
      <c r="K2" s="222"/>
      <c r="L2" s="31"/>
      <c r="N2" s="323"/>
    </row>
    <row r="3" spans="1:14" ht="29.25" customHeight="1" thickBot="1" x14ac:dyDescent="0.4">
      <c r="A3" s="3"/>
      <c r="B3" s="760"/>
      <c r="C3" s="761"/>
      <c r="D3" s="761"/>
      <c r="E3" s="762"/>
      <c r="F3" s="3"/>
      <c r="G3" s="787"/>
      <c r="H3" s="783"/>
      <c r="I3" s="783"/>
      <c r="J3" s="847"/>
      <c r="K3" s="84"/>
      <c r="L3" s="33"/>
      <c r="N3" s="323"/>
    </row>
    <row r="4" spans="1:14" ht="23.25" customHeight="1" thickTop="1" thickBot="1" x14ac:dyDescent="0.4">
      <c r="A4" s="6"/>
      <c r="B4" s="843" t="s">
        <v>362</v>
      </c>
      <c r="C4" s="844"/>
      <c r="D4" s="844"/>
      <c r="E4" s="845"/>
      <c r="F4" s="3"/>
      <c r="G4" s="3"/>
      <c r="H4" s="128"/>
      <c r="I4" s="129"/>
      <c r="J4" s="129"/>
      <c r="K4" s="3"/>
      <c r="L4" s="33"/>
      <c r="N4" s="4"/>
    </row>
    <row r="5" spans="1:14" ht="24.75" customHeight="1" thickTop="1" x14ac:dyDescent="0.35">
      <c r="A5" s="3"/>
      <c r="B5" s="32"/>
      <c r="C5" s="239" t="s">
        <v>50</v>
      </c>
      <c r="D5" s="6"/>
      <c r="E5" s="6"/>
      <c r="F5" s="6"/>
      <c r="G5" s="3"/>
      <c r="H5" s="247"/>
      <c r="I5" s="248"/>
      <c r="J5" s="248"/>
      <c r="K5" s="248"/>
      <c r="L5" s="33"/>
    </row>
    <row r="6" spans="1:14" ht="17.25" customHeight="1" x14ac:dyDescent="0.35">
      <c r="A6" s="3"/>
      <c r="B6" s="32"/>
      <c r="C6" s="6"/>
      <c r="D6" s="741" t="s">
        <v>305</v>
      </c>
      <c r="E6" s="741"/>
      <c r="F6" s="741"/>
      <c r="G6" s="741"/>
      <c r="H6" s="741"/>
      <c r="I6" s="741"/>
      <c r="J6" s="741"/>
      <c r="K6" s="249"/>
      <c r="L6" s="40"/>
    </row>
    <row r="7" spans="1:14" ht="17.25" customHeight="1" x14ac:dyDescent="0.35">
      <c r="A7" s="3"/>
      <c r="B7" s="32"/>
      <c r="C7" s="113"/>
      <c r="D7" s="741" t="s">
        <v>312</v>
      </c>
      <c r="E7" s="741"/>
      <c r="F7" s="741"/>
      <c r="G7" s="741"/>
      <c r="H7" s="741"/>
      <c r="I7" s="741"/>
      <c r="J7" s="741"/>
      <c r="K7" s="249"/>
      <c r="L7" s="40"/>
    </row>
    <row r="8" spans="1:14" ht="17.25" customHeight="1" x14ac:dyDescent="0.35">
      <c r="A8" s="3"/>
      <c r="B8" s="32"/>
      <c r="C8" s="113"/>
      <c r="D8" s="743" t="s">
        <v>316</v>
      </c>
      <c r="E8" s="743"/>
      <c r="F8" s="743"/>
      <c r="G8" s="743"/>
      <c r="H8" s="743"/>
      <c r="I8" s="743"/>
      <c r="J8" s="743"/>
      <c r="K8" s="237"/>
      <c r="L8" s="40"/>
    </row>
    <row r="9" spans="1:14" ht="17.25" customHeight="1" x14ac:dyDescent="0.35">
      <c r="A9" s="3"/>
      <c r="B9" s="32"/>
      <c r="C9" s="113"/>
      <c r="D9" s="741" t="s">
        <v>313</v>
      </c>
      <c r="E9" s="741"/>
      <c r="F9" s="741"/>
      <c r="G9" s="741"/>
      <c r="H9" s="741"/>
      <c r="I9" s="741"/>
      <c r="J9" s="741"/>
      <c r="K9" s="237"/>
      <c r="L9" s="40"/>
    </row>
    <row r="10" spans="1:14" ht="17.25" customHeight="1" x14ac:dyDescent="0.35">
      <c r="A10" s="3"/>
      <c r="B10" s="32"/>
      <c r="C10" s="113"/>
      <c r="D10" s="741" t="s">
        <v>314</v>
      </c>
      <c r="E10" s="741"/>
      <c r="F10" s="741"/>
      <c r="G10" s="741"/>
      <c r="H10" s="741"/>
      <c r="I10" s="741"/>
      <c r="J10" s="741"/>
      <c r="K10" s="237"/>
      <c r="L10" s="40"/>
    </row>
    <row r="11" spans="1:14" ht="17.25" customHeight="1" x14ac:dyDescent="0.35">
      <c r="A11" s="3"/>
      <c r="B11" s="32"/>
      <c r="C11" s="113"/>
      <c r="D11" s="741" t="s">
        <v>307</v>
      </c>
      <c r="E11" s="741"/>
      <c r="F11" s="741"/>
      <c r="G11" s="741"/>
      <c r="H11" s="741"/>
      <c r="I11" s="741"/>
      <c r="J11" s="741"/>
      <c r="K11" s="237"/>
      <c r="L11" s="40"/>
    </row>
    <row r="12" spans="1:14" ht="15" thickBot="1" x14ac:dyDescent="0.4">
      <c r="A12" s="215"/>
      <c r="B12" s="32"/>
      <c r="C12" s="3"/>
      <c r="D12" s="3"/>
      <c r="E12" s="3"/>
      <c r="F12" s="3"/>
      <c r="G12" s="3"/>
      <c r="H12" s="3"/>
      <c r="I12" s="3"/>
      <c r="J12" s="3"/>
      <c r="K12" s="11" t="s">
        <v>55</v>
      </c>
      <c r="L12" s="228"/>
    </row>
    <row r="13" spans="1:14" ht="30" customHeight="1" thickBot="1" x14ac:dyDescent="0.4">
      <c r="A13" s="215"/>
      <c r="B13" s="32"/>
      <c r="C13" s="3"/>
      <c r="D13" s="3"/>
      <c r="E13" s="12" t="s">
        <v>0</v>
      </c>
      <c r="F13" s="13" t="s">
        <v>40</v>
      </c>
      <c r="G13" s="14" t="s">
        <v>42</v>
      </c>
      <c r="H13" s="14" t="s">
        <v>30</v>
      </c>
      <c r="I13" s="13" t="s">
        <v>31</v>
      </c>
      <c r="J13" s="124" t="s">
        <v>281</v>
      </c>
      <c r="K13" s="15" t="s">
        <v>54</v>
      </c>
      <c r="L13" s="228"/>
    </row>
    <row r="14" spans="1:14" ht="22.5" customHeight="1" x14ac:dyDescent="0.35">
      <c r="B14" s="32"/>
      <c r="C14" s="3"/>
      <c r="D14" s="779" t="s">
        <v>222</v>
      </c>
      <c r="E14" s="463"/>
      <c r="F14" s="457"/>
      <c r="G14" s="458" t="s">
        <v>4</v>
      </c>
      <c r="H14" s="458" t="s">
        <v>4</v>
      </c>
      <c r="I14" s="174"/>
      <c r="J14" s="175"/>
      <c r="K14" s="206" t="s">
        <v>311</v>
      </c>
      <c r="L14" s="228"/>
    </row>
    <row r="15" spans="1:14" ht="22.5" customHeight="1" x14ac:dyDescent="0.35">
      <c r="B15" s="32"/>
      <c r="C15" s="3"/>
      <c r="D15" s="780"/>
      <c r="E15" s="464"/>
      <c r="F15" s="459"/>
      <c r="G15" s="460" t="s">
        <v>4</v>
      </c>
      <c r="H15" s="460" t="s">
        <v>4</v>
      </c>
      <c r="I15" s="180"/>
      <c r="J15" s="181"/>
      <c r="K15" s="207" t="s">
        <v>311</v>
      </c>
      <c r="L15" s="228"/>
    </row>
    <row r="16" spans="1:14" ht="22.5" customHeight="1" x14ac:dyDescent="0.35">
      <c r="B16" s="32"/>
      <c r="C16" s="3"/>
      <c r="D16" s="780"/>
      <c r="E16" s="464"/>
      <c r="F16" s="459"/>
      <c r="G16" s="460" t="s">
        <v>4</v>
      </c>
      <c r="H16" s="460" t="s">
        <v>4</v>
      </c>
      <c r="I16" s="180"/>
      <c r="J16" s="181"/>
      <c r="K16" s="207" t="s">
        <v>311</v>
      </c>
      <c r="L16" s="228"/>
    </row>
    <row r="17" spans="2:12" ht="22.5" customHeight="1" x14ac:dyDescent="0.35">
      <c r="B17" s="32"/>
      <c r="C17" s="3"/>
      <c r="D17" s="780"/>
      <c r="E17" s="464"/>
      <c r="F17" s="459"/>
      <c r="G17" s="460" t="s">
        <v>4</v>
      </c>
      <c r="H17" s="460" t="s">
        <v>4</v>
      </c>
      <c r="I17" s="180"/>
      <c r="J17" s="181"/>
      <c r="K17" s="207" t="s">
        <v>311</v>
      </c>
      <c r="L17" s="228"/>
    </row>
    <row r="18" spans="2:12" ht="22.5" customHeight="1" x14ac:dyDescent="0.35">
      <c r="B18" s="32"/>
      <c r="C18" s="3"/>
      <c r="D18" s="780"/>
      <c r="E18" s="464"/>
      <c r="F18" s="459"/>
      <c r="G18" s="460" t="s">
        <v>4</v>
      </c>
      <c r="H18" s="460" t="s">
        <v>4</v>
      </c>
      <c r="I18" s="180"/>
      <c r="J18" s="181"/>
      <c r="K18" s="207" t="s">
        <v>311</v>
      </c>
      <c r="L18" s="228"/>
    </row>
    <row r="19" spans="2:12" ht="22.5" customHeight="1" x14ac:dyDescent="0.35">
      <c r="B19" s="32"/>
      <c r="C19" s="3"/>
      <c r="D19" s="780"/>
      <c r="E19" s="464"/>
      <c r="F19" s="459"/>
      <c r="G19" s="460" t="s">
        <v>4</v>
      </c>
      <c r="H19" s="460" t="s">
        <v>4</v>
      </c>
      <c r="I19" s="180"/>
      <c r="J19" s="181"/>
      <c r="K19" s="207" t="s">
        <v>311</v>
      </c>
      <c r="L19" s="228"/>
    </row>
    <row r="20" spans="2:12" ht="22.5" customHeight="1" x14ac:dyDescent="0.35">
      <c r="B20" s="32"/>
      <c r="C20" s="3"/>
      <c r="D20" s="780"/>
      <c r="E20" s="464"/>
      <c r="F20" s="459"/>
      <c r="G20" s="460" t="s">
        <v>4</v>
      </c>
      <c r="H20" s="460" t="s">
        <v>4</v>
      </c>
      <c r="I20" s="180"/>
      <c r="J20" s="181"/>
      <c r="K20" s="207" t="s">
        <v>311</v>
      </c>
      <c r="L20" s="228"/>
    </row>
    <row r="21" spans="2:12" ht="22.5" customHeight="1" x14ac:dyDescent="0.35">
      <c r="B21" s="32"/>
      <c r="C21" s="3"/>
      <c r="D21" s="780"/>
      <c r="E21" s="464"/>
      <c r="F21" s="459"/>
      <c r="G21" s="460" t="s">
        <v>4</v>
      </c>
      <c r="H21" s="460" t="s">
        <v>4</v>
      </c>
      <c r="I21" s="180"/>
      <c r="J21" s="181"/>
      <c r="K21" s="207" t="s">
        <v>311</v>
      </c>
      <c r="L21" s="228"/>
    </row>
    <row r="22" spans="2:12" ht="22.5" customHeight="1" x14ac:dyDescent="0.35">
      <c r="B22" s="32"/>
      <c r="C22" s="3"/>
      <c r="D22" s="780"/>
      <c r="E22" s="464"/>
      <c r="F22" s="459"/>
      <c r="G22" s="460" t="s">
        <v>4</v>
      </c>
      <c r="H22" s="460" t="s">
        <v>4</v>
      </c>
      <c r="I22" s="180"/>
      <c r="J22" s="181"/>
      <c r="K22" s="207" t="s">
        <v>311</v>
      </c>
      <c r="L22" s="228"/>
    </row>
    <row r="23" spans="2:12" ht="22.5" customHeight="1" x14ac:dyDescent="0.35">
      <c r="B23" s="32"/>
      <c r="C23" s="3"/>
      <c r="D23" s="780"/>
      <c r="E23" s="464"/>
      <c r="F23" s="459"/>
      <c r="G23" s="460" t="s">
        <v>4</v>
      </c>
      <c r="H23" s="460" t="s">
        <v>4</v>
      </c>
      <c r="I23" s="180"/>
      <c r="J23" s="181"/>
      <c r="K23" s="207" t="s">
        <v>311</v>
      </c>
      <c r="L23" s="228"/>
    </row>
    <row r="24" spans="2:12" ht="22.5" customHeight="1" x14ac:dyDescent="0.35">
      <c r="B24" s="32"/>
      <c r="C24" s="3"/>
      <c r="D24" s="780"/>
      <c r="E24" s="464"/>
      <c r="F24" s="459"/>
      <c r="G24" s="460" t="s">
        <v>4</v>
      </c>
      <c r="H24" s="460" t="s">
        <v>4</v>
      </c>
      <c r="I24" s="180"/>
      <c r="J24" s="181"/>
      <c r="K24" s="207" t="s">
        <v>311</v>
      </c>
      <c r="L24" s="228"/>
    </row>
    <row r="25" spans="2:12" ht="22.5" customHeight="1" x14ac:dyDescent="0.35">
      <c r="B25" s="32"/>
      <c r="C25" s="3"/>
      <c r="D25" s="780"/>
      <c r="E25" s="464"/>
      <c r="F25" s="459"/>
      <c r="G25" s="460" t="s">
        <v>4</v>
      </c>
      <c r="H25" s="460" t="s">
        <v>4</v>
      </c>
      <c r="I25" s="180"/>
      <c r="J25" s="181"/>
      <c r="K25" s="207" t="s">
        <v>311</v>
      </c>
      <c r="L25" s="228"/>
    </row>
    <row r="26" spans="2:12" ht="22.5" customHeight="1" x14ac:dyDescent="0.35">
      <c r="B26" s="32"/>
      <c r="C26" s="3"/>
      <c r="D26" s="780"/>
      <c r="E26" s="464"/>
      <c r="F26" s="459"/>
      <c r="G26" s="460" t="s">
        <v>4</v>
      </c>
      <c r="H26" s="460" t="s">
        <v>4</v>
      </c>
      <c r="I26" s="180"/>
      <c r="J26" s="181"/>
      <c r="K26" s="207" t="s">
        <v>311</v>
      </c>
      <c r="L26" s="228"/>
    </row>
    <row r="27" spans="2:12" ht="22.5" customHeight="1" x14ac:dyDescent="0.35">
      <c r="B27" s="32"/>
      <c r="C27" s="3"/>
      <c r="D27" s="780"/>
      <c r="E27" s="464"/>
      <c r="F27" s="459"/>
      <c r="G27" s="460" t="s">
        <v>4</v>
      </c>
      <c r="H27" s="460" t="s">
        <v>4</v>
      </c>
      <c r="I27" s="180"/>
      <c r="J27" s="181"/>
      <c r="K27" s="207" t="s">
        <v>311</v>
      </c>
      <c r="L27" s="228"/>
    </row>
    <row r="28" spans="2:12" ht="22.5" customHeight="1" x14ac:dyDescent="0.35">
      <c r="B28" s="32"/>
      <c r="C28" s="3"/>
      <c r="D28" s="780"/>
      <c r="E28" s="464"/>
      <c r="F28" s="459"/>
      <c r="G28" s="460" t="s">
        <v>4</v>
      </c>
      <c r="H28" s="460" t="s">
        <v>4</v>
      </c>
      <c r="I28" s="180"/>
      <c r="J28" s="181"/>
      <c r="K28" s="207" t="s">
        <v>311</v>
      </c>
      <c r="L28" s="228"/>
    </row>
    <row r="29" spans="2:12" ht="22.5" customHeight="1" x14ac:dyDescent="0.35">
      <c r="B29" s="32"/>
      <c r="C29" s="3"/>
      <c r="D29" s="780"/>
      <c r="E29" s="464"/>
      <c r="F29" s="459"/>
      <c r="G29" s="460" t="s">
        <v>4</v>
      </c>
      <c r="H29" s="460" t="s">
        <v>4</v>
      </c>
      <c r="I29" s="180"/>
      <c r="J29" s="181"/>
      <c r="K29" s="207" t="s">
        <v>311</v>
      </c>
      <c r="L29" s="228"/>
    </row>
    <row r="30" spans="2:12" ht="22.5" customHeight="1" x14ac:dyDescent="0.35">
      <c r="B30" s="32"/>
      <c r="C30" s="3"/>
      <c r="D30" s="780"/>
      <c r="E30" s="464"/>
      <c r="F30" s="459"/>
      <c r="G30" s="460" t="s">
        <v>4</v>
      </c>
      <c r="H30" s="460" t="s">
        <v>4</v>
      </c>
      <c r="I30" s="180"/>
      <c r="J30" s="181"/>
      <c r="K30" s="207" t="s">
        <v>311</v>
      </c>
      <c r="L30" s="228"/>
    </row>
    <row r="31" spans="2:12" ht="22.5" customHeight="1" x14ac:dyDescent="0.35">
      <c r="B31" s="32"/>
      <c r="C31" s="3"/>
      <c r="D31" s="780"/>
      <c r="E31" s="464"/>
      <c r="F31" s="459"/>
      <c r="G31" s="460" t="s">
        <v>4</v>
      </c>
      <c r="H31" s="460" t="s">
        <v>4</v>
      </c>
      <c r="I31" s="180"/>
      <c r="J31" s="181"/>
      <c r="K31" s="207" t="s">
        <v>311</v>
      </c>
      <c r="L31" s="228"/>
    </row>
    <row r="32" spans="2:12" ht="22.5" customHeight="1" x14ac:dyDescent="0.35">
      <c r="B32" s="32"/>
      <c r="C32" s="3"/>
      <c r="D32" s="780"/>
      <c r="E32" s="464"/>
      <c r="F32" s="459"/>
      <c r="G32" s="460"/>
      <c r="H32" s="460"/>
      <c r="I32" s="180"/>
      <c r="J32" s="181"/>
      <c r="K32" s="207" t="s">
        <v>311</v>
      </c>
      <c r="L32" s="228"/>
    </row>
    <row r="33" spans="2:12" ht="22.5" customHeight="1" x14ac:dyDescent="0.35">
      <c r="B33" s="32"/>
      <c r="C33" s="3"/>
      <c r="D33" s="780"/>
      <c r="E33" s="464"/>
      <c r="F33" s="459"/>
      <c r="G33" s="460"/>
      <c r="H33" s="460"/>
      <c r="I33" s="180"/>
      <c r="J33" s="181"/>
      <c r="K33" s="207" t="s">
        <v>311</v>
      </c>
      <c r="L33" s="228"/>
    </row>
    <row r="34" spans="2:12" ht="22.5" customHeight="1" x14ac:dyDescent="0.35">
      <c r="B34" s="32"/>
      <c r="C34" s="3"/>
      <c r="D34" s="780"/>
      <c r="E34" s="464"/>
      <c r="F34" s="459"/>
      <c r="G34" s="460"/>
      <c r="H34" s="460"/>
      <c r="I34" s="180"/>
      <c r="J34" s="181"/>
      <c r="K34" s="207" t="s">
        <v>311</v>
      </c>
      <c r="L34" s="228"/>
    </row>
    <row r="35" spans="2:12" ht="22.5" customHeight="1" x14ac:dyDescent="0.35">
      <c r="B35" s="32"/>
      <c r="C35" s="3"/>
      <c r="D35" s="780"/>
      <c r="E35" s="464"/>
      <c r="F35" s="459"/>
      <c r="G35" s="460"/>
      <c r="H35" s="460"/>
      <c r="I35" s="180"/>
      <c r="J35" s="181"/>
      <c r="K35" s="207" t="s">
        <v>311</v>
      </c>
      <c r="L35" s="228"/>
    </row>
    <row r="36" spans="2:12" ht="22.5" customHeight="1" x14ac:dyDescent="0.35">
      <c r="B36" s="32"/>
      <c r="C36" s="3"/>
      <c r="D36" s="780"/>
      <c r="E36" s="464"/>
      <c r="F36" s="459"/>
      <c r="G36" s="460" t="s">
        <v>4</v>
      </c>
      <c r="H36" s="460" t="s">
        <v>4</v>
      </c>
      <c r="I36" s="180"/>
      <c r="J36" s="181"/>
      <c r="K36" s="207" t="s">
        <v>311</v>
      </c>
      <c r="L36" s="228"/>
    </row>
    <row r="37" spans="2:12" ht="22.5" customHeight="1" x14ac:dyDescent="0.35">
      <c r="B37" s="32"/>
      <c r="C37" s="3"/>
      <c r="D37" s="780"/>
      <c r="E37" s="464"/>
      <c r="F37" s="459"/>
      <c r="G37" s="460" t="s">
        <v>4</v>
      </c>
      <c r="H37" s="460" t="s">
        <v>4</v>
      </c>
      <c r="I37" s="180"/>
      <c r="J37" s="181"/>
      <c r="K37" s="207" t="s">
        <v>311</v>
      </c>
      <c r="L37" s="228"/>
    </row>
    <row r="38" spans="2:12" ht="22.5" customHeight="1" x14ac:dyDescent="0.35">
      <c r="B38" s="32"/>
      <c r="C38" s="3"/>
      <c r="D38" s="780"/>
      <c r="E38" s="464"/>
      <c r="F38" s="459"/>
      <c r="G38" s="460" t="s">
        <v>4</v>
      </c>
      <c r="H38" s="460" t="s">
        <v>4</v>
      </c>
      <c r="I38" s="180"/>
      <c r="J38" s="181"/>
      <c r="K38" s="207" t="s">
        <v>311</v>
      </c>
      <c r="L38" s="228"/>
    </row>
    <row r="39" spans="2:12" ht="22.5" customHeight="1" x14ac:dyDescent="0.35">
      <c r="B39" s="32"/>
      <c r="C39" s="3"/>
      <c r="D39" s="780"/>
      <c r="E39" s="464"/>
      <c r="F39" s="459"/>
      <c r="G39" s="460" t="s">
        <v>4</v>
      </c>
      <c r="H39" s="460" t="s">
        <v>4</v>
      </c>
      <c r="I39" s="180"/>
      <c r="J39" s="181"/>
      <c r="K39" s="207" t="s">
        <v>311</v>
      </c>
      <c r="L39" s="228"/>
    </row>
    <row r="40" spans="2:12" ht="22.5" customHeight="1" x14ac:dyDescent="0.35">
      <c r="B40" s="32"/>
      <c r="C40" s="3"/>
      <c r="D40" s="780"/>
      <c r="E40" s="183" t="s">
        <v>43</v>
      </c>
      <c r="F40" s="459"/>
      <c r="G40" s="460"/>
      <c r="H40" s="460"/>
      <c r="I40" s="180"/>
      <c r="J40" s="181"/>
      <c r="K40" s="207" t="s">
        <v>311</v>
      </c>
      <c r="L40" s="228"/>
    </row>
    <row r="41" spans="2:12" ht="22.5" customHeight="1" x14ac:dyDescent="0.35">
      <c r="B41" s="32"/>
      <c r="C41" s="3"/>
      <c r="D41" s="780"/>
      <c r="E41" s="183" t="s">
        <v>43</v>
      </c>
      <c r="F41" s="459"/>
      <c r="G41" s="460"/>
      <c r="H41" s="460"/>
      <c r="I41" s="180"/>
      <c r="J41" s="181"/>
      <c r="K41" s="207" t="s">
        <v>311</v>
      </c>
      <c r="L41" s="228"/>
    </row>
    <row r="42" spans="2:12" ht="22.5" customHeight="1" x14ac:dyDescent="0.35">
      <c r="B42" s="32"/>
      <c r="C42" s="3"/>
      <c r="D42" s="780"/>
      <c r="E42" s="183" t="s">
        <v>43</v>
      </c>
      <c r="F42" s="459"/>
      <c r="G42" s="460"/>
      <c r="H42" s="460"/>
      <c r="I42" s="180"/>
      <c r="J42" s="181"/>
      <c r="K42" s="207" t="s">
        <v>311</v>
      </c>
      <c r="L42" s="228"/>
    </row>
    <row r="43" spans="2:12" ht="22.5" customHeight="1" x14ac:dyDescent="0.35">
      <c r="B43" s="32"/>
      <c r="C43" s="3"/>
      <c r="D43" s="780"/>
      <c r="E43" s="183" t="s">
        <v>43</v>
      </c>
      <c r="F43" s="459"/>
      <c r="G43" s="460"/>
      <c r="H43" s="460"/>
      <c r="I43" s="180"/>
      <c r="J43" s="181"/>
      <c r="K43" s="207" t="s">
        <v>311</v>
      </c>
      <c r="L43" s="228"/>
    </row>
    <row r="44" spans="2:12" ht="22.5" customHeight="1" x14ac:dyDescent="0.35">
      <c r="B44" s="32"/>
      <c r="C44" s="3"/>
      <c r="D44" s="780"/>
      <c r="E44" s="183" t="s">
        <v>43</v>
      </c>
      <c r="F44" s="459"/>
      <c r="G44" s="460"/>
      <c r="H44" s="460"/>
      <c r="I44" s="180"/>
      <c r="J44" s="181"/>
      <c r="K44" s="207" t="s">
        <v>311</v>
      </c>
      <c r="L44" s="228"/>
    </row>
    <row r="45" spans="2:12" ht="22.5" customHeight="1" x14ac:dyDescent="0.35">
      <c r="B45" s="32"/>
      <c r="C45" s="3"/>
      <c r="D45" s="780"/>
      <c r="E45" s="183" t="s">
        <v>43</v>
      </c>
      <c r="F45" s="459"/>
      <c r="G45" s="460"/>
      <c r="H45" s="460"/>
      <c r="I45" s="180"/>
      <c r="J45" s="181"/>
      <c r="K45" s="207" t="s">
        <v>311</v>
      </c>
      <c r="L45" s="228"/>
    </row>
    <row r="46" spans="2:12" ht="22.5" customHeight="1" x14ac:dyDescent="0.35">
      <c r="B46" s="32"/>
      <c r="C46" s="3"/>
      <c r="D46" s="780"/>
      <c r="E46" s="183" t="s">
        <v>43</v>
      </c>
      <c r="F46" s="459"/>
      <c r="G46" s="460"/>
      <c r="H46" s="460"/>
      <c r="I46" s="180"/>
      <c r="J46" s="181"/>
      <c r="K46" s="207" t="s">
        <v>311</v>
      </c>
      <c r="L46" s="228"/>
    </row>
    <row r="47" spans="2:12" ht="22.5" customHeight="1" x14ac:dyDescent="0.35">
      <c r="B47" s="32"/>
      <c r="C47" s="3"/>
      <c r="D47" s="780"/>
      <c r="E47" s="183" t="s">
        <v>43</v>
      </c>
      <c r="F47" s="459"/>
      <c r="G47" s="460"/>
      <c r="H47" s="460"/>
      <c r="I47" s="180"/>
      <c r="J47" s="181"/>
      <c r="K47" s="207" t="s">
        <v>311</v>
      </c>
      <c r="L47" s="228"/>
    </row>
    <row r="48" spans="2:12" ht="22.5" customHeight="1" x14ac:dyDescent="0.35">
      <c r="B48" s="32"/>
      <c r="C48" s="3"/>
      <c r="D48" s="780"/>
      <c r="E48" s="183" t="s">
        <v>43</v>
      </c>
      <c r="F48" s="459"/>
      <c r="G48" s="460"/>
      <c r="H48" s="460"/>
      <c r="I48" s="180"/>
      <c r="J48" s="181"/>
      <c r="K48" s="207" t="s">
        <v>311</v>
      </c>
      <c r="L48" s="228"/>
    </row>
    <row r="49" spans="2:12" ht="22.5" customHeight="1" thickBot="1" x14ac:dyDescent="0.4">
      <c r="B49" s="32"/>
      <c r="C49" s="3"/>
      <c r="D49" s="781"/>
      <c r="E49" s="275" t="s">
        <v>43</v>
      </c>
      <c r="F49" s="461"/>
      <c r="G49" s="462" t="s">
        <v>4</v>
      </c>
      <c r="H49" s="462" t="s">
        <v>4</v>
      </c>
      <c r="I49" s="198"/>
      <c r="J49" s="199"/>
      <c r="K49" s="321" t="s">
        <v>311</v>
      </c>
      <c r="L49" s="228"/>
    </row>
    <row r="50" spans="2:12" ht="28.5" customHeight="1" thickTop="1" thickBot="1" x14ac:dyDescent="0.4">
      <c r="B50" s="32"/>
      <c r="C50" s="3"/>
      <c r="D50" s="3"/>
      <c r="E50" s="479" t="s">
        <v>436</v>
      </c>
      <c r="F50" s="480">
        <f>SUM(MSW_Materials_Diverted[Tons])</f>
        <v>0</v>
      </c>
      <c r="G50" s="44"/>
      <c r="H50" s="44"/>
      <c r="I50" s="243"/>
      <c r="J50" s="440"/>
      <c r="K50" s="251"/>
      <c r="L50" s="228"/>
    </row>
    <row r="51" spans="2:12" ht="9.75" customHeight="1" thickTop="1" thickBot="1" x14ac:dyDescent="0.4">
      <c r="B51" s="32"/>
      <c r="C51" s="3"/>
      <c r="D51" s="3"/>
      <c r="E51" s="44"/>
      <c r="F51" s="471"/>
      <c r="G51" s="44"/>
      <c r="H51" s="44"/>
      <c r="I51" s="243"/>
      <c r="J51" s="440"/>
      <c r="K51" s="251"/>
      <c r="L51" s="228"/>
    </row>
    <row r="52" spans="2:12" ht="33.75" customHeight="1" thickBot="1" x14ac:dyDescent="0.4">
      <c r="B52" s="32"/>
      <c r="C52" s="3"/>
      <c r="D52" s="3"/>
      <c r="E52" s="481" t="s">
        <v>56</v>
      </c>
      <c r="F52" s="471"/>
      <c r="G52" s="44"/>
      <c r="H52" s="44"/>
      <c r="I52" s="243"/>
      <c r="J52" s="440"/>
      <c r="K52" s="251"/>
      <c r="L52" s="228"/>
    </row>
    <row r="53" spans="2:12" ht="15" thickBot="1" x14ac:dyDescent="0.4">
      <c r="B53" s="225"/>
      <c r="C53" s="226"/>
      <c r="D53" s="226"/>
      <c r="E53" s="226"/>
      <c r="F53" s="226"/>
      <c r="G53" s="226"/>
      <c r="H53" s="226"/>
      <c r="I53" s="226"/>
      <c r="J53" s="226"/>
      <c r="K53" s="226"/>
      <c r="L53" s="227"/>
    </row>
    <row r="54" spans="2:12" ht="15" thickTop="1" x14ac:dyDescent="0.35"/>
  </sheetData>
  <sheetProtection sheet="1" objects="1" scenarios="1"/>
  <mergeCells count="12">
    <mergeCell ref="D14:D49"/>
    <mergeCell ref="D6:J6"/>
    <mergeCell ref="D7:J7"/>
    <mergeCell ref="D10:J10"/>
    <mergeCell ref="D11:J11"/>
    <mergeCell ref="D9:J9"/>
    <mergeCell ref="D8:J8"/>
    <mergeCell ref="B4:E4"/>
    <mergeCell ref="I2:J3"/>
    <mergeCell ref="B2:E3"/>
    <mergeCell ref="G2:G3"/>
    <mergeCell ref="H2:H3"/>
  </mergeCells>
  <dataValidations count="4">
    <dataValidation allowBlank="1" showInputMessage="1" showErrorMessage="1" promptTitle="Other Material Types not listed" prompt="Type name of other material type(s) here, as needed." sqref="E40:E49" xr:uid="{D60895B7-19B4-4880-B867-41DDFBB21447}"/>
    <dataValidation allowBlank="1" sqref="G2:G3" xr:uid="{EA61ABCE-5DC4-4FAA-AB37-C8E3AC0B594B}"/>
    <dataValidation allowBlank="1" promptTitle="Other Material Types not listed" prompt="Type name of other material type(s) here, as needed." sqref="E51:F53" xr:uid="{5D8D328C-0D58-4E87-8E9F-26E95DC85283}"/>
    <dataValidation type="whole" allowBlank="1" showInputMessage="1" showErrorMessage="1" errorTitle="Whole Numbers Only" error="Input whole numbers only, rounded to nearest ton." promptTitle="Input tons" prompt="Round to nearest ton" sqref="F14:F49" xr:uid="{35F507E0-642C-4A81-B94D-03A251CB7CE0}">
      <formula1>1</formula1>
      <formula2>1000000</formula2>
    </dataValidation>
  </dataValidations>
  <hyperlinks>
    <hyperlink ref="E52" location="'D.2. MSW Diverted'!C3" display="Click to Return to Top" xr:uid="{6250ECA9-9B20-4936-B948-95F0101DC3E1}"/>
    <hyperlink ref="H2:H3" location="'D.1. MSW Accepted'!D3" display="Previous Sheet" xr:uid="{04F64E45-ECFB-4F5F-A5AB-32C021547BBC}"/>
    <hyperlink ref="I2:I3" location="'D.4. MSW Mass Balance'!C4" display="Next Sheet" xr:uid="{5859451E-154F-4A18-B39A-3AB9E4533E9D}"/>
    <hyperlink ref="I2:J3" location="'D.3. MSW Disposed'!C4" display="Next Sheet" xr:uid="{35D74DC7-ECDA-4070-9CB1-8863323F2419}"/>
    <hyperlink ref="G2" location="INTRODUCTION!C3" display="Click for Table of Contents" xr:uid="{30E7FB88-3FBB-4F90-AD3F-3BA2862CA8BE}"/>
    <hyperlink ref="G2:G3" location="'INTRO and TABLE OF CONTENTS'!D15" display="Click for Table of Contents" xr:uid="{2E0B226A-63F2-4988-9DCC-C400470B8DBA}"/>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promptTitle="Material Type" prompt="Select from list" xr:uid="{D931900B-14A3-49BD-8286-BE7F1A876E3B}">
          <x14:formula1>
            <xm:f>'Validation Lists'!$R$3:$R$14</xm:f>
          </x14:formula1>
          <xm:sqref>E14:E39</xm:sqref>
        </x14:dataValidation>
        <x14:dataValidation type="list" allowBlank="1" showInputMessage="1" showErrorMessage="1" xr:uid="{107CCD02-CAD5-43BD-ABCB-EBBCD8B24A35}">
          <x14:formula1>
            <xm:f>'Validation Lists'!$G$3:$G$52</xm:f>
          </x14:formula1>
          <xm:sqref>I14:I49</xm:sqref>
        </x14:dataValidation>
      </x14:dataValidations>
    </ext>
  </extLst>
</worksheet>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INTRO and TABLE OF CONTENTS</vt:lpstr>
      <vt:lpstr>A &amp; B--Info &amp; Facility Details</vt:lpstr>
      <vt:lpstr>C.1. C&amp;D Accepted</vt:lpstr>
      <vt:lpstr>C.2. C&amp;D Recycled or Used</vt:lpstr>
      <vt:lpstr>C.3. C&amp;D Materials Transferred</vt:lpstr>
      <vt:lpstr>C.4. C&amp;D Materials Disposed</vt:lpstr>
      <vt:lpstr>C.5. C&amp;D Mass Balance</vt:lpstr>
      <vt:lpstr>D.1. MSW Accepted</vt:lpstr>
      <vt:lpstr>D.2. MSW Diverted</vt:lpstr>
      <vt:lpstr>D.3. MSW Disposed</vt:lpstr>
      <vt:lpstr>D.4. MSW Mass Balance</vt:lpstr>
      <vt:lpstr>E. Combined Mass Balance</vt:lpstr>
      <vt:lpstr>F. Waste Bans</vt:lpstr>
      <vt:lpstr>Validation Lists</vt:lpstr>
      <vt:lpstr>'C.2. C&amp;D Recycled or Used'!Dropdown1</vt:lpstr>
      <vt:lpstr>'C.2. C&amp;D Recycled or Used'!Text3</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Greene, Jacob (DEP)</dc:creator>
  <cp:lastModifiedBy>Elliott, Michael (DEP)</cp:lastModifiedBy>
  <dcterms:created xsi:type="dcterms:W3CDTF">2025-06-06T15:57:56Z</dcterms:created>
  <dcterms:modified xsi:type="dcterms:W3CDTF">2025-06-30T15:09:49Z</dcterms:modified>
</cp:coreProperties>
</file>