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405" windowWidth="22980" windowHeight="12225" activeTab="1"/>
  </bookViews>
  <sheets>
    <sheet name="System-Level" sheetId="3" r:id="rId1"/>
    <sheet name="Physician Practice-1" sheetId="4" r:id="rId2"/>
  </sheets>
  <externalReferences>
    <externalReference r:id="rId3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3" l="1"/>
  <c r="C60" i="3"/>
  <c r="C53" i="3"/>
  <c r="C45" i="3"/>
  <c r="C39" i="3"/>
  <c r="C34" i="3"/>
  <c r="C24" i="3"/>
  <c r="C26" i="3" s="1"/>
  <c r="C16" i="3"/>
  <c r="C61" i="3" l="1"/>
  <c r="C70" i="3" s="1"/>
  <c r="C74" i="3" s="1"/>
  <c r="C77" i="3" s="1"/>
  <c r="C40" i="3"/>
  <c r="C46" i="3" s="1"/>
  <c r="C27" i="3"/>
  <c r="C69" i="4"/>
  <c r="C60" i="4"/>
  <c r="C53" i="4"/>
  <c r="C45" i="4"/>
  <c r="C39" i="4"/>
  <c r="C34" i="4"/>
  <c r="C24" i="4"/>
  <c r="C26" i="4" s="1"/>
  <c r="C16" i="4"/>
  <c r="C61" i="4" l="1"/>
  <c r="C70" i="4" s="1"/>
  <c r="C74" i="4" s="1"/>
  <c r="C77" i="4" s="1"/>
  <c r="C40" i="4"/>
  <c r="C46" i="4" s="1"/>
  <c r="C27" i="4"/>
</calcChain>
</file>

<file path=xl/sharedStrings.xml><?xml version="1.0" encoding="utf-8"?>
<sst xmlns="http://schemas.openxmlformats.org/spreadsheetml/2006/main" count="290" uniqueCount="144">
  <si>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</si>
  <si>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</si>
  <si>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</si>
  <si>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</si>
  <si>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</si>
  <si>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</si>
  <si>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</si>
  <si>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</si>
  <si>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</si>
  <si>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</si>
  <si>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</si>
  <si>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</si>
  <si>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</si>
  <si>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</si>
  <si>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</si>
  <si>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</si>
  <si>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</si>
  <si>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</si>
  <si>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</si>
  <si>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</si>
  <si>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</si>
  <si>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</si>
  <si>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</si>
  <si>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</si>
  <si>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</si>
  <si>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</si>
  <si>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</si>
  <si>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</si>
  <si>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</si>
  <si>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</si>
  <si>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</si>
  <si>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</si>
  <si>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</si>
  <si>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</si>
  <si>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</si>
  <si>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</si>
  <si>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</si>
  <si>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</si>
  <si>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</si>
  <si>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</si>
  <si>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</si>
  <si>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</si>
  <si>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</si>
  <si>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</si>
  <si>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</si>
  <si>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</si>
  <si>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</si>
  <si>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</si>
  <si>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</si>
  <si>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</si>
  <si>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</si>
  <si>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</si>
  <si>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</si>
  <si>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</si>
  <si>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</si>
  <si>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</si>
  <si>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</si>
  <si>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</si>
  <si>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</si>
  <si>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</si>
  <si>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</si>
  <si>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</si>
  <si>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</si>
  <si>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</si>
  <si>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</si>
  <si>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</si>
  <si>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</si>
  <si>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</si>
  <si>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</si>
  <si>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</si>
  <si>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</si>
  <si>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</si>
  <si>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</si>
  <si>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</si>
  <si>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</si>
  <si>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</si>
  <si>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</si>
  <si>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</si>
  <si>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</si>
  <si>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</si>
  <si>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</si>
  <si>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</si>
  <si>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</si>
  <si>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</si>
  <si>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</si>
  <si>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</si>
  <si>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</si>
  <si>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</si>
  <si>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</si>
  <si>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</si>
  <si>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</si>
  <si>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</si>
  <si>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</si>
  <si>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</si>
  <si>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</si>
  <si>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</si>
  <si>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</si>
  <si>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</si>
  <si>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</si>
  <si>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</si>
  <si>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</si>
  <si>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</si>
  <si>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</si>
  <si>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</si>
  <si>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</si>
  <si>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</si>
  <si>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</si>
  <si>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</si>
  <si>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</si>
  <si>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</si>
  <si>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</si>
  <si>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</si>
  <si>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</si>
  <si>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</si>
  <si>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</si>
  <si>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</si>
  <si>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</si>
  <si>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</si>
  <si>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</si>
  <si>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</si>
  <si>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</si>
  <si>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</si>
  <si>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</si>
  <si>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</si>
  <si>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</si>
  <si>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</si>
  <si>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</si>
  <si>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</si>
  <si>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</si>
  <si>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</si>
  <si>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</si>
  <si>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</si>
  <si>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</si>
  <si>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</si>
  <si>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</si>
  <si>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</si>
  <si>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</si>
  <si>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</si>
  <si>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</si>
  <si>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 xml:space="preserve">Foundations of Massachusetts Eye and Ear Infirmary, Inc. </t>
  </si>
  <si>
    <t>10/01/2015-09/30/2016</t>
  </si>
  <si>
    <t>Massachusetts Eye and Ear Associates</t>
  </si>
  <si>
    <t xml:space="preserve">System-Level </t>
  </si>
  <si>
    <t>Physician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</si>
</sst>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6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/>
    <xf numFmtId="49" fontId="0" fillId="34" borderId="12" xfId="0" applyNumberFormat="1" applyFont="1" applyFill="1" applyBorder="1" applyAlignment="1" applyProtection="1">
      <protection locked="0"/>
    </xf>
    <xf numFmtId="42" fontId="0" fillId="34" borderId="12" xfId="0" applyNumberFormat="1" applyFont="1" applyFill="1" applyBorder="1" applyProtection="1">
      <protection locked="0"/>
    </xf>
    <xf numFmtId="42" fontId="20" fillId="34" borderId="12" xfId="0" applyNumberFormat="1" applyFont="1" applyFill="1" applyBorder="1" applyProtection="1">
      <protection locked="0"/>
    </xf>
    <xf numFmtId="49" fontId="20" fillId="34" borderId="12" xfId="0" applyNumberFormat="1" applyFont="1" applyFill="1" applyBorder="1" applyAlignment="1" applyProtection="1">
      <protection locked="0"/>
    </xf>
    <xf numFmtId="0" fontId="1" fillId="2" borderId="1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/>
    <xf numFmtId="0" fontId="2" fillId="2" borderId="16" xfId="0" applyFont="1" applyFill="1" applyBorder="1"/>
    <xf numFmtId="0" fontId="1" fillId="2" borderId="16" xfId="0" applyFont="1" applyFill="1" applyBorder="1" applyAlignment="1"/>
    <xf numFmtId="0" fontId="2" fillId="2" borderId="16" xfId="0" applyFont="1" applyFill="1" applyBorder="1" applyAlignment="1"/>
    <xf numFmtId="0" fontId="2" fillId="2" borderId="18" xfId="0" applyFont="1" applyFill="1" applyBorder="1"/>
    <xf numFmtId="0" fontId="2" fillId="2" borderId="20" xfId="0" applyFont="1" applyFill="1" applyBorder="1"/>
    <xf numFmtId="42" fontId="3" fillId="0" borderId="12" xfId="0" applyNumberFormat="1" applyFont="1" applyBorder="1"/>
    <xf numFmtId="42" fontId="3" fillId="0" borderId="21" xfId="0" applyNumberFormat="1" applyFont="1" applyBorder="1"/>
    <xf numFmtId="0" fontId="0" fillId="0" borderId="12" xfId="0" applyBorder="1" applyAlignment="1"/>
    <xf numFmtId="42" fontId="0" fillId="34" borderId="22" xfId="0" applyNumberFormat="1" applyFont="1" applyFill="1" applyBorder="1" applyProtection="1">
      <protection locked="0"/>
    </xf>
    <xf numFmtId="0" fontId="2" fillId="2" borderId="17" xfId="0" applyFont="1" applyFill="1" applyBorder="1"/>
    <xf numFmtId="0" fontId="1" fillId="2" borderId="17" xfId="0" applyFont="1" applyFill="1" applyBorder="1"/>
    <xf numFmtId="0" fontId="0" fillId="0" borderId="22" xfId="0" applyBorder="1" applyAlignment="1"/>
    <xf numFmtId="49" fontId="0" fillId="34" borderId="22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/>
    <xf numFmtId="0" fontId="2" fillId="2" borderId="17" xfId="0" applyFont="1" applyFill="1" applyBorder="1" applyAlignment="1"/>
    <xf numFmtId="42" fontId="0" fillId="0" borderId="12" xfId="0" applyNumberFormat="1" applyFont="1" applyFill="1" applyBorder="1" applyAlignment="1"/>
    <xf numFmtId="42" fontId="3" fillId="0" borderId="12" xfId="0" applyNumberFormat="1" applyFont="1" applyFill="1" applyBorder="1" applyAlignment="1"/>
    <xf numFmtId="0" fontId="0" fillId="0" borderId="22" xfId="0" applyFont="1" applyFill="1" applyBorder="1" applyAlignment="1"/>
    <xf numFmtId="0" fontId="2" fillId="2" borderId="19" xfId="0" applyFont="1" applyFill="1" applyBorder="1"/>
    <xf numFmtId="42" fontId="3" fillId="0" borderId="23" xfId="0" applyNumberFormat="1" applyFont="1" applyBorder="1"/>
    <xf numFmtId="0" fontId="0" fillId="0" borderId="24" xfId="0" applyBorder="1" applyAlignment="1"/>
    <xf numFmtId="42" fontId="3" fillId="0" borderId="22" xfId="0" applyNumberFormat="1" applyFont="1" applyBorder="1"/>
    <xf numFmtId="0" fontId="0" fillId="0" borderId="22" xfId="0" applyBorder="1"/>
    <xf numFmtId="0" fontId="0" fillId="0" borderId="24" xfId="0" applyBorder="1"/>
    <xf numFmtId="0" fontId="1" fillId="2" borderId="25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42" fontId="0" fillId="0" borderId="12" xfId="0" applyNumberFormat="1" applyBorder="1"/>
    <xf numFmtId="42" fontId="3" fillId="0" borderId="28" xfId="0" applyNumberFormat="1" applyFont="1" applyBorder="1"/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8" xfId="0" applyFont="1" applyFill="1" applyBorder="1"/>
    <xf numFmtId="0" fontId="1" fillId="2" borderId="29" xfId="0" applyFont="1" applyFill="1" applyBorder="1"/>
    <xf numFmtId="0" fontId="2" fillId="0" borderId="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34" borderId="29" xfId="0" applyFont="1" applyFill="1" applyBorder="1" applyAlignment="1" applyProtection="1">
      <alignment horizontal="left" vertical="center"/>
      <protection locked="0" hidden="1"/>
    </xf>
    <xf numFmtId="0" fontId="0" fillId="34" borderId="19" xfId="0" applyFont="1" applyFill="1" applyBorder="1" applyAlignment="1" applyProtection="1">
      <alignment horizontal="left" vertical="center"/>
      <protection locked="0" hidden="1"/>
    </xf>
    <xf numFmtId="0" fontId="0" fillId="34" borderId="14" xfId="0" applyFont="1" applyFill="1" applyBorder="1" applyAlignment="1" applyProtection="1">
      <alignment horizontal="left" vertical="center"/>
      <protection locked="0" hidden="1"/>
    </xf>
    <xf numFmtId="0" fontId="0" fillId="34" borderId="15" xfId="0" applyFont="1" applyFill="1" applyBorder="1" applyAlignment="1" applyProtection="1">
      <alignment horizontal="left" vertical="center"/>
      <protection locked="0" hidden="1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showGridLines="0" workbookViewId="0">
      <selection activeCell="F1" sqref="F1"/>
    </sheetView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" x14ac:dyDescent="0.25">
      <c r="A1" s="40" t="s">
        <v>0</v>
      </c>
      <c r="B1" s="41" t="s">
        <v>2</v>
      </c>
      <c r="C1" s="48" t="s">
        <v>139</v>
      </c>
      <c r="D1" s="48"/>
      <c r="E1" s="49"/>
    </row>
    <row r="2" spans="1:5" x14ac:dyDescent="0.25">
      <c r="A2" s="10" t="s">
        <v>4</v>
      </c>
      <c r="B2" s="1" t="s">
        <v>5</v>
      </c>
      <c r="C2" s="50" t="s">
        <v>142</v>
      </c>
      <c r="D2" s="50"/>
      <c r="E2" s="51"/>
    </row>
    <row r="3" spans="1:5" ht="15.75" thickBot="1" x14ac:dyDescent="0.3">
      <c r="A3" s="42" t="s">
        <v>1</v>
      </c>
      <c r="B3" s="43" t="s">
        <v>3</v>
      </c>
      <c r="C3" s="55" t="s">
        <v>140</v>
      </c>
      <c r="D3" s="55"/>
      <c r="E3" s="56"/>
    </row>
    <row r="4" spans="1:5" ht="15.75" thickBot="1" x14ac:dyDescent="0.3">
      <c r="A4" s="52"/>
      <c r="B4" s="52"/>
      <c r="C4" s="52"/>
      <c r="D4" s="52"/>
      <c r="E4" s="52"/>
    </row>
    <row r="5" spans="1:5" x14ac:dyDescent="0.25">
      <c r="A5" s="7"/>
      <c r="B5" s="8" t="s">
        <v>8</v>
      </c>
      <c r="C5" s="8" t="s">
        <v>9</v>
      </c>
      <c r="D5" s="8" t="s">
        <v>10</v>
      </c>
      <c r="E5" s="9" t="s">
        <v>11</v>
      </c>
    </row>
    <row r="6" spans="1:5" x14ac:dyDescent="0.25">
      <c r="A6" s="45" t="s">
        <v>16</v>
      </c>
      <c r="B6" s="46"/>
      <c r="C6" s="46"/>
      <c r="D6" s="46"/>
      <c r="E6" s="47"/>
    </row>
    <row r="7" spans="1:5" x14ac:dyDescent="0.25">
      <c r="A7" s="45" t="s">
        <v>17</v>
      </c>
      <c r="B7" s="46"/>
      <c r="C7" s="46"/>
      <c r="D7" s="46"/>
      <c r="E7" s="47"/>
    </row>
    <row r="8" spans="1:5" x14ac:dyDescent="0.25">
      <c r="A8" s="10" t="s">
        <v>6</v>
      </c>
      <c r="B8" s="1" t="s">
        <v>7</v>
      </c>
      <c r="C8" s="4">
        <v>4642362</v>
      </c>
      <c r="D8" s="4"/>
      <c r="E8" s="3"/>
    </row>
    <row r="9" spans="1:5" x14ac:dyDescent="0.25">
      <c r="A9" s="10" t="s">
        <v>12</v>
      </c>
      <c r="B9" s="1" t="s">
        <v>14</v>
      </c>
      <c r="C9" s="4"/>
      <c r="D9" s="4"/>
      <c r="E9" s="3"/>
    </row>
    <row r="10" spans="1:5" x14ac:dyDescent="0.25">
      <c r="A10" s="10" t="s">
        <v>13</v>
      </c>
      <c r="B10" s="1" t="s">
        <v>15</v>
      </c>
      <c r="C10" s="4">
        <v>2821807</v>
      </c>
      <c r="D10" s="4"/>
      <c r="E10" s="3"/>
    </row>
    <row r="11" spans="1:5" x14ac:dyDescent="0.25">
      <c r="A11" s="45" t="s">
        <v>18</v>
      </c>
      <c r="B11" s="46"/>
      <c r="C11" s="46"/>
      <c r="D11" s="46"/>
      <c r="E11" s="47"/>
    </row>
    <row r="12" spans="1:5" x14ac:dyDescent="0.25">
      <c r="A12" s="10" t="s">
        <v>19</v>
      </c>
      <c r="B12" s="1" t="s">
        <v>24</v>
      </c>
      <c r="C12" s="4">
        <v>34694817</v>
      </c>
      <c r="D12" s="4"/>
      <c r="E12" s="3"/>
    </row>
    <row r="13" spans="1:5" x14ac:dyDescent="0.25">
      <c r="A13" s="10" t="s">
        <v>20</v>
      </c>
      <c r="B13" s="1" t="s">
        <v>25</v>
      </c>
      <c r="C13" s="4"/>
      <c r="D13" s="4"/>
      <c r="E13" s="3"/>
    </row>
    <row r="14" spans="1:5" x14ac:dyDescent="0.25">
      <c r="A14" s="10" t="s">
        <v>21</v>
      </c>
      <c r="B14" s="1" t="s">
        <v>26</v>
      </c>
      <c r="C14" s="4">
        <v>8914435</v>
      </c>
      <c r="D14" s="4"/>
      <c r="E14" s="3"/>
    </row>
    <row r="15" spans="1:5" x14ac:dyDescent="0.25">
      <c r="A15" s="10" t="s">
        <v>22</v>
      </c>
      <c r="B15" s="1" t="s">
        <v>27</v>
      </c>
      <c r="C15" s="4">
        <v>18796853</v>
      </c>
      <c r="D15" s="4"/>
      <c r="E15" s="3"/>
    </row>
    <row r="16" spans="1:5" x14ac:dyDescent="0.25">
      <c r="A16" s="11" t="s">
        <v>23</v>
      </c>
      <c r="B16" s="15" t="s">
        <v>28</v>
      </c>
      <c r="C16" s="16">
        <f>SUM(C8:C10)+ SUM(C12:C15)</f>
        <v>69870274</v>
      </c>
      <c r="D16" s="17"/>
      <c r="E16" s="18"/>
    </row>
    <row r="17" spans="1:5" x14ac:dyDescent="0.25">
      <c r="A17" s="45" t="s">
        <v>29</v>
      </c>
      <c r="B17" s="46"/>
      <c r="C17" s="46"/>
      <c r="D17" s="46"/>
      <c r="E17" s="47"/>
    </row>
    <row r="18" spans="1:5" x14ac:dyDescent="0.25">
      <c r="A18" s="10" t="s">
        <v>30</v>
      </c>
      <c r="B18" s="1" t="s">
        <v>41</v>
      </c>
      <c r="C18" s="4">
        <v>8663262</v>
      </c>
      <c r="D18" s="4"/>
      <c r="E18" s="3"/>
    </row>
    <row r="19" spans="1:5" x14ac:dyDescent="0.25">
      <c r="A19" s="10" t="s">
        <v>31</v>
      </c>
      <c r="B19" s="1" t="s">
        <v>42</v>
      </c>
      <c r="C19" s="4">
        <v>5830014</v>
      </c>
      <c r="D19" s="4"/>
      <c r="E19" s="3"/>
    </row>
    <row r="20" spans="1:5" x14ac:dyDescent="0.25">
      <c r="A20" s="10" t="s">
        <v>32</v>
      </c>
      <c r="B20" s="1" t="s">
        <v>43</v>
      </c>
      <c r="C20" s="4"/>
      <c r="D20" s="4"/>
      <c r="E20" s="3"/>
    </row>
    <row r="21" spans="1:5" x14ac:dyDescent="0.25">
      <c r="A21" s="10" t="s">
        <v>33</v>
      </c>
      <c r="B21" s="1" t="s">
        <v>44</v>
      </c>
      <c r="C21" s="4"/>
      <c r="D21" s="4"/>
      <c r="E21" s="3"/>
    </row>
    <row r="22" spans="1:5" x14ac:dyDescent="0.25">
      <c r="A22" s="10" t="s">
        <v>34</v>
      </c>
      <c r="B22" s="1" t="s">
        <v>45</v>
      </c>
      <c r="C22" s="4">
        <v>481994427</v>
      </c>
      <c r="D22" s="4"/>
      <c r="E22" s="3"/>
    </row>
    <row r="23" spans="1:5" x14ac:dyDescent="0.25">
      <c r="A23" s="10" t="s">
        <v>35</v>
      </c>
      <c r="B23" s="1" t="s">
        <v>46</v>
      </c>
      <c r="C23" s="4">
        <v>294280372</v>
      </c>
      <c r="D23" s="19"/>
      <c r="E23" s="3"/>
    </row>
    <row r="24" spans="1:5" x14ac:dyDescent="0.25">
      <c r="A24" s="11" t="s">
        <v>36</v>
      </c>
      <c r="B24" s="20" t="s">
        <v>47</v>
      </c>
      <c r="C24" s="16">
        <f>C22-C23</f>
        <v>187714055</v>
      </c>
      <c r="D24" s="16"/>
      <c r="E24" s="22"/>
    </row>
    <row r="25" spans="1:5" x14ac:dyDescent="0.25">
      <c r="A25" s="10" t="s">
        <v>37</v>
      </c>
      <c r="B25" s="21" t="s">
        <v>48</v>
      </c>
      <c r="C25" s="4">
        <v>254853971</v>
      </c>
      <c r="D25" s="4"/>
      <c r="E25" s="23"/>
    </row>
    <row r="26" spans="1:5" x14ac:dyDescent="0.25">
      <c r="A26" s="11" t="s">
        <v>38</v>
      </c>
      <c r="B26" s="20" t="s">
        <v>49</v>
      </c>
      <c r="C26" s="16">
        <f>SUM(C18:C21) + SUM(C24:C25)</f>
        <v>457061302</v>
      </c>
      <c r="D26" s="16"/>
      <c r="E26" s="22"/>
    </row>
    <row r="27" spans="1:5" x14ac:dyDescent="0.25">
      <c r="A27" s="11" t="s">
        <v>39</v>
      </c>
      <c r="B27" s="20" t="s">
        <v>40</v>
      </c>
      <c r="C27" s="16">
        <f>C16+C26</f>
        <v>526931576</v>
      </c>
      <c r="D27" s="16"/>
      <c r="E27" s="22"/>
    </row>
    <row r="28" spans="1:5" x14ac:dyDescent="0.25">
      <c r="A28" s="45" t="s">
        <v>50</v>
      </c>
      <c r="B28" s="46"/>
      <c r="C28" s="46"/>
      <c r="D28" s="46"/>
      <c r="E28" s="47"/>
    </row>
    <row r="29" spans="1:5" x14ac:dyDescent="0.25">
      <c r="A29" s="45" t="s">
        <v>51</v>
      </c>
      <c r="B29" s="46"/>
      <c r="C29" s="46"/>
      <c r="D29" s="46"/>
      <c r="E29" s="47"/>
    </row>
    <row r="30" spans="1:5" x14ac:dyDescent="0.25">
      <c r="A30" s="10" t="s">
        <v>52</v>
      </c>
      <c r="B30" s="1" t="s">
        <v>57</v>
      </c>
      <c r="C30" s="4">
        <v>9294576</v>
      </c>
      <c r="D30" s="4"/>
      <c r="E30" s="3"/>
    </row>
    <row r="31" spans="1:5" x14ac:dyDescent="0.25">
      <c r="A31" s="10" t="s">
        <v>53</v>
      </c>
      <c r="B31" s="1" t="s">
        <v>58</v>
      </c>
      <c r="C31" s="4">
        <v>4155733</v>
      </c>
      <c r="D31" s="4"/>
      <c r="E31" s="3"/>
    </row>
    <row r="32" spans="1:5" x14ac:dyDescent="0.25">
      <c r="A32" s="10" t="s">
        <v>54</v>
      </c>
      <c r="B32" s="1" t="s">
        <v>59</v>
      </c>
      <c r="C32" s="4"/>
      <c r="D32" s="4"/>
      <c r="E32" s="3"/>
    </row>
    <row r="33" spans="1:5" x14ac:dyDescent="0.25">
      <c r="A33" s="10" t="s">
        <v>55</v>
      </c>
      <c r="B33" s="1" t="s">
        <v>60</v>
      </c>
      <c r="C33" s="4">
        <v>56956298</v>
      </c>
      <c r="D33" s="19"/>
      <c r="E33" s="3"/>
    </row>
    <row r="34" spans="1:5" x14ac:dyDescent="0.25">
      <c r="A34" s="11" t="s">
        <v>56</v>
      </c>
      <c r="B34" s="20" t="s">
        <v>61</v>
      </c>
      <c r="C34" s="16">
        <f>SUM(C30:C33)</f>
        <v>70406607</v>
      </c>
      <c r="D34" s="16"/>
      <c r="E34" s="22"/>
    </row>
    <row r="35" spans="1:5" x14ac:dyDescent="0.25">
      <c r="A35" s="45" t="s">
        <v>73</v>
      </c>
      <c r="B35" s="53"/>
      <c r="C35" s="53"/>
      <c r="D35" s="53"/>
      <c r="E35" s="54"/>
    </row>
    <row r="36" spans="1:5" x14ac:dyDescent="0.25">
      <c r="A36" s="12" t="s">
        <v>74</v>
      </c>
      <c r="B36" s="2" t="s">
        <v>80</v>
      </c>
      <c r="C36" s="4">
        <v>124368581</v>
      </c>
      <c r="D36" s="4"/>
      <c r="E36" s="3"/>
    </row>
    <row r="37" spans="1:5" x14ac:dyDescent="0.25">
      <c r="A37" s="12" t="s">
        <v>75</v>
      </c>
      <c r="B37" s="2" t="s">
        <v>81</v>
      </c>
      <c r="C37" s="4"/>
      <c r="D37" s="4"/>
      <c r="E37" s="3"/>
    </row>
    <row r="38" spans="1:5" x14ac:dyDescent="0.25">
      <c r="A38" s="12" t="s">
        <v>76</v>
      </c>
      <c r="B38" s="2" t="s">
        <v>82</v>
      </c>
      <c r="C38" s="4">
        <v>85905501</v>
      </c>
      <c r="D38" s="4"/>
      <c r="E38" s="3"/>
    </row>
    <row r="39" spans="1:5" x14ac:dyDescent="0.25">
      <c r="A39" s="12" t="s">
        <v>77</v>
      </c>
      <c r="B39" s="24" t="s">
        <v>83</v>
      </c>
      <c r="C39" s="26">
        <f>SUM(C36:C38)</f>
        <v>210274082</v>
      </c>
      <c r="D39" s="26"/>
      <c r="E39" s="28"/>
    </row>
    <row r="40" spans="1:5" x14ac:dyDescent="0.25">
      <c r="A40" s="13" t="s">
        <v>78</v>
      </c>
      <c r="B40" s="25" t="s">
        <v>79</v>
      </c>
      <c r="C40" s="27">
        <f>C34+C39</f>
        <v>280680689</v>
      </c>
      <c r="D40" s="27"/>
      <c r="E40" s="28"/>
    </row>
    <row r="41" spans="1:5" x14ac:dyDescent="0.25">
      <c r="A41" s="45" t="s">
        <v>62</v>
      </c>
      <c r="B41" s="46"/>
      <c r="C41" s="46"/>
      <c r="D41" s="46"/>
      <c r="E41" s="47"/>
    </row>
    <row r="42" spans="1:5" x14ac:dyDescent="0.25">
      <c r="A42" s="10" t="s">
        <v>63</v>
      </c>
      <c r="B42" s="1" t="s">
        <v>70</v>
      </c>
      <c r="C42" s="4">
        <v>123027067</v>
      </c>
      <c r="D42" s="4"/>
      <c r="E42" s="3"/>
    </row>
    <row r="43" spans="1:5" x14ac:dyDescent="0.25">
      <c r="A43" s="10" t="s">
        <v>64</v>
      </c>
      <c r="B43" s="1" t="s">
        <v>71</v>
      </c>
      <c r="C43" s="4">
        <v>46700163</v>
      </c>
      <c r="D43" s="4"/>
      <c r="E43" s="3"/>
    </row>
    <row r="44" spans="1:5" x14ac:dyDescent="0.25">
      <c r="A44" s="10" t="s">
        <v>65</v>
      </c>
      <c r="B44" s="1" t="s">
        <v>72</v>
      </c>
      <c r="C44" s="4">
        <v>76523657</v>
      </c>
      <c r="D44" s="4"/>
      <c r="E44" s="3"/>
    </row>
    <row r="45" spans="1:5" x14ac:dyDescent="0.25">
      <c r="A45" s="11" t="s">
        <v>66</v>
      </c>
      <c r="B45" s="20" t="s">
        <v>68</v>
      </c>
      <c r="C45" s="16">
        <f>SUM(C42:C44)</f>
        <v>246250887</v>
      </c>
      <c r="D45" s="16"/>
      <c r="E45" s="22"/>
    </row>
    <row r="46" spans="1:5" ht="15.75" thickBot="1" x14ac:dyDescent="0.3">
      <c r="A46" s="14" t="s">
        <v>67</v>
      </c>
      <c r="B46" s="29" t="s">
        <v>69</v>
      </c>
      <c r="C46" s="30">
        <f>C40+C45</f>
        <v>526931576</v>
      </c>
      <c r="D46" s="30"/>
      <c r="E46" s="31"/>
    </row>
    <row r="47" spans="1:5" ht="15.75" thickBot="1" x14ac:dyDescent="0.3">
      <c r="A47" s="44"/>
      <c r="B47" s="44"/>
      <c r="C47" s="44"/>
      <c r="D47" s="44"/>
      <c r="E47" s="44"/>
    </row>
    <row r="48" spans="1:5" x14ac:dyDescent="0.25">
      <c r="A48" s="7"/>
      <c r="B48" s="8" t="s">
        <v>84</v>
      </c>
      <c r="C48" s="8" t="s">
        <v>9</v>
      </c>
      <c r="D48" s="8" t="s">
        <v>10</v>
      </c>
      <c r="E48" s="9" t="s">
        <v>11</v>
      </c>
    </row>
    <row r="49" spans="1:5" x14ac:dyDescent="0.25">
      <c r="A49" s="45" t="s">
        <v>85</v>
      </c>
      <c r="B49" s="46"/>
      <c r="C49" s="46"/>
      <c r="D49" s="46"/>
      <c r="E49" s="47"/>
    </row>
    <row r="50" spans="1:5" x14ac:dyDescent="0.25">
      <c r="A50" s="10" t="s">
        <v>86</v>
      </c>
      <c r="B50" s="1" t="s">
        <v>91</v>
      </c>
      <c r="C50" s="4">
        <v>282889367</v>
      </c>
      <c r="D50" s="4"/>
      <c r="E50" s="3"/>
    </row>
    <row r="51" spans="1:5" x14ac:dyDescent="0.25">
      <c r="A51" s="10" t="s">
        <v>87</v>
      </c>
      <c r="B51" s="1" t="s">
        <v>92</v>
      </c>
      <c r="C51" s="4">
        <v>95893943</v>
      </c>
      <c r="D51" s="4"/>
      <c r="E51" s="3"/>
    </row>
    <row r="52" spans="1:5" x14ac:dyDescent="0.25">
      <c r="A52" s="10" t="s">
        <v>88</v>
      </c>
      <c r="B52" s="1" t="s">
        <v>93</v>
      </c>
      <c r="C52" s="4">
        <v>14545656</v>
      </c>
      <c r="D52" s="4"/>
      <c r="E52" s="3"/>
    </row>
    <row r="53" spans="1:5" x14ac:dyDescent="0.25">
      <c r="A53" s="11" t="s">
        <v>89</v>
      </c>
      <c r="B53" s="15" t="s">
        <v>90</v>
      </c>
      <c r="C53" s="16">
        <f>SUM(C50:C52)</f>
        <v>393328966</v>
      </c>
      <c r="D53" s="16"/>
      <c r="E53" s="18"/>
    </row>
    <row r="54" spans="1:5" x14ac:dyDescent="0.25">
      <c r="A54" s="45" t="s">
        <v>94</v>
      </c>
      <c r="B54" s="46"/>
      <c r="C54" s="46"/>
      <c r="D54" s="46"/>
      <c r="E54" s="47"/>
    </row>
    <row r="55" spans="1:5" x14ac:dyDescent="0.25">
      <c r="A55" s="10" t="s">
        <v>95</v>
      </c>
      <c r="B55" s="1" t="s">
        <v>104</v>
      </c>
      <c r="C55" s="4">
        <v>2175773</v>
      </c>
      <c r="D55" s="4"/>
      <c r="E55" s="3"/>
    </row>
    <row r="56" spans="1:5" x14ac:dyDescent="0.25">
      <c r="A56" s="10" t="s">
        <v>96</v>
      </c>
      <c r="B56" s="1" t="s">
        <v>105</v>
      </c>
      <c r="C56" s="4">
        <v>6007057</v>
      </c>
      <c r="D56" s="4"/>
      <c r="E56" s="3"/>
    </row>
    <row r="57" spans="1:5" x14ac:dyDescent="0.25">
      <c r="A57" s="10" t="s">
        <v>97</v>
      </c>
      <c r="B57" s="1" t="s">
        <v>106</v>
      </c>
      <c r="C57" s="4"/>
      <c r="D57" s="4"/>
      <c r="E57" s="3"/>
    </row>
    <row r="58" spans="1:5" x14ac:dyDescent="0.25">
      <c r="A58" s="10" t="s">
        <v>98</v>
      </c>
      <c r="B58" s="1" t="s">
        <v>107</v>
      </c>
      <c r="C58" s="4">
        <v>-3875935</v>
      </c>
      <c r="D58" s="4"/>
      <c r="E58" s="3"/>
    </row>
    <row r="59" spans="1:5" x14ac:dyDescent="0.25">
      <c r="A59" s="10" t="s">
        <v>99</v>
      </c>
      <c r="B59" s="1" t="s">
        <v>108</v>
      </c>
      <c r="C59" s="4"/>
      <c r="D59" s="4"/>
      <c r="E59" s="3"/>
    </row>
    <row r="60" spans="1:5" x14ac:dyDescent="0.25">
      <c r="A60" s="11" t="s">
        <v>100</v>
      </c>
      <c r="B60" s="20" t="s">
        <v>102</v>
      </c>
      <c r="C60" s="16">
        <f>SUM(C55:C59)</f>
        <v>4306895</v>
      </c>
      <c r="D60" s="16"/>
      <c r="E60" s="22"/>
    </row>
    <row r="61" spans="1:5" x14ac:dyDescent="0.25">
      <c r="A61" s="11" t="s">
        <v>101</v>
      </c>
      <c r="B61" s="20" t="s">
        <v>103</v>
      </c>
      <c r="C61" s="16">
        <f>C53+C60</f>
        <v>397635861</v>
      </c>
      <c r="D61" s="16"/>
      <c r="E61" s="22"/>
    </row>
    <row r="62" spans="1:5" x14ac:dyDescent="0.25">
      <c r="A62" s="45" t="s">
        <v>109</v>
      </c>
      <c r="B62" s="46"/>
      <c r="C62" s="46"/>
      <c r="D62" s="46"/>
      <c r="E62" s="47"/>
    </row>
    <row r="63" spans="1:5" x14ac:dyDescent="0.25">
      <c r="A63" s="10" t="s">
        <v>110</v>
      </c>
      <c r="B63" s="1" t="s">
        <v>120</v>
      </c>
      <c r="C63" s="4">
        <v>194882228</v>
      </c>
      <c r="D63" s="4"/>
      <c r="E63" s="3"/>
    </row>
    <row r="64" spans="1:5" x14ac:dyDescent="0.25">
      <c r="A64" s="10" t="s">
        <v>111</v>
      </c>
      <c r="B64" s="1" t="s">
        <v>121</v>
      </c>
      <c r="C64" s="4">
        <v>21283790</v>
      </c>
      <c r="D64" s="4"/>
      <c r="E64" s="3"/>
    </row>
    <row r="65" spans="1:5" x14ac:dyDescent="0.25">
      <c r="A65" s="10" t="s">
        <v>112</v>
      </c>
      <c r="B65" s="1" t="s">
        <v>122</v>
      </c>
      <c r="C65" s="4">
        <v>4789467</v>
      </c>
      <c r="D65" s="4"/>
      <c r="E65" s="3"/>
    </row>
    <row r="66" spans="1:5" x14ac:dyDescent="0.25">
      <c r="A66" s="10" t="s">
        <v>113</v>
      </c>
      <c r="B66" s="1" t="s">
        <v>123</v>
      </c>
      <c r="C66" s="4">
        <v>1594253</v>
      </c>
      <c r="D66" s="4"/>
      <c r="E66" s="3"/>
    </row>
    <row r="67" spans="1:5" x14ac:dyDescent="0.25">
      <c r="A67" s="10" t="s">
        <v>114</v>
      </c>
      <c r="B67" s="1" t="s">
        <v>124</v>
      </c>
      <c r="C67" s="4">
        <v>172641855</v>
      </c>
      <c r="D67" s="4"/>
      <c r="E67" s="3"/>
    </row>
    <row r="68" spans="1:5" x14ac:dyDescent="0.25">
      <c r="A68" s="10" t="s">
        <v>115</v>
      </c>
      <c r="B68" s="1" t="s">
        <v>125</v>
      </c>
      <c r="C68" s="4"/>
      <c r="D68" s="4"/>
      <c r="E68" s="3"/>
    </row>
    <row r="69" spans="1:5" x14ac:dyDescent="0.25">
      <c r="A69" s="11" t="s">
        <v>116</v>
      </c>
      <c r="B69" s="20" t="s">
        <v>118</v>
      </c>
      <c r="C69" s="16">
        <f>SUM(C63:C68)</f>
        <v>395191593</v>
      </c>
      <c r="D69" s="32"/>
      <c r="E69" s="22"/>
    </row>
    <row r="70" spans="1:5" x14ac:dyDescent="0.25">
      <c r="A70" s="11" t="s">
        <v>117</v>
      </c>
      <c r="B70" s="20" t="s">
        <v>119</v>
      </c>
      <c r="C70" s="16">
        <f>C61-C69</f>
        <v>2444268</v>
      </c>
      <c r="D70" s="32"/>
      <c r="E70" s="22"/>
    </row>
    <row r="71" spans="1:5" x14ac:dyDescent="0.25">
      <c r="A71" s="45" t="s">
        <v>126</v>
      </c>
      <c r="B71" s="46"/>
      <c r="C71" s="46"/>
      <c r="D71" s="46"/>
      <c r="E71" s="47"/>
    </row>
    <row r="72" spans="1:5" x14ac:dyDescent="0.25">
      <c r="A72" s="10" t="s">
        <v>127</v>
      </c>
      <c r="B72" s="1" t="s">
        <v>134</v>
      </c>
      <c r="C72" s="4"/>
      <c r="D72" s="4"/>
      <c r="E72" s="3"/>
    </row>
    <row r="73" spans="1:5" x14ac:dyDescent="0.25">
      <c r="A73" s="10" t="s">
        <v>128</v>
      </c>
      <c r="B73" s="21" t="s">
        <v>135</v>
      </c>
      <c r="C73" s="4">
        <v>1414244</v>
      </c>
      <c r="D73" s="4"/>
      <c r="E73" s="23"/>
    </row>
    <row r="74" spans="1:5" x14ac:dyDescent="0.25">
      <c r="A74" s="11" t="s">
        <v>129</v>
      </c>
      <c r="B74" s="20" t="s">
        <v>136</v>
      </c>
      <c r="C74" s="16">
        <f>C70+C72+C73</f>
        <v>3858512</v>
      </c>
      <c r="D74" s="16"/>
      <c r="E74" s="33"/>
    </row>
    <row r="75" spans="1:5" x14ac:dyDescent="0.25">
      <c r="A75" s="10" t="s">
        <v>130</v>
      </c>
      <c r="B75" s="21" t="s">
        <v>137</v>
      </c>
      <c r="C75" s="4">
        <v>3337981</v>
      </c>
      <c r="D75" s="4"/>
      <c r="E75" s="23"/>
    </row>
    <row r="76" spans="1:5" x14ac:dyDescent="0.25">
      <c r="A76" s="10" t="s">
        <v>131</v>
      </c>
      <c r="B76" s="21" t="s">
        <v>138</v>
      </c>
      <c r="C76" s="4"/>
      <c r="D76" s="4"/>
      <c r="E76" s="23"/>
    </row>
    <row r="77" spans="1:5" ht="15.75" thickBot="1" x14ac:dyDescent="0.3">
      <c r="A77" s="14" t="s">
        <v>132</v>
      </c>
      <c r="B77" s="29" t="s">
        <v>133</v>
      </c>
      <c r="C77" s="30">
        <f>SUM(C74:C76)</f>
        <v>7196493</v>
      </c>
      <c r="D77" s="30"/>
      <c r="E77" s="34"/>
    </row>
  </sheetData>
  <mergeCells count="17">
    <mergeCell ref="A41:E41"/>
    <mergeCell ref="C2:E2"/>
    <mergeCell ref="A4:E4"/>
    <mergeCell ref="A6:E6"/>
    <mergeCell ref="A7:E7"/>
    <mergeCell ref="A35:E35"/>
    <mergeCell ref="C3:E3"/>
    <mergeCell ref="C1:E1"/>
    <mergeCell ref="A11:E11"/>
    <mergeCell ref="A17:E17"/>
    <mergeCell ref="A28:E28"/>
    <mergeCell ref="A29:E29"/>
    <mergeCell ref="A47:E47"/>
    <mergeCell ref="A49:E49"/>
    <mergeCell ref="A54:E54"/>
    <mergeCell ref="A62:E62"/>
    <mergeCell ref="A71:E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showGridLines="0" tabSelected="1" zoomScaleNormal="100" workbookViewId="0">
      <selection activeCell="B9" sqref="B9"/>
    </sheetView>
  </sheetViews>
  <sheetFormatPr defaultRowHeight="15" x14ac:dyDescent="0.25"/>
  <cols>
    <col min="2" max="2" width="64" customWidth="1"/>
    <col min="3" max="3" width="17.42578125" customWidth="1"/>
    <col min="4" max="4" width="17.42578125" bestFit="1" customWidth="1"/>
    <col min="5" max="5" width="33.85546875" customWidth="1"/>
  </cols>
  <sheetData>
    <row r="1" spans="1:5" ht="30" x14ac:dyDescent="0.25">
      <c r="A1" s="40" t="s">
        <v>0</v>
      </c>
      <c r="B1" s="41" t="s">
        <v>2</v>
      </c>
      <c r="C1" s="57" t="s">
        <v>141</v>
      </c>
      <c r="D1" s="57"/>
      <c r="E1" s="58"/>
    </row>
    <row r="2" spans="1:5" x14ac:dyDescent="0.25">
      <c r="A2" s="10" t="s">
        <v>4</v>
      </c>
      <c r="B2" s="1" t="s">
        <v>5</v>
      </c>
      <c r="C2" s="50" t="s">
        <v>143</v>
      </c>
      <c r="D2" s="50"/>
      <c r="E2" s="51"/>
    </row>
    <row r="3" spans="1:5" ht="15.75" thickBot="1" x14ac:dyDescent="0.3">
      <c r="A3" s="42" t="s">
        <v>1</v>
      </c>
      <c r="B3" s="43" t="s">
        <v>3</v>
      </c>
      <c r="C3" s="55" t="s">
        <v>140</v>
      </c>
      <c r="D3" s="55"/>
      <c r="E3" s="56"/>
    </row>
    <row r="4" spans="1:5" ht="15.75" thickBot="1" x14ac:dyDescent="0.3">
      <c r="A4" s="52"/>
      <c r="B4" s="52"/>
      <c r="C4" s="52"/>
      <c r="D4" s="52"/>
      <c r="E4" s="52"/>
    </row>
    <row r="5" spans="1:5" x14ac:dyDescent="0.25">
      <c r="A5" s="7"/>
      <c r="B5" s="8" t="s">
        <v>8</v>
      </c>
      <c r="C5" s="8" t="s">
        <v>9</v>
      </c>
      <c r="D5" s="8" t="s">
        <v>10</v>
      </c>
      <c r="E5" s="9" t="s">
        <v>11</v>
      </c>
    </row>
    <row r="6" spans="1:5" x14ac:dyDescent="0.25">
      <c r="A6" s="45" t="s">
        <v>16</v>
      </c>
      <c r="B6" s="46"/>
      <c r="C6" s="46"/>
      <c r="D6" s="46"/>
      <c r="E6" s="47"/>
    </row>
    <row r="7" spans="1:5" x14ac:dyDescent="0.25">
      <c r="A7" s="45" t="s">
        <v>17</v>
      </c>
      <c r="B7" s="46"/>
      <c r="C7" s="46"/>
      <c r="D7" s="46"/>
      <c r="E7" s="47"/>
    </row>
    <row r="8" spans="1:5" x14ac:dyDescent="0.25">
      <c r="A8" s="10" t="s">
        <v>6</v>
      </c>
      <c r="B8" s="1" t="s">
        <v>7</v>
      </c>
      <c r="C8" s="4">
        <v>3293658</v>
      </c>
      <c r="D8" s="4"/>
      <c r="E8" s="3"/>
    </row>
    <row r="9" spans="1:5" x14ac:dyDescent="0.25">
      <c r="A9" s="10" t="s">
        <v>12</v>
      </c>
      <c r="B9" s="1" t="s">
        <v>14</v>
      </c>
      <c r="C9" s="4"/>
      <c r="D9" s="4"/>
      <c r="E9" s="3"/>
    </row>
    <row r="10" spans="1:5" x14ac:dyDescent="0.25">
      <c r="A10" s="10" t="s">
        <v>13</v>
      </c>
      <c r="B10" s="1" t="s">
        <v>15</v>
      </c>
      <c r="C10" s="4"/>
      <c r="D10" s="4"/>
      <c r="E10" s="3"/>
    </row>
    <row r="11" spans="1:5" x14ac:dyDescent="0.25">
      <c r="A11" s="45" t="s">
        <v>18</v>
      </c>
      <c r="B11" s="46"/>
      <c r="C11" s="46"/>
      <c r="D11" s="46"/>
      <c r="E11" s="47"/>
    </row>
    <row r="12" spans="1:5" x14ac:dyDescent="0.25">
      <c r="A12" s="10" t="s">
        <v>19</v>
      </c>
      <c r="B12" s="1" t="s">
        <v>24</v>
      </c>
      <c r="C12" s="4">
        <v>10594950</v>
      </c>
      <c r="D12" s="4"/>
      <c r="E12" s="3"/>
    </row>
    <row r="13" spans="1:5" x14ac:dyDescent="0.25">
      <c r="A13" s="10" t="s">
        <v>20</v>
      </c>
      <c r="B13" s="1" t="s">
        <v>25</v>
      </c>
      <c r="C13" s="4">
        <v>75540746</v>
      </c>
      <c r="D13" s="4"/>
      <c r="E13" s="3"/>
    </row>
    <row r="14" spans="1:5" x14ac:dyDescent="0.25">
      <c r="A14" s="10" t="s">
        <v>21</v>
      </c>
      <c r="B14" s="1" t="s">
        <v>26</v>
      </c>
      <c r="C14" s="4"/>
      <c r="D14" s="4"/>
      <c r="E14" s="3"/>
    </row>
    <row r="15" spans="1:5" x14ac:dyDescent="0.25">
      <c r="A15" s="10" t="s">
        <v>22</v>
      </c>
      <c r="B15" s="1" t="s">
        <v>27</v>
      </c>
      <c r="C15" s="4">
        <v>1161153</v>
      </c>
      <c r="D15" s="4"/>
      <c r="E15" s="3"/>
    </row>
    <row r="16" spans="1:5" x14ac:dyDescent="0.25">
      <c r="A16" s="11" t="s">
        <v>23</v>
      </c>
      <c r="B16" s="15" t="s">
        <v>28</v>
      </c>
      <c r="C16" s="16">
        <f>SUM(C8:C10)+ SUM(C12:C15)</f>
        <v>90590507</v>
      </c>
      <c r="D16" s="16"/>
      <c r="E16" s="18"/>
    </row>
    <row r="17" spans="1:5" x14ac:dyDescent="0.25">
      <c r="A17" s="45" t="s">
        <v>29</v>
      </c>
      <c r="B17" s="46"/>
      <c r="C17" s="46"/>
      <c r="D17" s="46"/>
      <c r="E17" s="47"/>
    </row>
    <row r="18" spans="1:5" x14ac:dyDescent="0.25">
      <c r="A18" s="10" t="s">
        <v>30</v>
      </c>
      <c r="B18" s="21" t="s">
        <v>41</v>
      </c>
      <c r="C18" s="19"/>
      <c r="D18" s="4"/>
      <c r="E18" s="3"/>
    </row>
    <row r="19" spans="1:5" x14ac:dyDescent="0.25">
      <c r="A19" s="10" t="s">
        <v>31</v>
      </c>
      <c r="B19" s="21" t="s">
        <v>42</v>
      </c>
      <c r="C19" s="19"/>
      <c r="D19" s="4"/>
      <c r="E19" s="3"/>
    </row>
    <row r="20" spans="1:5" x14ac:dyDescent="0.25">
      <c r="A20" s="10" t="s">
        <v>32</v>
      </c>
      <c r="B20" s="21" t="s">
        <v>43</v>
      </c>
      <c r="C20" s="19"/>
      <c r="D20" s="4"/>
      <c r="E20" s="3"/>
    </row>
    <row r="21" spans="1:5" x14ac:dyDescent="0.25">
      <c r="A21" s="10" t="s">
        <v>33</v>
      </c>
      <c r="B21" s="21" t="s">
        <v>44</v>
      </c>
      <c r="C21" s="19"/>
      <c r="D21" s="4"/>
      <c r="E21" s="3"/>
    </row>
    <row r="22" spans="1:5" x14ac:dyDescent="0.25">
      <c r="A22" s="10" t="s">
        <v>34</v>
      </c>
      <c r="B22" s="21" t="s">
        <v>45</v>
      </c>
      <c r="C22" s="4">
        <v>3330503</v>
      </c>
      <c r="D22" s="19"/>
      <c r="E22" s="3"/>
    </row>
    <row r="23" spans="1:5" x14ac:dyDescent="0.25">
      <c r="A23" s="10" t="s">
        <v>35</v>
      </c>
      <c r="B23" s="21" t="s">
        <v>46</v>
      </c>
      <c r="C23" s="4">
        <v>2309301</v>
      </c>
      <c r="D23" s="19"/>
      <c r="E23" s="3"/>
    </row>
    <row r="24" spans="1:5" x14ac:dyDescent="0.25">
      <c r="A24" s="11" t="s">
        <v>36</v>
      </c>
      <c r="B24" s="20" t="s">
        <v>47</v>
      </c>
      <c r="C24" s="16">
        <f>C22-C23</f>
        <v>1021202</v>
      </c>
      <c r="D24" s="16"/>
      <c r="E24" s="22"/>
    </row>
    <row r="25" spans="1:5" x14ac:dyDescent="0.25">
      <c r="A25" s="10" t="s">
        <v>37</v>
      </c>
      <c r="B25" s="21" t="s">
        <v>48</v>
      </c>
      <c r="C25" s="4">
        <v>5073341</v>
      </c>
      <c r="D25" s="4"/>
      <c r="E25" s="23"/>
    </row>
    <row r="26" spans="1:5" x14ac:dyDescent="0.25">
      <c r="A26" s="11" t="s">
        <v>38</v>
      </c>
      <c r="B26" s="20" t="s">
        <v>49</v>
      </c>
      <c r="C26" s="16">
        <f>SUM(C18:C21) + SUM(C24:C25)</f>
        <v>6094543</v>
      </c>
      <c r="D26" s="16"/>
      <c r="E26" s="22"/>
    </row>
    <row r="27" spans="1:5" x14ac:dyDescent="0.25">
      <c r="A27" s="11" t="s">
        <v>39</v>
      </c>
      <c r="B27" s="20" t="s">
        <v>40</v>
      </c>
      <c r="C27" s="16">
        <f>C16+C26</f>
        <v>96685050</v>
      </c>
      <c r="D27" s="16"/>
      <c r="E27" s="22"/>
    </row>
    <row r="28" spans="1:5" x14ac:dyDescent="0.25">
      <c r="A28" s="45" t="s">
        <v>50</v>
      </c>
      <c r="B28" s="46"/>
      <c r="C28" s="46"/>
      <c r="D28" s="46"/>
      <c r="E28" s="47"/>
    </row>
    <row r="29" spans="1:5" x14ac:dyDescent="0.25">
      <c r="A29" s="45" t="s">
        <v>51</v>
      </c>
      <c r="B29" s="46"/>
      <c r="C29" s="46"/>
      <c r="D29" s="46"/>
      <c r="E29" s="47"/>
    </row>
    <row r="30" spans="1:5" x14ac:dyDescent="0.25">
      <c r="A30" s="10" t="s">
        <v>52</v>
      </c>
      <c r="B30" s="1" t="s">
        <v>57</v>
      </c>
      <c r="C30" s="4"/>
      <c r="D30" s="4"/>
      <c r="E30" s="3"/>
    </row>
    <row r="31" spans="1:5" x14ac:dyDescent="0.25">
      <c r="A31" s="10" t="s">
        <v>53</v>
      </c>
      <c r="B31" s="1" t="s">
        <v>58</v>
      </c>
      <c r="C31" s="4"/>
      <c r="D31" s="4"/>
      <c r="E31" s="3"/>
    </row>
    <row r="32" spans="1:5" x14ac:dyDescent="0.25">
      <c r="A32" s="10" t="s">
        <v>54</v>
      </c>
      <c r="B32" s="1" t="s">
        <v>59</v>
      </c>
      <c r="C32" s="4">
        <v>70712511</v>
      </c>
      <c r="D32" s="4"/>
      <c r="E32" s="3"/>
    </row>
    <row r="33" spans="1:5" x14ac:dyDescent="0.25">
      <c r="A33" s="10" t="s">
        <v>55</v>
      </c>
      <c r="B33" s="1" t="s">
        <v>60</v>
      </c>
      <c r="C33" s="4">
        <v>3686182</v>
      </c>
      <c r="D33" s="4"/>
      <c r="E33" s="3"/>
    </row>
    <row r="34" spans="1:5" x14ac:dyDescent="0.25">
      <c r="A34" s="11" t="s">
        <v>56</v>
      </c>
      <c r="B34" s="15" t="s">
        <v>61</v>
      </c>
      <c r="C34" s="16">
        <f>SUM(C30:C33)</f>
        <v>74398693</v>
      </c>
      <c r="D34" s="32"/>
      <c r="E34" s="22"/>
    </row>
    <row r="35" spans="1:5" x14ac:dyDescent="0.25">
      <c r="A35" s="45" t="s">
        <v>73</v>
      </c>
      <c r="B35" s="53"/>
      <c r="C35" s="53"/>
      <c r="D35" s="53"/>
      <c r="E35" s="54"/>
    </row>
    <row r="36" spans="1:5" x14ac:dyDescent="0.25">
      <c r="A36" s="12" t="s">
        <v>74</v>
      </c>
      <c r="B36" s="2" t="s">
        <v>80</v>
      </c>
      <c r="C36" s="4"/>
      <c r="D36" s="4"/>
      <c r="E36" s="3"/>
    </row>
    <row r="37" spans="1:5" x14ac:dyDescent="0.25">
      <c r="A37" s="12" t="s">
        <v>75</v>
      </c>
      <c r="B37" s="2" t="s">
        <v>81</v>
      </c>
      <c r="C37" s="4"/>
      <c r="D37" s="4"/>
      <c r="E37" s="3"/>
    </row>
    <row r="38" spans="1:5" x14ac:dyDescent="0.25">
      <c r="A38" s="12" t="s">
        <v>76</v>
      </c>
      <c r="B38" s="2" t="s">
        <v>82</v>
      </c>
      <c r="C38" s="4">
        <v>5344241</v>
      </c>
      <c r="D38" s="4"/>
      <c r="E38" s="3"/>
    </row>
    <row r="39" spans="1:5" x14ac:dyDescent="0.25">
      <c r="A39" s="12" t="s">
        <v>77</v>
      </c>
      <c r="B39" s="24" t="s">
        <v>83</v>
      </c>
      <c r="C39" s="26">
        <f>SUM(C36:C38)</f>
        <v>5344241</v>
      </c>
      <c r="D39" s="26"/>
      <c r="E39" s="28"/>
    </row>
    <row r="40" spans="1:5" x14ac:dyDescent="0.25">
      <c r="A40" s="13" t="s">
        <v>78</v>
      </c>
      <c r="B40" s="25" t="s">
        <v>79</v>
      </c>
      <c r="C40" s="27">
        <f>C34+C39</f>
        <v>79742934</v>
      </c>
      <c r="D40" s="27"/>
      <c r="E40" s="28"/>
    </row>
    <row r="41" spans="1:5" x14ac:dyDescent="0.25">
      <c r="A41" s="45" t="s">
        <v>62</v>
      </c>
      <c r="B41" s="46"/>
      <c r="C41" s="46"/>
      <c r="D41" s="46"/>
      <c r="E41" s="47"/>
    </row>
    <row r="42" spans="1:5" x14ac:dyDescent="0.25">
      <c r="A42" s="10" t="s">
        <v>63</v>
      </c>
      <c r="B42" s="1" t="s">
        <v>70</v>
      </c>
      <c r="C42" s="4">
        <v>16942116</v>
      </c>
      <c r="D42" s="4"/>
      <c r="E42" s="3"/>
    </row>
    <row r="43" spans="1:5" x14ac:dyDescent="0.25">
      <c r="A43" s="10" t="s">
        <v>64</v>
      </c>
      <c r="B43" s="1" t="s">
        <v>71</v>
      </c>
      <c r="C43" s="4"/>
      <c r="D43" s="4"/>
      <c r="E43" s="3"/>
    </row>
    <row r="44" spans="1:5" x14ac:dyDescent="0.25">
      <c r="A44" s="10" t="s">
        <v>65</v>
      </c>
      <c r="B44" s="1" t="s">
        <v>72</v>
      </c>
      <c r="C44" s="4"/>
      <c r="D44" s="4"/>
      <c r="E44" s="3"/>
    </row>
    <row r="45" spans="1:5" x14ac:dyDescent="0.25">
      <c r="A45" s="11" t="s">
        <v>66</v>
      </c>
      <c r="B45" s="20" t="s">
        <v>68</v>
      </c>
      <c r="C45" s="16">
        <f>SUM(C42:C44)</f>
        <v>16942116</v>
      </c>
      <c r="D45" s="16"/>
      <c r="E45" s="22"/>
    </row>
    <row r="46" spans="1:5" ht="15.75" thickBot="1" x14ac:dyDescent="0.3">
      <c r="A46" s="14" t="s">
        <v>67</v>
      </c>
      <c r="B46" s="29" t="s">
        <v>69</v>
      </c>
      <c r="C46" s="30">
        <f>C40+C45</f>
        <v>96685050</v>
      </c>
      <c r="D46" s="30"/>
      <c r="E46" s="31"/>
    </row>
    <row r="47" spans="1:5" ht="15.75" thickBot="1" x14ac:dyDescent="0.3">
      <c r="A47" s="44"/>
      <c r="B47" s="44"/>
      <c r="C47" s="44"/>
      <c r="D47" s="44"/>
      <c r="E47" s="44"/>
    </row>
    <row r="48" spans="1:5" ht="16.5" thickTop="1" thickBot="1" x14ac:dyDescent="0.3">
      <c r="A48" s="35"/>
      <c r="B48" s="36" t="s">
        <v>84</v>
      </c>
      <c r="C48" s="36" t="s">
        <v>9</v>
      </c>
      <c r="D48" s="36" t="s">
        <v>10</v>
      </c>
      <c r="E48" s="37" t="s">
        <v>11</v>
      </c>
    </row>
    <row r="49" spans="1:5" x14ac:dyDescent="0.25">
      <c r="A49" s="59" t="s">
        <v>85</v>
      </c>
      <c r="B49" s="60"/>
      <c r="C49" s="60"/>
      <c r="D49" s="60"/>
      <c r="E49" s="61"/>
    </row>
    <row r="50" spans="1:5" x14ac:dyDescent="0.25">
      <c r="A50" s="10" t="s">
        <v>86</v>
      </c>
      <c r="B50" s="1" t="s">
        <v>91</v>
      </c>
      <c r="C50" s="4">
        <v>101797135</v>
      </c>
      <c r="D50" s="4"/>
      <c r="E50" s="3"/>
    </row>
    <row r="51" spans="1:5" x14ac:dyDescent="0.25">
      <c r="A51" s="10" t="s">
        <v>87</v>
      </c>
      <c r="B51" s="1" t="s">
        <v>92</v>
      </c>
      <c r="C51" s="4">
        <v>21894631</v>
      </c>
      <c r="D51" s="4"/>
      <c r="E51" s="3"/>
    </row>
    <row r="52" spans="1:5" x14ac:dyDescent="0.25">
      <c r="A52" s="10" t="s">
        <v>88</v>
      </c>
      <c r="B52" s="1" t="s">
        <v>93</v>
      </c>
      <c r="C52" s="4">
        <v>255522</v>
      </c>
      <c r="D52" s="4"/>
      <c r="E52" s="3"/>
    </row>
    <row r="53" spans="1:5" x14ac:dyDescent="0.25">
      <c r="A53" s="11" t="s">
        <v>89</v>
      </c>
      <c r="B53" s="15" t="s">
        <v>90</v>
      </c>
      <c r="C53" s="39">
        <f>SUM(C50:C52)</f>
        <v>123947288</v>
      </c>
      <c r="D53" s="39"/>
      <c r="E53" s="18"/>
    </row>
    <row r="54" spans="1:5" x14ac:dyDescent="0.25">
      <c r="A54" s="45" t="s">
        <v>94</v>
      </c>
      <c r="B54" s="46"/>
      <c r="C54" s="46"/>
      <c r="D54" s="46"/>
      <c r="E54" s="47"/>
    </row>
    <row r="55" spans="1:5" x14ac:dyDescent="0.25">
      <c r="A55" s="10" t="s">
        <v>95</v>
      </c>
      <c r="B55" s="1" t="s">
        <v>104</v>
      </c>
      <c r="C55" s="4">
        <v>24613</v>
      </c>
      <c r="D55" s="5"/>
      <c r="E55" s="6"/>
    </row>
    <row r="56" spans="1:5" x14ac:dyDescent="0.25">
      <c r="A56" s="10" t="s">
        <v>96</v>
      </c>
      <c r="B56" s="1" t="s">
        <v>105</v>
      </c>
      <c r="C56" s="4">
        <v>-199</v>
      </c>
      <c r="D56" s="5"/>
      <c r="E56" s="6"/>
    </row>
    <row r="57" spans="1:5" x14ac:dyDescent="0.25">
      <c r="A57" s="10" t="s">
        <v>97</v>
      </c>
      <c r="B57" s="1" t="s">
        <v>106</v>
      </c>
      <c r="C57" s="4"/>
      <c r="D57" s="5"/>
      <c r="E57" s="6"/>
    </row>
    <row r="58" spans="1:5" x14ac:dyDescent="0.25">
      <c r="A58" s="10" t="s">
        <v>98</v>
      </c>
      <c r="B58" s="1" t="s">
        <v>107</v>
      </c>
      <c r="C58" s="4"/>
      <c r="D58" s="5"/>
      <c r="E58" s="6"/>
    </row>
    <row r="59" spans="1:5" x14ac:dyDescent="0.25">
      <c r="A59" s="10" t="s">
        <v>99</v>
      </c>
      <c r="B59" s="1" t="s">
        <v>108</v>
      </c>
      <c r="C59" s="4"/>
      <c r="D59" s="5"/>
      <c r="E59" s="6"/>
    </row>
    <row r="60" spans="1:5" x14ac:dyDescent="0.25">
      <c r="A60" s="11" t="s">
        <v>100</v>
      </c>
      <c r="B60" s="20" t="s">
        <v>102</v>
      </c>
      <c r="C60" s="32">
        <f>SUM(C55:C59)</f>
        <v>24414</v>
      </c>
      <c r="D60" s="32"/>
      <c r="E60" s="22"/>
    </row>
    <row r="61" spans="1:5" x14ac:dyDescent="0.25">
      <c r="A61" s="11" t="s">
        <v>101</v>
      </c>
      <c r="B61" s="20" t="s">
        <v>103</v>
      </c>
      <c r="C61" s="32">
        <f>C53+C60</f>
        <v>123971702</v>
      </c>
      <c r="D61" s="32"/>
      <c r="E61" s="22"/>
    </row>
    <row r="62" spans="1:5" x14ac:dyDescent="0.25">
      <c r="A62" s="45" t="s">
        <v>109</v>
      </c>
      <c r="B62" s="46"/>
      <c r="C62" s="46"/>
      <c r="D62" s="46"/>
      <c r="E62" s="47"/>
    </row>
    <row r="63" spans="1:5" x14ac:dyDescent="0.25">
      <c r="A63" s="10" t="s">
        <v>110</v>
      </c>
      <c r="B63" s="1" t="s">
        <v>120</v>
      </c>
      <c r="C63" s="4">
        <v>100694229</v>
      </c>
      <c r="D63" s="4"/>
      <c r="E63" s="3"/>
    </row>
    <row r="64" spans="1:5" x14ac:dyDescent="0.25">
      <c r="A64" s="10" t="s">
        <v>111</v>
      </c>
      <c r="B64" s="1" t="s">
        <v>121</v>
      </c>
      <c r="C64" s="4">
        <v>73449</v>
      </c>
      <c r="D64" s="4"/>
      <c r="E64" s="3"/>
    </row>
    <row r="65" spans="1:5" x14ac:dyDescent="0.25">
      <c r="A65" s="10" t="s">
        <v>112</v>
      </c>
      <c r="B65" s="1" t="s">
        <v>122</v>
      </c>
      <c r="C65" s="4">
        <v>73575</v>
      </c>
      <c r="D65" s="4"/>
      <c r="E65" s="3"/>
    </row>
    <row r="66" spans="1:5" x14ac:dyDescent="0.25">
      <c r="A66" s="10" t="s">
        <v>113</v>
      </c>
      <c r="B66" s="1" t="s">
        <v>123</v>
      </c>
      <c r="C66" s="4"/>
      <c r="D66" s="4"/>
      <c r="E66" s="3"/>
    </row>
    <row r="67" spans="1:5" x14ac:dyDescent="0.25">
      <c r="A67" s="10" t="s">
        <v>114</v>
      </c>
      <c r="B67" s="1" t="s">
        <v>124</v>
      </c>
      <c r="C67" s="4">
        <v>21731416</v>
      </c>
      <c r="D67" s="4"/>
      <c r="E67" s="3"/>
    </row>
    <row r="68" spans="1:5" x14ac:dyDescent="0.25">
      <c r="A68" s="10" t="s">
        <v>115</v>
      </c>
      <c r="B68" s="1" t="s">
        <v>125</v>
      </c>
      <c r="C68" s="4"/>
      <c r="D68" s="4"/>
      <c r="E68" s="3"/>
    </row>
    <row r="69" spans="1:5" x14ac:dyDescent="0.25">
      <c r="A69" s="11" t="s">
        <v>116</v>
      </c>
      <c r="B69" s="20" t="s">
        <v>118</v>
      </c>
      <c r="C69" s="32">
        <f>SUM(C63:C68)</f>
        <v>122572669</v>
      </c>
      <c r="D69" s="32"/>
      <c r="E69" s="22"/>
    </row>
    <row r="70" spans="1:5" x14ac:dyDescent="0.25">
      <c r="A70" s="11" t="s">
        <v>117</v>
      </c>
      <c r="B70" s="20" t="s">
        <v>119</v>
      </c>
      <c r="C70" s="32">
        <f>C61-C69</f>
        <v>1399033</v>
      </c>
      <c r="D70" s="32"/>
      <c r="E70" s="22"/>
    </row>
    <row r="71" spans="1:5" x14ac:dyDescent="0.25">
      <c r="A71" s="45" t="s">
        <v>126</v>
      </c>
      <c r="B71" s="46"/>
      <c r="C71" s="46"/>
      <c r="D71" s="46"/>
      <c r="E71" s="47"/>
    </row>
    <row r="72" spans="1:5" x14ac:dyDescent="0.25">
      <c r="A72" s="10" t="s">
        <v>127</v>
      </c>
      <c r="B72" s="1" t="s">
        <v>134</v>
      </c>
      <c r="C72" s="4">
        <v>87651</v>
      </c>
      <c r="D72" s="4"/>
      <c r="E72" s="3"/>
    </row>
    <row r="73" spans="1:5" x14ac:dyDescent="0.25">
      <c r="A73" s="10" t="s">
        <v>128</v>
      </c>
      <c r="B73" s="21" t="s">
        <v>135</v>
      </c>
      <c r="C73" s="19"/>
      <c r="D73" s="4"/>
      <c r="E73" s="23"/>
    </row>
    <row r="74" spans="1:5" x14ac:dyDescent="0.25">
      <c r="A74" s="11" t="s">
        <v>129</v>
      </c>
      <c r="B74" s="20" t="s">
        <v>136</v>
      </c>
      <c r="C74" s="16">
        <f>C70+C72+C73</f>
        <v>1486684</v>
      </c>
      <c r="D74" s="16"/>
      <c r="E74" s="33"/>
    </row>
    <row r="75" spans="1:5" x14ac:dyDescent="0.25">
      <c r="A75" s="10" t="s">
        <v>130</v>
      </c>
      <c r="B75" s="21" t="s">
        <v>137</v>
      </c>
      <c r="C75" s="38"/>
      <c r="D75" s="38"/>
      <c r="E75" s="33"/>
    </row>
    <row r="76" spans="1:5" x14ac:dyDescent="0.25">
      <c r="A76" s="10" t="s">
        <v>131</v>
      </c>
      <c r="B76" s="21" t="s">
        <v>138</v>
      </c>
      <c r="C76" s="38"/>
      <c r="D76" s="38"/>
      <c r="E76" s="33"/>
    </row>
    <row r="77" spans="1:5" ht="15.75" thickBot="1" x14ac:dyDescent="0.3">
      <c r="A77" s="14" t="s">
        <v>132</v>
      </c>
      <c r="B77" s="29" t="s">
        <v>133</v>
      </c>
      <c r="C77" s="30">
        <f>SUM(C74:C76)</f>
        <v>1486684</v>
      </c>
      <c r="D77" s="30"/>
      <c r="E77" s="34"/>
    </row>
  </sheetData>
  <mergeCells count="17">
    <mergeCell ref="A28:E28"/>
    <mergeCell ref="A29:E29"/>
    <mergeCell ref="A35:E35"/>
    <mergeCell ref="A62:E62"/>
    <mergeCell ref="A71:E71"/>
    <mergeCell ref="C1:E1"/>
    <mergeCell ref="C3:E3"/>
    <mergeCell ref="A47:E47"/>
    <mergeCell ref="A49:E49"/>
    <mergeCell ref="A54:E54"/>
    <mergeCell ref="A41:E41"/>
    <mergeCell ref="C2:E2"/>
    <mergeCell ref="A4:E4"/>
    <mergeCell ref="A6:E6"/>
    <mergeCell ref="A7:E7"/>
    <mergeCell ref="A11:E11"/>
    <mergeCell ref="A17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System-Level</vt:lpstr>
      <vt:lpstr>Physician Practice-1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EReidy</cp:lastModifiedBy>
  <cp:lastPrinted>2018-06-11T17:53:58Z</cp:lastPrinted>
  <dcterms:created xsi:type="dcterms:W3CDTF">2018-06-11T14:55:00Z</dcterms:created>
  <dcterms:modified xsi:type="dcterms:W3CDTF">2018-07-17T15:38:52Z</dcterms:modified>
</cp:coreProperties>
</file>