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Status/Award Listing/"/>
    </mc:Choice>
  </mc:AlternateContent>
  <xr:revisionPtr revIDLastSave="45" documentId="8_{AD7AEDF3-47CC-4BB4-AAD6-A015A26A3341}" xr6:coauthVersionLast="47" xr6:coauthVersionMax="47" xr10:uidLastSave="{16DABF7F-6E10-42C9-80FF-C58EC11A3D24}"/>
  <bookViews>
    <workbookView xWindow="28635" yWindow="-165" windowWidth="29130" windowHeight="15810" xr2:uid="{00000000-000D-0000-FFFF-FFFF00000000}"/>
  </bookViews>
  <sheets>
    <sheet name="Table 1" sheetId="1" r:id="rId1"/>
  </sheets>
  <definedNames>
    <definedName name="_xlnm.Print_Titles" localSheetId="0">'Table 1'!$1:$3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9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4" i="1"/>
  <c r="C53" i="1"/>
  <c r="C24" i="1"/>
  <c r="C21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V69" i="1"/>
  <c r="T69" i="1"/>
  <c r="J61" i="1"/>
  <c r="C61" i="1" s="1"/>
  <c r="S69" i="1"/>
  <c r="Q69" i="1"/>
  <c r="P69" i="1"/>
  <c r="O69" i="1"/>
  <c r="N69" i="1"/>
  <c r="M69" i="1"/>
  <c r="L69" i="1"/>
  <c r="K69" i="1"/>
  <c r="I69" i="1"/>
  <c r="H69" i="1"/>
  <c r="G69" i="1"/>
  <c r="F69" i="1"/>
  <c r="E69" i="1"/>
  <c r="R69" i="1"/>
  <c r="D61" i="1" l="1"/>
  <c r="D69" i="1"/>
  <c r="J69" i="1"/>
  <c r="C69" i="1"/>
</calcChain>
</file>

<file path=xl/sharedStrings.xml><?xml version="1.0" encoding="utf-8"?>
<sst xmlns="http://schemas.openxmlformats.org/spreadsheetml/2006/main" count="504" uniqueCount="166">
  <si>
    <t>STATE 911 DEPARTMENT FY 2009 - FY 2026 REGIONAL DEVELOPMENT GRANTS</t>
  </si>
  <si>
    <t>Below is a complete listing of State 911 Department Regional PSAP, Regional Secondary PSAP and RECC Development Grants awarded from FY 2009 through FY 2026.</t>
  </si>
  <si>
    <t>Applicant</t>
  </si>
  <si>
    <r>
      <rPr>
        <b/>
        <sz val="12"/>
        <rFont val="Calibri"/>
        <family val="2"/>
      </rPr>
      <t>Participating Communities</t>
    </r>
  </si>
  <si>
    <r>
      <rPr>
        <b/>
        <sz val="12"/>
        <rFont val="Calibri"/>
        <family val="2"/>
      </rPr>
      <t>Total Funding Awarded</t>
    </r>
  </si>
  <si>
    <t>FY 2009 - FY2023
Awarded Funding</t>
  </si>
  <si>
    <r>
      <rPr>
        <b/>
        <sz val="12"/>
        <rFont val="Calibri"/>
        <family val="2"/>
      </rPr>
      <t xml:space="preserve">FY 2009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</si>
  <si>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2010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</si>
  <si>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2011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</si>
  <si>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2012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</si>
  <si>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2013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</si>
  <si>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2014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</si>
  <si>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2015
</t>
    </r>
    <r>
      <rPr>
        <b/>
        <sz val="12"/>
        <rFont val="Calibri"/>
        <family val="2"/>
      </rPr>
      <t>Awarded Funding</t>
    </r>
  </si>
  <si>
    <t>FY 2016
Awarded Funding</t>
  </si>
  <si>
    <t>FY 2017
Awarded Funding</t>
  </si>
  <si>
    <t>FY2018 Awarded Funding</t>
  </si>
  <si>
    <t xml:space="preserve">FY2019 Award Funding </t>
  </si>
  <si>
    <t xml:space="preserve">FY2020 Award Funding </t>
  </si>
  <si>
    <t>FY2021 Award Funding</t>
  </si>
  <si>
    <t>FY2022 Award Funding</t>
  </si>
  <si>
    <t>FY2023 Award Funding</t>
  </si>
  <si>
    <t>FY2024 Award Funding</t>
  </si>
  <si>
    <t>FY2025 Award Funding</t>
  </si>
  <si>
    <t>FY2026 Award Funding</t>
  </si>
  <si>
    <t>Acton</t>
  </si>
  <si>
    <t>Acton, Concord</t>
  </si>
  <si>
    <t>Adams</t>
  </si>
  <si>
    <r>
      <rPr>
        <sz val="12"/>
        <rFont val="Calibri"/>
        <family val="2"/>
      </rPr>
      <t xml:space="preserve">Adams, North Adams, Berkshire County
</t>
    </r>
    <r>
      <rPr>
        <sz val="12"/>
        <rFont val="Calibri"/>
        <family val="2"/>
      </rPr>
      <t>Sheriff</t>
    </r>
  </si>
  <si>
    <r>
      <rPr>
        <sz val="12"/>
        <rFont val="Calibri"/>
        <family val="2"/>
      </rPr>
      <t>$                -</t>
    </r>
  </si>
  <si>
    <r>
      <rPr>
        <sz val="12"/>
        <rFont val="Calibri"/>
        <family val="2"/>
      </rPr>
      <t>$                     -</t>
    </r>
  </si>
  <si>
    <r>
      <rPr>
        <sz val="11"/>
        <rFont val="Calibri"/>
        <family val="2"/>
      </rPr>
      <t>$                   -</t>
    </r>
  </si>
  <si>
    <r>
      <rPr>
        <sz val="11"/>
        <rFont val="Calibri"/>
        <family val="2"/>
      </rPr>
      <t>$                       -</t>
    </r>
  </si>
  <si>
    <t>$                    -</t>
  </si>
  <si>
    <t>Amherst</t>
  </si>
  <si>
    <r>
      <rPr>
        <sz val="12"/>
        <rFont val="Calibri"/>
        <family val="2"/>
      </rPr>
      <t>Amherst, Hadley, Pelham, Belchertown</t>
    </r>
  </si>
  <si>
    <r>
      <rPr>
        <sz val="12"/>
        <rFont val="Calibri"/>
        <family val="2"/>
      </rPr>
      <t>$                 -</t>
    </r>
  </si>
  <si>
    <r>
      <rPr>
        <sz val="12"/>
        <rFont val="Calibri"/>
        <family val="2"/>
      </rPr>
      <t>$                    -</t>
    </r>
  </si>
  <si>
    <t>Ashland</t>
  </si>
  <si>
    <r>
      <rPr>
        <sz val="12"/>
        <rFont val="Calibri"/>
        <family val="2"/>
      </rPr>
      <t>Ashland, Hopkinton, Southborough</t>
    </r>
  </si>
  <si>
    <t>Ayer RECC</t>
  </si>
  <si>
    <t>Ayer, Shirley</t>
  </si>
  <si>
    <t>Barnstable County Regional Emergency Planning Committee</t>
  </si>
  <si>
    <r>
      <rPr>
        <sz val="12"/>
        <rFont val="Calibri"/>
        <family val="2"/>
      </rPr>
      <t>Barnstable County (Chatham, Eastham, Harwich, Orleans, Sandwich, Yarmouth. Dennis,Truro, Wellfleet)</t>
    </r>
  </si>
  <si>
    <t>Barnstable County Sheriff</t>
  </si>
  <si>
    <t>Brewster, Chatham, Falmouth, Harwich, Mashpee, Orleans, Welfleet, Eastham, Provincetown</t>
  </si>
  <si>
    <t>Barnstable (Town of)</t>
  </si>
  <si>
    <t>Barnstable, Sandwich, Yarmouth</t>
  </si>
  <si>
    <t>Berkshire County Sheriff</t>
  </si>
  <si>
    <t>Supports 26 Communities</t>
  </si>
  <si>
    <t>Bolton</t>
  </si>
  <si>
    <r>
      <rPr>
        <sz val="12"/>
        <rFont val="Calibri"/>
        <family val="2"/>
      </rPr>
      <t>Bolton, Berlin, Nashoba Valley RECC</t>
    </r>
  </si>
  <si>
    <t>Boxborough</t>
  </si>
  <si>
    <r>
      <rPr>
        <sz val="12"/>
        <rFont val="Calibri"/>
        <family val="2"/>
      </rPr>
      <t>Boxborough, Littleton</t>
    </r>
  </si>
  <si>
    <t>Braintree</t>
  </si>
  <si>
    <t>Braintree, Randolph</t>
  </si>
  <si>
    <t>Dalton RECC</t>
  </si>
  <si>
    <t>Dalton, Hinsdale, Windsor</t>
  </si>
  <si>
    <r>
      <rPr>
        <sz val="12"/>
        <rFont val="Calibri"/>
        <family val="2"/>
      </rPr>
      <t>$                   -</t>
    </r>
  </si>
  <si>
    <t>Douglas</t>
  </si>
  <si>
    <t>Douglas, Northbridge, Sutton, Uxbridge</t>
  </si>
  <si>
    <t>Dudley</t>
  </si>
  <si>
    <r>
      <rPr>
        <sz val="12"/>
        <rFont val="Calibri"/>
        <family val="2"/>
      </rPr>
      <t>Dudley, Webster, Charlton, Oxford, Southbridge</t>
    </r>
  </si>
  <si>
    <t>Dukes County Sheriff</t>
  </si>
  <si>
    <r>
      <rPr>
        <sz val="12"/>
        <rFont val="Calibri"/>
        <family val="2"/>
      </rPr>
      <t>Supports 7 Communities</t>
    </r>
  </si>
  <si>
    <t>East Bridgewater Regional Secondary</t>
  </si>
  <si>
    <r>
      <rPr>
        <sz val="12"/>
        <rFont val="Calibri"/>
        <family val="2"/>
      </rPr>
      <t>Bridgewater, East Bridgewater, West Bridgewater</t>
    </r>
  </si>
  <si>
    <t xml:space="preserve">Eastham </t>
  </si>
  <si>
    <t>Eastham, Provincetown, Truro, Wellfleet</t>
  </si>
  <si>
    <t>Easthampton</t>
  </si>
  <si>
    <t>Easthampton, Southampton</t>
  </si>
  <si>
    <t>Essex County Sheriff</t>
  </si>
  <si>
    <t>Amesbury, Essex, Middleton, Topsfield, Wenham</t>
  </si>
  <si>
    <t>Framingham/Middlesex RECC</t>
  </si>
  <si>
    <t>Framingham, Natick, Wayland</t>
  </si>
  <si>
    <t>Franklin Regional Council of Governments (FRCOG)</t>
  </si>
  <si>
    <r>
      <rPr>
        <sz val="12"/>
        <rFont val="Calibri"/>
        <family val="2"/>
      </rPr>
      <t>Ashfield, Bernardstown, Buckland, Charlemont, Colrain, Conway, Deerfield, Erving, Gill, Greenfield, Hawley, Heath, Leverett, Leyden, Monroe, Montague, New Salem, Northfield, Shelburne, Shutesbury, Sunderland,  Warwick, Wendell, Whately, Rowe</t>
    </r>
  </si>
  <si>
    <t>Gardner</t>
  </si>
  <si>
    <t>Ashburnham, Ashby, Athol, Phillipston, Templeton, Winchendon</t>
  </si>
  <si>
    <t xml:space="preserve">Greenfield  </t>
  </si>
  <si>
    <t>Greenfield, Montague, MSP- Shelburne Falls</t>
  </si>
  <si>
    <t>Groton RECC</t>
  </si>
  <si>
    <r>
      <rPr>
        <sz val="12"/>
        <rFont val="Calibri"/>
        <family val="2"/>
      </rPr>
      <t>Groton, Dunstable</t>
    </r>
  </si>
  <si>
    <t>Lynn</t>
  </si>
  <si>
    <r>
      <rPr>
        <sz val="12"/>
        <rFont val="Calibri"/>
        <family val="2"/>
      </rPr>
      <t>Lynn, Swampscott</t>
    </r>
  </si>
  <si>
    <t>Lynn Fire</t>
  </si>
  <si>
    <r>
      <rPr>
        <sz val="12"/>
        <rFont val="Calibri"/>
        <family val="2"/>
      </rPr>
      <t>Lynn, Nahant, Swampscott</t>
    </r>
  </si>
  <si>
    <t xml:space="preserve">Mendon (RECC) </t>
  </si>
  <si>
    <r>
      <rPr>
        <sz val="12"/>
        <rFont val="Calibri"/>
        <family val="2"/>
      </rPr>
      <t>Mendon, Millville</t>
    </r>
  </si>
  <si>
    <r>
      <rPr>
        <sz val="12"/>
        <rFont val="Calibri"/>
        <family val="2"/>
      </rPr>
      <t>$                  -</t>
    </r>
  </si>
  <si>
    <t>Metacomet</t>
  </si>
  <si>
    <t>Franklin, Norfolk, Plainville, Wrentham, Mendon, Milville</t>
  </si>
  <si>
    <t>Metro North RECC</t>
  </si>
  <si>
    <t>Revere, Winthrop</t>
  </si>
  <si>
    <t>Middlesex County Sheriff</t>
  </si>
  <si>
    <r>
      <rPr>
        <sz val="12"/>
        <rFont val="Calibri"/>
        <family val="2"/>
      </rPr>
      <t xml:space="preserve">FY09: Stoneham, Reading, Wakefield, Melrose; FY11: Ashland, Framingham, Holliston, Hopkinton, Natick, Sherborn, Sudbury, Wayland; FY12: Lynnfield, Melrose, North Reading, Reading,
</t>
    </r>
    <r>
      <rPr>
        <sz val="12"/>
        <rFont val="Calibri"/>
        <family val="2"/>
      </rPr>
      <t>Stoneham, Wakefield</t>
    </r>
  </si>
  <si>
    <t>Monson</t>
  </si>
  <si>
    <r>
      <rPr>
        <sz val="12"/>
        <rFont val="Calibri"/>
        <family val="2"/>
      </rPr>
      <t>Monson, Palmer, Hampden, Warren</t>
    </r>
  </si>
  <si>
    <t>Nashoba Valley RECC</t>
  </si>
  <si>
    <t>Devens, Harvard, Lancaster,  Lunenburg, Bolton, Berlin, Boxborough, Hudson</t>
  </si>
  <si>
    <t>Norfolk County Control</t>
  </si>
  <si>
    <t>Abington, Canton Fire, Holbrook, Holliston, Norwood, Rockland, Sharon Fire, Sherborn,  Stoughton, Whitman, Fairhaven, Sudbury, East Bridgewater, Avon</t>
  </si>
  <si>
    <t>North Adams RECC</t>
  </si>
  <si>
    <t>North Adams, Clarksburg</t>
  </si>
  <si>
    <t>Northern Middlesex RECC</t>
  </si>
  <si>
    <t>Dracut, Tewksbury</t>
  </si>
  <si>
    <t>Old Colony Planning Council</t>
  </si>
  <si>
    <t>Bridgewater, Duxbury, East Bridgewater, Halifax, Kingston, Plymouth, Plympton, Whitman, Bridgewater, E. Bridgewater,
W. Bridgewater</t>
  </si>
  <si>
    <t xml:space="preserve">Oxford </t>
  </si>
  <si>
    <t>Charlton, Oxford, Southbridge, Sturbridge</t>
  </si>
  <si>
    <t>Palmer</t>
  </si>
  <si>
    <r>
      <rPr>
        <sz val="12"/>
        <rFont val="Calibri"/>
        <family val="2"/>
      </rPr>
      <t>Monson, Palmer, Ware, Warren</t>
    </r>
  </si>
  <si>
    <t>Patriot RECC</t>
  </si>
  <si>
    <t>Pepperell, Ashby, Townsend, Dunstable, Groton</t>
  </si>
  <si>
    <t>Pioneer Valley Planning Commission</t>
  </si>
  <si>
    <r>
      <rPr>
        <sz val="12"/>
        <rFont val="Calibri"/>
        <family val="2"/>
      </rPr>
      <t>Easthampton, Northampton</t>
    </r>
  </si>
  <si>
    <t>Plymouth Cty Com/Sheriff</t>
  </si>
  <si>
    <r>
      <rPr>
        <sz val="12"/>
        <rFont val="Calibri"/>
        <family val="2"/>
      </rPr>
      <t>Brockton, Carver, Halifax, Kingston, Middleboro, Plympton, Scituate</t>
    </r>
  </si>
  <si>
    <t xml:space="preserve">Regional Old Colony Communications Center (ROCCC) </t>
  </si>
  <si>
    <t>Duxbury, Halifax, Plympton, Rochester, Hanson, Hanover</t>
  </si>
  <si>
    <t xml:space="preserve">Rutland RECC </t>
  </si>
  <si>
    <t>Rutland, Barre, Hubbardston, Oakham, Warren</t>
  </si>
  <si>
    <t>Somerville/Metropolitan Area Planning Council (MAPC)</t>
  </si>
  <si>
    <r>
      <rPr>
        <sz val="12"/>
        <rFont val="Calibri"/>
        <family val="2"/>
      </rPr>
      <t>FY09:Everett, Malden, Medford, Melrose, Quincy; FY12: Belmont, Chelsea, Everett, Medford, Melrose, Somerville</t>
    </r>
  </si>
  <si>
    <t>$                 -</t>
  </si>
  <si>
    <t>South Shore RECC</t>
  </si>
  <si>
    <r>
      <rPr>
        <sz val="12"/>
        <rFont val="Calibri"/>
        <family val="2"/>
      </rPr>
      <t>Cohasset, Hingham, Hull, Norwell</t>
    </r>
  </si>
  <si>
    <t>South Worcester County Communications Center  (SWCCC)</t>
  </si>
  <si>
    <t xml:space="preserve"> Webster, Dudley</t>
  </si>
  <si>
    <t>Southeastern Mass RECC (SEMRECC)</t>
  </si>
  <si>
    <t>Foxborough,  Easton, Mansfield, Norton</t>
  </si>
  <si>
    <t>Southeastern Regional Planning &amp; Economic Development District (SRPEDD)</t>
  </si>
  <si>
    <t>Acushnet, Berkley, Dartmouth, Dighton, Easton, Fairhaven, Fall River, Foxborough, Freetown, Lakeville, Mansfield, Marion, New Bedford, Middleborough, Norton, Raynham, Swansea, Taunton,  Wareham</t>
  </si>
  <si>
    <t>Spencer</t>
  </si>
  <si>
    <t>Spencer, Charlton, Southbridge, Sturbridge</t>
  </si>
  <si>
    <t>Springfield</t>
  </si>
  <si>
    <r>
      <rPr>
        <sz val="12"/>
        <rFont val="Calibri"/>
        <family val="2"/>
      </rPr>
      <t>Springfield, Chicopee, East Longmeadow, Longmeadow, West Springfield, Wilbraham</t>
    </r>
  </si>
  <si>
    <t>State Police New Braintree</t>
  </si>
  <si>
    <r>
      <rPr>
        <sz val="12"/>
        <rFont val="Calibri"/>
        <family val="2"/>
      </rPr>
      <t>Supports 10 Communities</t>
    </r>
  </si>
  <si>
    <t>State Police Northampton</t>
  </si>
  <si>
    <r>
      <rPr>
        <sz val="12"/>
        <rFont val="Calibri"/>
        <family val="2"/>
      </rPr>
      <t>$                       -</t>
    </r>
  </si>
  <si>
    <t>State Police Shelburne Falls</t>
  </si>
  <si>
    <t>Supports 24 Communities</t>
  </si>
  <si>
    <t>Sudbury</t>
  </si>
  <si>
    <r>
      <rPr>
        <sz val="12"/>
        <rFont val="Calibri"/>
        <family val="2"/>
      </rPr>
      <t>Acton, Boxborough, Concord, Lincoln, Sudbury, Wayland, Weston</t>
    </r>
  </si>
  <si>
    <t>Templeton RECC</t>
  </si>
  <si>
    <t>Phillipston, Templeton</t>
  </si>
  <si>
    <t>Upton Police</t>
  </si>
  <si>
    <t>Hopedale, Upton</t>
  </si>
  <si>
    <t>Wachusett RECC</t>
  </si>
  <si>
    <t>Holden, Princeton, West Boylston, Paxton</t>
  </si>
  <si>
    <t>Westborough/Metro West RECC</t>
  </si>
  <si>
    <t>Westborough, Grafton, Southborough</t>
  </si>
  <si>
    <t>Western MA Emergency Communications Center (WESTCOMM)</t>
  </si>
  <si>
    <t>Longmeadow, Chicopee,  Monson , East Longmeadow, Ware</t>
  </si>
  <si>
    <t>Westfield</t>
  </si>
  <si>
    <t>Westfield, Southwick</t>
  </si>
  <si>
    <t>Wilbraham</t>
  </si>
  <si>
    <t>Wilbraham, Hampden, Belchertown</t>
  </si>
  <si>
    <t>Winchendon</t>
  </si>
  <si>
    <r>
      <rPr>
        <sz val="12"/>
        <rFont val="Calibri"/>
        <family val="2"/>
      </rPr>
      <t>Royalston, Winchendon</t>
    </r>
  </si>
  <si>
    <t>Woburn</t>
  </si>
  <si>
    <r>
      <rPr>
        <sz val="12"/>
        <rFont val="Calibri"/>
        <family val="2"/>
      </rPr>
      <t>Burlington, Winchester, Woburn</t>
    </r>
  </si>
  <si>
    <t>Worcester</t>
  </si>
  <si>
    <t>Worcester, Leicester</t>
  </si>
  <si>
    <r>
      <rPr>
        <b/>
        <sz val="12"/>
        <rFont val="Calibri"/>
        <family val="2"/>
      </rPr>
      <t>Grand Total: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</si>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</sst>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8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6365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16365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6365C"/>
      </left>
      <right style="thin">
        <color rgb="FF16365C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/>
      <top/>
      <bottom style="thin">
        <color rgb="FF16365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16365C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44" fontId="6" fillId="0" borderId="4" xfId="0" applyNumberFormat="1" applyFont="1" applyBorder="1" applyAlignment="1">
      <alignment vertical="center" wrapText="1"/>
    </xf>
    <xf numFmtId="44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vertical="top" wrapText="1"/>
    </xf>
    <xf numFmtId="44" fontId="3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4" fillId="0" borderId="3" xfId="0" applyNumberFormat="1" applyFont="1" applyBorder="1" applyAlignment="1">
      <alignment vertical="center" wrapText="1"/>
    </xf>
    <xf numFmtId="44" fontId="3" fillId="0" borderId="10" xfId="0" applyNumberFormat="1" applyFont="1" applyBorder="1" applyAlignment="1">
      <alignment vertical="center" wrapText="1"/>
    </xf>
    <xf numFmtId="44" fontId="3" fillId="0" borderId="25" xfId="1" applyFont="1" applyFill="1" applyBorder="1" applyAlignment="1">
      <alignment vertical="center" wrapText="1"/>
    </xf>
    <xf numFmtId="44" fontId="3" fillId="0" borderId="20" xfId="1" applyFont="1" applyFill="1" applyBorder="1" applyAlignment="1">
      <alignment vertical="center" wrapText="1"/>
    </xf>
    <xf numFmtId="44" fontId="6" fillId="0" borderId="20" xfId="1" applyFont="1" applyFill="1" applyBorder="1" applyAlignment="1">
      <alignment vertical="center" wrapText="1"/>
    </xf>
    <xf numFmtId="44" fontId="3" fillId="0" borderId="5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44" fontId="6" fillId="0" borderId="5" xfId="0" applyNumberFormat="1" applyFont="1" applyBorder="1" applyAlignment="1">
      <alignment vertical="center" wrapText="1"/>
    </xf>
    <xf numFmtId="44" fontId="6" fillId="0" borderId="11" xfId="0" applyNumberFormat="1" applyFont="1" applyBorder="1" applyAlignment="1">
      <alignment vertical="center" wrapText="1"/>
    </xf>
    <xf numFmtId="44" fontId="6" fillId="0" borderId="25" xfId="1" applyFont="1" applyFill="1" applyBorder="1" applyAlignment="1">
      <alignment vertical="center" wrapText="1"/>
    </xf>
    <xf numFmtId="44" fontId="6" fillId="0" borderId="6" xfId="0" applyNumberFormat="1" applyFont="1" applyBorder="1" applyAlignment="1">
      <alignment vertical="center" wrapText="1"/>
    </xf>
    <xf numFmtId="44" fontId="3" fillId="0" borderId="12" xfId="0" applyNumberFormat="1" applyFont="1" applyBorder="1" applyAlignment="1">
      <alignment vertical="center" wrapText="1"/>
    </xf>
    <xf numFmtId="44" fontId="7" fillId="0" borderId="25" xfId="1" applyFont="1" applyFill="1" applyBorder="1" applyAlignment="1">
      <alignment vertical="top" wrapText="1"/>
    </xf>
    <xf numFmtId="44" fontId="7" fillId="0" borderId="20" xfId="1" applyFont="1" applyFill="1" applyBorder="1" applyAlignment="1">
      <alignment vertical="top" wrapText="1"/>
    </xf>
    <xf numFmtId="44" fontId="3" fillId="0" borderId="20" xfId="0" applyNumberFormat="1" applyFont="1" applyBorder="1" applyAlignment="1">
      <alignment vertical="center" wrapText="1"/>
    </xf>
    <xf numFmtId="44" fontId="6" fillId="0" borderId="21" xfId="0" applyNumberFormat="1" applyFont="1" applyBorder="1" applyAlignment="1">
      <alignment vertical="center" wrapText="1"/>
    </xf>
    <xf numFmtId="44" fontId="3" fillId="0" borderId="23" xfId="0" applyNumberFormat="1" applyFont="1" applyBorder="1" applyAlignment="1">
      <alignment vertical="center" wrapText="1"/>
    </xf>
    <xf numFmtId="44" fontId="3" fillId="0" borderId="9" xfId="0" applyNumberFormat="1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44" fontId="7" fillId="0" borderId="0" xfId="1" applyFont="1" applyFill="1" applyBorder="1" applyAlignment="1">
      <alignment vertical="top" wrapText="1"/>
    </xf>
    <xf numFmtId="44" fontId="3" fillId="0" borderId="4" xfId="1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4" fontId="1" fillId="3" borderId="29" xfId="1" applyFont="1" applyFill="1" applyBorder="1" applyAlignment="1">
      <alignment horizontal="center" vertical="center" wrapText="1"/>
    </xf>
    <xf numFmtId="44" fontId="1" fillId="3" borderId="30" xfId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44" fontId="2" fillId="3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top" wrapText="1"/>
    </xf>
    <xf numFmtId="44" fontId="3" fillId="0" borderId="22" xfId="0" applyNumberFormat="1" applyFont="1" applyBorder="1" applyAlignment="1">
      <alignment vertical="center" wrapText="1"/>
    </xf>
    <xf numFmtId="44" fontId="3" fillId="0" borderId="24" xfId="0" applyNumberFormat="1" applyFont="1" applyBorder="1" applyAlignment="1">
      <alignment vertical="center" wrapText="1"/>
    </xf>
    <xf numFmtId="44" fontId="6" fillId="0" borderId="8" xfId="0" applyNumberFormat="1" applyFont="1" applyBorder="1" applyAlignment="1">
      <alignment vertical="center" wrapText="1"/>
    </xf>
    <xf numFmtId="44" fontId="6" fillId="0" borderId="10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4" fontId="6" fillId="0" borderId="12" xfId="0" applyNumberFormat="1" applyFont="1" applyBorder="1" applyAlignment="1">
      <alignment vertical="center" wrapText="1"/>
    </xf>
    <xf numFmtId="44" fontId="3" fillId="0" borderId="25" xfId="0" applyNumberFormat="1" applyFont="1" applyBorder="1" applyAlignment="1">
      <alignment vertical="center" wrapText="1"/>
    </xf>
    <xf numFmtId="44" fontId="6" fillId="0" borderId="4" xfId="1" applyFont="1" applyFill="1" applyBorder="1" applyAlignment="1">
      <alignment vertical="center" wrapText="1"/>
    </xf>
    <xf numFmtId="44" fontId="6" fillId="0" borderId="13" xfId="0" applyNumberFormat="1" applyFont="1" applyBorder="1" applyAlignment="1">
      <alignment vertical="center" wrapText="1"/>
    </xf>
    <xf numFmtId="44" fontId="6" fillId="0" borderId="20" xfId="0" applyNumberFormat="1" applyFont="1" applyBorder="1" applyAlignment="1">
      <alignment vertical="center" wrapText="1"/>
    </xf>
    <xf numFmtId="44" fontId="6" fillId="0" borderId="25" xfId="0" applyNumberFormat="1" applyFont="1" applyBorder="1" applyAlignment="1">
      <alignment vertical="center" wrapText="1"/>
    </xf>
    <xf numFmtId="44" fontId="2" fillId="3" borderId="34" xfId="1" applyFont="1" applyFill="1" applyBorder="1" applyAlignment="1">
      <alignment vertical="center" wrapText="1"/>
    </xf>
    <xf numFmtId="44" fontId="6" fillId="0" borderId="25" xfId="1" quotePrefix="1" applyFont="1" applyFill="1" applyBorder="1" applyAlignment="1">
      <alignment vertical="center" wrapText="1"/>
    </xf>
    <xf numFmtId="44" fontId="2" fillId="3" borderId="35" xfId="1" applyFont="1" applyFill="1" applyBorder="1" applyAlignment="1">
      <alignment vertical="center" wrapText="1"/>
    </xf>
    <xf numFmtId="44" fontId="6" fillId="0" borderId="12" xfId="1" applyFont="1" applyFill="1" applyBorder="1" applyAlignment="1">
      <alignment vertical="center" wrapText="1"/>
    </xf>
    <xf numFmtId="44" fontId="6" fillId="0" borderId="30" xfId="1" applyFont="1" applyFill="1" applyBorder="1" applyAlignment="1">
      <alignment vertical="center" wrapText="1"/>
    </xf>
    <xf numFmtId="0" fontId="3" fillId="0" borderId="37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44" fontId="3" fillId="0" borderId="13" xfId="0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4" fontId="1" fillId="3" borderId="41" xfId="1" applyFont="1" applyFill="1" applyBorder="1" applyAlignment="1">
      <alignment horizontal="center" vertical="center" wrapText="1"/>
    </xf>
    <xf numFmtId="44" fontId="6" fillId="0" borderId="41" xfId="1" applyFont="1" applyFill="1" applyBorder="1" applyAlignment="1">
      <alignment vertical="center" wrapText="1"/>
    </xf>
    <xf numFmtId="44" fontId="6" fillId="0" borderId="42" xfId="1" applyFont="1" applyFill="1" applyBorder="1" applyAlignment="1">
      <alignment vertical="center" wrapText="1"/>
    </xf>
    <xf numFmtId="44" fontId="2" fillId="3" borderId="43" xfId="1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3"/>
  <sheetViews>
    <sheetView tabSelected="1" topLeftCell="A51" zoomScaleNormal="100" zoomScaleSheetLayoutView="100" workbookViewId="0">
      <selection activeCell="Y54" sqref="Y54"/>
    </sheetView>
  </sheetViews>
  <sheetFormatPr defaultColWidth="9.5" defaultRowHeight="15.75"/>
  <cols>
    <col min="1" max="1" width="42" style="6" customWidth="1"/>
    <col min="2" max="2" width="48.83203125" style="6" customWidth="1"/>
    <col min="3" max="4" width="20.5" style="12" customWidth="1"/>
    <col min="5" max="5" width="22" style="12" hidden="1" customWidth="1"/>
    <col min="6" max="6" width="20.83203125" style="12" hidden="1" customWidth="1"/>
    <col min="7" max="7" width="21.5" style="12" hidden="1" customWidth="1"/>
    <col min="8" max="9" width="22" style="12" hidden="1" customWidth="1"/>
    <col min="10" max="10" width="20.83203125" style="12" hidden="1" customWidth="1"/>
    <col min="11" max="11" width="21" style="12" hidden="1" customWidth="1"/>
    <col min="12" max="12" width="20.83203125" style="12" hidden="1" customWidth="1"/>
    <col min="13" max="13" width="20.83203125" style="37" hidden="1" customWidth="1"/>
    <col min="14" max="14" width="21.83203125" style="37" hidden="1" customWidth="1"/>
    <col min="15" max="15" width="21.5" style="38" hidden="1" customWidth="1"/>
    <col min="16" max="19" width="20.5" style="38" hidden="1" customWidth="1"/>
    <col min="20" max="22" width="20.5" style="6" customWidth="1"/>
    <col min="23" max="24" width="9.5" style="6"/>
    <col min="25" max="25" width="27.6640625" style="6" customWidth="1"/>
    <col min="26" max="16384" width="9.5" style="6"/>
  </cols>
  <sheetData>
    <row r="1" spans="1:22" ht="25.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</row>
    <row r="2" spans="1:22" ht="15.75" customHeight="1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2" s="7" customFormat="1" ht="46.9" customHeight="1">
      <c r="A3" s="40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11</v>
      </c>
      <c r="K3" s="42" t="s">
        <v>12</v>
      </c>
      <c r="L3" s="41" t="s">
        <v>13</v>
      </c>
      <c r="M3" s="43" t="s">
        <v>14</v>
      </c>
      <c r="N3" s="44" t="s">
        <v>15</v>
      </c>
      <c r="O3" s="44" t="s">
        <v>16</v>
      </c>
      <c r="P3" s="45" t="s">
        <v>17</v>
      </c>
      <c r="Q3" s="44" t="s">
        <v>18</v>
      </c>
      <c r="R3" s="44" t="s">
        <v>19</v>
      </c>
      <c r="S3" s="44" t="s">
        <v>20</v>
      </c>
      <c r="T3" s="44" t="s">
        <v>21</v>
      </c>
      <c r="U3" s="76" t="s">
        <v>22</v>
      </c>
      <c r="V3" s="76" t="s">
        <v>23</v>
      </c>
    </row>
    <row r="4" spans="1:22" s="7" customFormat="1" ht="26.25" customHeight="1">
      <c r="A4" s="46" t="s">
        <v>24</v>
      </c>
      <c r="B4" s="5" t="s">
        <v>25</v>
      </c>
      <c r="C4" s="53">
        <f>SUM(E4:V4)</f>
        <v>1723403</v>
      </c>
      <c r="D4" s="13">
        <f>SUM(E4:S4)</f>
        <v>1673403</v>
      </c>
      <c r="E4" s="13">
        <v>0</v>
      </c>
      <c r="F4" s="13">
        <v>0</v>
      </c>
      <c r="G4" s="14">
        <v>0</v>
      </c>
      <c r="H4" s="8">
        <v>0</v>
      </c>
      <c r="I4" s="15">
        <v>0</v>
      </c>
      <c r="J4" s="16">
        <v>0</v>
      </c>
      <c r="K4" s="17">
        <v>0</v>
      </c>
      <c r="L4" s="17">
        <v>0</v>
      </c>
      <c r="M4" s="18">
        <v>0</v>
      </c>
      <c r="N4" s="19">
        <v>0</v>
      </c>
      <c r="O4" s="19">
        <v>0</v>
      </c>
      <c r="P4" s="20">
        <v>0</v>
      </c>
      <c r="Q4" s="21">
        <v>0</v>
      </c>
      <c r="R4" s="21">
        <v>900000</v>
      </c>
      <c r="S4" s="26">
        <v>773403</v>
      </c>
      <c r="T4" s="70">
        <v>50000</v>
      </c>
      <c r="U4" s="77">
        <v>0</v>
      </c>
      <c r="V4" s="77">
        <v>0</v>
      </c>
    </row>
    <row r="5" spans="1:22" ht="30.75" customHeight="1">
      <c r="A5" s="46" t="s">
        <v>26</v>
      </c>
      <c r="B5" s="5" t="s">
        <v>27</v>
      </c>
      <c r="C5" s="53">
        <f t="shared" ref="C5:C68" si="0">SUM(E5:V5)</f>
        <v>78000</v>
      </c>
      <c r="D5" s="13">
        <f t="shared" ref="D5:D68" si="1">SUM(E5:S5)</f>
        <v>78000</v>
      </c>
      <c r="E5" s="13" t="s">
        <v>28</v>
      </c>
      <c r="F5" s="13" t="s">
        <v>29</v>
      </c>
      <c r="G5" s="14" t="s">
        <v>30</v>
      </c>
      <c r="H5" s="8">
        <v>33000</v>
      </c>
      <c r="I5" s="15">
        <v>45000</v>
      </c>
      <c r="J5" s="16" t="s">
        <v>30</v>
      </c>
      <c r="K5" s="17" t="s">
        <v>31</v>
      </c>
      <c r="L5" s="17" t="s">
        <v>31</v>
      </c>
      <c r="M5" s="18" t="s">
        <v>32</v>
      </c>
      <c r="N5" s="19">
        <v>0</v>
      </c>
      <c r="O5" s="19">
        <v>0</v>
      </c>
      <c r="P5" s="20">
        <v>0</v>
      </c>
      <c r="Q5" s="21">
        <v>0</v>
      </c>
      <c r="R5" s="21">
        <v>0</v>
      </c>
      <c r="S5" s="26">
        <v>0</v>
      </c>
      <c r="T5" s="21">
        <v>0</v>
      </c>
      <c r="U5" s="78">
        <v>0</v>
      </c>
      <c r="V5" s="77">
        <v>0</v>
      </c>
    </row>
    <row r="6" spans="1:22" ht="20.25" customHeight="1">
      <c r="A6" s="47" t="s">
        <v>33</v>
      </c>
      <c r="B6" s="1" t="s">
        <v>34</v>
      </c>
      <c r="C6" s="53">
        <f t="shared" si="0"/>
        <v>860000</v>
      </c>
      <c r="D6" s="13">
        <f t="shared" si="1"/>
        <v>860000</v>
      </c>
      <c r="E6" s="10">
        <v>125000</v>
      </c>
      <c r="F6" s="10">
        <v>735000</v>
      </c>
      <c r="G6" s="9" t="s">
        <v>35</v>
      </c>
      <c r="H6" s="9" t="s">
        <v>35</v>
      </c>
      <c r="I6" s="9" t="s">
        <v>35</v>
      </c>
      <c r="J6" s="22" t="s">
        <v>35</v>
      </c>
      <c r="K6" s="23" t="s">
        <v>36</v>
      </c>
      <c r="L6" s="23" t="s">
        <v>36</v>
      </c>
      <c r="M6" s="18" t="s">
        <v>32</v>
      </c>
      <c r="N6" s="19">
        <v>0</v>
      </c>
      <c r="O6" s="19">
        <v>0</v>
      </c>
      <c r="P6" s="20">
        <v>0</v>
      </c>
      <c r="Q6" s="21">
        <v>0</v>
      </c>
      <c r="R6" s="21">
        <v>0</v>
      </c>
      <c r="S6" s="26">
        <v>0</v>
      </c>
      <c r="T6" s="21">
        <v>0</v>
      </c>
      <c r="U6" s="78">
        <v>0</v>
      </c>
      <c r="V6" s="77">
        <v>0</v>
      </c>
    </row>
    <row r="7" spans="1:22">
      <c r="A7" s="47" t="s">
        <v>37</v>
      </c>
      <c r="B7" s="1" t="s">
        <v>38</v>
      </c>
      <c r="C7" s="53">
        <f t="shared" si="0"/>
        <v>50000</v>
      </c>
      <c r="D7" s="13">
        <f t="shared" si="1"/>
        <v>50000</v>
      </c>
      <c r="E7" s="9" t="s">
        <v>28</v>
      </c>
      <c r="F7" s="9" t="s">
        <v>29</v>
      </c>
      <c r="G7" s="10">
        <v>50000</v>
      </c>
      <c r="H7" s="9" t="s">
        <v>35</v>
      </c>
      <c r="I7" s="9" t="s">
        <v>35</v>
      </c>
      <c r="J7" s="22" t="s">
        <v>35</v>
      </c>
      <c r="K7" s="23" t="s">
        <v>36</v>
      </c>
      <c r="L7" s="23" t="s">
        <v>36</v>
      </c>
      <c r="M7" s="18" t="s">
        <v>32</v>
      </c>
      <c r="N7" s="19">
        <v>0</v>
      </c>
      <c r="O7" s="19">
        <v>0</v>
      </c>
      <c r="P7" s="20">
        <v>0</v>
      </c>
      <c r="Q7" s="21">
        <v>0</v>
      </c>
      <c r="R7" s="21">
        <v>0</v>
      </c>
      <c r="S7" s="26">
        <v>0</v>
      </c>
      <c r="T7" s="21">
        <v>0</v>
      </c>
      <c r="U7" s="78">
        <v>0</v>
      </c>
      <c r="V7" s="77">
        <v>0</v>
      </c>
    </row>
    <row r="8" spans="1:22">
      <c r="A8" s="48" t="s">
        <v>39</v>
      </c>
      <c r="B8" s="1" t="s">
        <v>40</v>
      </c>
      <c r="C8" s="53">
        <f t="shared" si="0"/>
        <v>1641294</v>
      </c>
      <c r="D8" s="13">
        <f t="shared" si="1"/>
        <v>1133142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22" t="s">
        <v>28</v>
      </c>
      <c r="K8" s="23" t="s">
        <v>28</v>
      </c>
      <c r="L8" s="23" t="s">
        <v>28</v>
      </c>
      <c r="M8" s="18" t="s">
        <v>28</v>
      </c>
      <c r="N8" s="19">
        <v>0</v>
      </c>
      <c r="O8" s="19">
        <v>226632</v>
      </c>
      <c r="P8" s="20">
        <v>590762</v>
      </c>
      <c r="Q8" s="21">
        <v>25366</v>
      </c>
      <c r="R8" s="21">
        <v>68040</v>
      </c>
      <c r="S8" s="26">
        <v>222342</v>
      </c>
      <c r="T8" s="21">
        <v>70040</v>
      </c>
      <c r="U8" s="78">
        <v>263460</v>
      </c>
      <c r="V8" s="77">
        <v>174652</v>
      </c>
    </row>
    <row r="9" spans="1:22" ht="47.25">
      <c r="A9" s="47" t="s">
        <v>41</v>
      </c>
      <c r="B9" s="1" t="s">
        <v>42</v>
      </c>
      <c r="C9" s="53">
        <f t="shared" si="0"/>
        <v>413171</v>
      </c>
      <c r="D9" s="13">
        <f t="shared" si="1"/>
        <v>135000</v>
      </c>
      <c r="E9" s="9" t="s">
        <v>28</v>
      </c>
      <c r="F9" s="9" t="s">
        <v>29</v>
      </c>
      <c r="G9" s="10">
        <v>135000</v>
      </c>
      <c r="H9" s="9" t="s">
        <v>35</v>
      </c>
      <c r="I9" s="9" t="s">
        <v>35</v>
      </c>
      <c r="J9" s="9" t="s">
        <v>35</v>
      </c>
      <c r="K9" s="9" t="s">
        <v>36</v>
      </c>
      <c r="L9" s="9" t="s">
        <v>36</v>
      </c>
      <c r="M9" s="9" t="s">
        <v>32</v>
      </c>
      <c r="N9" s="19">
        <v>0</v>
      </c>
      <c r="O9" s="19">
        <v>0</v>
      </c>
      <c r="P9" s="20">
        <v>0</v>
      </c>
      <c r="Q9" s="21">
        <v>0</v>
      </c>
      <c r="R9" s="21">
        <v>0</v>
      </c>
      <c r="S9" s="26">
        <v>0</v>
      </c>
      <c r="T9" s="21">
        <v>0</v>
      </c>
      <c r="U9" s="78">
        <v>278171</v>
      </c>
      <c r="V9" s="77">
        <v>0</v>
      </c>
    </row>
    <row r="10" spans="1:22" ht="54" customHeight="1">
      <c r="A10" s="47" t="s">
        <v>43</v>
      </c>
      <c r="B10" s="1" t="s">
        <v>44</v>
      </c>
      <c r="C10" s="53">
        <f t="shared" si="0"/>
        <v>5624019</v>
      </c>
      <c r="D10" s="13">
        <f t="shared" si="1"/>
        <v>4309222</v>
      </c>
      <c r="E10" s="9" t="s">
        <v>28</v>
      </c>
      <c r="F10" s="9" t="s">
        <v>29</v>
      </c>
      <c r="G10" s="9" t="s">
        <v>28</v>
      </c>
      <c r="H10" s="9" t="s">
        <v>28</v>
      </c>
      <c r="I10" s="10">
        <v>426000</v>
      </c>
      <c r="J10" s="24">
        <v>203833</v>
      </c>
      <c r="K10" s="27">
        <v>1219859</v>
      </c>
      <c r="L10" s="27">
        <v>1762362</v>
      </c>
      <c r="M10" s="58">
        <v>311001</v>
      </c>
      <c r="N10" s="26">
        <v>97577</v>
      </c>
      <c r="O10" s="26">
        <v>52922</v>
      </c>
      <c r="P10" s="20">
        <v>0</v>
      </c>
      <c r="Q10" s="21">
        <v>160668</v>
      </c>
      <c r="R10" s="21">
        <v>75000</v>
      </c>
      <c r="S10" s="26">
        <v>0</v>
      </c>
      <c r="T10" s="21">
        <v>930495</v>
      </c>
      <c r="U10" s="78">
        <v>0</v>
      </c>
      <c r="V10" s="77">
        <v>384302</v>
      </c>
    </row>
    <row r="11" spans="1:22" ht="19.5" customHeight="1">
      <c r="A11" s="47" t="s">
        <v>45</v>
      </c>
      <c r="B11" s="1" t="s">
        <v>46</v>
      </c>
      <c r="C11" s="53">
        <f t="shared" si="0"/>
        <v>1472922</v>
      </c>
      <c r="D11" s="13">
        <f t="shared" si="1"/>
        <v>0</v>
      </c>
      <c r="E11" s="9"/>
      <c r="F11" s="9"/>
      <c r="G11" s="9"/>
      <c r="H11" s="9"/>
      <c r="I11" s="10"/>
      <c r="J11" s="60"/>
      <c r="K11" s="32"/>
      <c r="L11" s="32"/>
      <c r="M11" s="63"/>
      <c r="N11" s="26"/>
      <c r="O11" s="26"/>
      <c r="P11" s="20"/>
      <c r="Q11" s="21"/>
      <c r="R11" s="21">
        <v>0</v>
      </c>
      <c r="S11" s="26">
        <v>0</v>
      </c>
      <c r="T11" s="21">
        <v>373090</v>
      </c>
      <c r="U11" s="78">
        <v>238454</v>
      </c>
      <c r="V11" s="77">
        <v>861378</v>
      </c>
    </row>
    <row r="12" spans="1:22">
      <c r="A12" s="47" t="s">
        <v>47</v>
      </c>
      <c r="B12" s="1" t="s">
        <v>48</v>
      </c>
      <c r="C12" s="53">
        <f t="shared" si="0"/>
        <v>8363247</v>
      </c>
      <c r="D12" s="13">
        <f t="shared" si="1"/>
        <v>8363247</v>
      </c>
      <c r="E12" s="10">
        <v>76024</v>
      </c>
      <c r="F12" s="9" t="s">
        <v>29</v>
      </c>
      <c r="G12" s="10">
        <v>1347890</v>
      </c>
      <c r="H12" s="10">
        <v>425000</v>
      </c>
      <c r="I12" s="10">
        <v>465536</v>
      </c>
      <c r="J12" s="10">
        <v>420000</v>
      </c>
      <c r="K12" s="24">
        <v>318174</v>
      </c>
      <c r="L12" s="24">
        <v>357477</v>
      </c>
      <c r="M12" s="25">
        <v>862804</v>
      </c>
      <c r="N12" s="26">
        <v>1534812</v>
      </c>
      <c r="O12" s="26">
        <v>854744</v>
      </c>
      <c r="P12" s="21">
        <v>917353</v>
      </c>
      <c r="Q12" s="21">
        <v>44310</v>
      </c>
      <c r="R12" s="21">
        <v>405700</v>
      </c>
      <c r="S12" s="26">
        <v>333423</v>
      </c>
      <c r="T12" s="21">
        <v>0</v>
      </c>
      <c r="U12" s="78">
        <v>0</v>
      </c>
      <c r="V12" s="77">
        <v>0</v>
      </c>
    </row>
    <row r="13" spans="1:22">
      <c r="A13" s="47" t="s">
        <v>49</v>
      </c>
      <c r="B13" s="1" t="s">
        <v>50</v>
      </c>
      <c r="C13" s="53">
        <f t="shared" si="0"/>
        <v>47664</v>
      </c>
      <c r="D13" s="13">
        <f t="shared" si="1"/>
        <v>47664</v>
      </c>
      <c r="E13" s="9" t="s">
        <v>28</v>
      </c>
      <c r="F13" s="9" t="s">
        <v>36</v>
      </c>
      <c r="G13" s="9" t="s">
        <v>28</v>
      </c>
      <c r="H13" s="9" t="s">
        <v>28</v>
      </c>
      <c r="I13" s="9" t="s">
        <v>28</v>
      </c>
      <c r="J13" s="22" t="s">
        <v>28</v>
      </c>
      <c r="K13" s="27">
        <v>47664</v>
      </c>
      <c r="L13" s="23" t="s">
        <v>32</v>
      </c>
      <c r="M13" s="59" t="s">
        <v>32</v>
      </c>
      <c r="N13" s="19">
        <v>0</v>
      </c>
      <c r="O13" s="19">
        <v>0</v>
      </c>
      <c r="P13" s="20">
        <v>0</v>
      </c>
      <c r="Q13" s="21">
        <v>0</v>
      </c>
      <c r="R13" s="21">
        <v>0</v>
      </c>
      <c r="S13" s="26">
        <v>0</v>
      </c>
      <c r="T13" s="21">
        <v>0</v>
      </c>
      <c r="U13" s="78">
        <v>0</v>
      </c>
      <c r="V13" s="77">
        <v>0</v>
      </c>
    </row>
    <row r="14" spans="1:22">
      <c r="A14" s="47" t="s">
        <v>51</v>
      </c>
      <c r="B14" s="1" t="s">
        <v>52</v>
      </c>
      <c r="C14" s="53">
        <f t="shared" si="0"/>
        <v>28400</v>
      </c>
      <c r="D14" s="13">
        <f t="shared" si="1"/>
        <v>28400</v>
      </c>
      <c r="E14" s="9" t="s">
        <v>28</v>
      </c>
      <c r="F14" s="9" t="s">
        <v>29</v>
      </c>
      <c r="G14" s="9" t="s">
        <v>35</v>
      </c>
      <c r="H14" s="9" t="s">
        <v>35</v>
      </c>
      <c r="I14" s="10">
        <v>28400</v>
      </c>
      <c r="J14" s="22" t="s">
        <v>35</v>
      </c>
      <c r="K14" s="23" t="s">
        <v>36</v>
      </c>
      <c r="L14" s="23" t="s">
        <v>36</v>
      </c>
      <c r="M14" s="18" t="s">
        <v>32</v>
      </c>
      <c r="N14" s="19">
        <v>0</v>
      </c>
      <c r="O14" s="19">
        <v>0</v>
      </c>
      <c r="P14" s="20">
        <v>0</v>
      </c>
      <c r="Q14" s="21">
        <v>0</v>
      </c>
      <c r="R14" s="21">
        <v>0</v>
      </c>
      <c r="S14" s="26">
        <v>0</v>
      </c>
      <c r="T14" s="21">
        <v>0</v>
      </c>
      <c r="U14" s="78">
        <v>0</v>
      </c>
      <c r="V14" s="77">
        <v>0</v>
      </c>
    </row>
    <row r="15" spans="1:22">
      <c r="A15" s="47" t="s">
        <v>53</v>
      </c>
      <c r="B15" s="1" t="s">
        <v>54</v>
      </c>
      <c r="C15" s="53">
        <f t="shared" si="0"/>
        <v>8930764</v>
      </c>
      <c r="D15" s="13">
        <f t="shared" si="1"/>
        <v>4097559</v>
      </c>
      <c r="E15" s="9" t="s">
        <v>28</v>
      </c>
      <c r="F15" s="9" t="s">
        <v>29</v>
      </c>
      <c r="G15" s="9" t="s">
        <v>35</v>
      </c>
      <c r="H15" s="9" t="s">
        <v>35</v>
      </c>
      <c r="I15" s="10">
        <v>0</v>
      </c>
      <c r="J15" s="22" t="s">
        <v>35</v>
      </c>
      <c r="K15" s="23" t="s">
        <v>36</v>
      </c>
      <c r="L15" s="23" t="s">
        <v>36</v>
      </c>
      <c r="M15" s="18" t="s">
        <v>32</v>
      </c>
      <c r="N15" s="19">
        <v>0</v>
      </c>
      <c r="O15" s="19">
        <v>0</v>
      </c>
      <c r="P15" s="20">
        <v>0</v>
      </c>
      <c r="Q15" s="21">
        <v>0</v>
      </c>
      <c r="R15" s="21">
        <v>0</v>
      </c>
      <c r="S15" s="26">
        <v>4097559</v>
      </c>
      <c r="T15" s="21">
        <v>3570221</v>
      </c>
      <c r="U15" s="78">
        <v>1262984</v>
      </c>
      <c r="V15" s="77">
        <v>0</v>
      </c>
    </row>
    <row r="16" spans="1:22">
      <c r="A16" s="47" t="s">
        <v>55</v>
      </c>
      <c r="B16" s="1" t="s">
        <v>56</v>
      </c>
      <c r="C16" s="53">
        <f t="shared" si="0"/>
        <v>179837</v>
      </c>
      <c r="D16" s="13">
        <f t="shared" si="1"/>
        <v>179837</v>
      </c>
      <c r="E16" s="9" t="s">
        <v>28</v>
      </c>
      <c r="F16" s="9" t="s">
        <v>29</v>
      </c>
      <c r="G16" s="10">
        <v>0</v>
      </c>
      <c r="H16" s="9" t="s">
        <v>35</v>
      </c>
      <c r="I16" s="9" t="s">
        <v>28</v>
      </c>
      <c r="J16" s="22" t="s">
        <v>28</v>
      </c>
      <c r="K16" s="23" t="s">
        <v>57</v>
      </c>
      <c r="L16" s="23" t="s">
        <v>57</v>
      </c>
      <c r="M16" s="18" t="s">
        <v>32</v>
      </c>
      <c r="N16" s="19">
        <v>0</v>
      </c>
      <c r="O16" s="19">
        <v>0</v>
      </c>
      <c r="P16" s="20">
        <v>0</v>
      </c>
      <c r="Q16" s="21">
        <v>0</v>
      </c>
      <c r="R16" s="21">
        <v>0</v>
      </c>
      <c r="S16" s="26">
        <v>179837</v>
      </c>
      <c r="T16" s="21">
        <v>0</v>
      </c>
      <c r="U16" s="78">
        <v>0</v>
      </c>
      <c r="V16" s="77">
        <v>0</v>
      </c>
    </row>
    <row r="17" spans="1:22">
      <c r="A17" s="47" t="s">
        <v>58</v>
      </c>
      <c r="B17" s="1" t="s">
        <v>59</v>
      </c>
      <c r="C17" s="53">
        <f t="shared" si="0"/>
        <v>120000</v>
      </c>
      <c r="D17" s="13">
        <f t="shared" si="1"/>
        <v>120000</v>
      </c>
      <c r="E17" s="9" t="s">
        <v>28</v>
      </c>
      <c r="F17" s="9" t="s">
        <v>29</v>
      </c>
      <c r="G17" s="10">
        <v>120000</v>
      </c>
      <c r="H17" s="9" t="s">
        <v>35</v>
      </c>
      <c r="I17" s="9" t="s">
        <v>28</v>
      </c>
      <c r="J17" s="22" t="s">
        <v>28</v>
      </c>
      <c r="K17" s="23" t="s">
        <v>57</v>
      </c>
      <c r="L17" s="23" t="s">
        <v>57</v>
      </c>
      <c r="M17" s="18" t="s">
        <v>32</v>
      </c>
      <c r="N17" s="19">
        <v>0</v>
      </c>
      <c r="O17" s="19">
        <v>0</v>
      </c>
      <c r="P17" s="20">
        <v>0</v>
      </c>
      <c r="Q17" s="21">
        <v>0</v>
      </c>
      <c r="R17" s="21">
        <v>0</v>
      </c>
      <c r="S17" s="26">
        <v>0</v>
      </c>
      <c r="T17" s="21">
        <v>0</v>
      </c>
      <c r="U17" s="78">
        <v>0</v>
      </c>
      <c r="V17" s="77">
        <v>0</v>
      </c>
    </row>
    <row r="18" spans="1:22" ht="31.5">
      <c r="A18" s="47" t="s">
        <v>60</v>
      </c>
      <c r="B18" s="1" t="s">
        <v>61</v>
      </c>
      <c r="C18" s="53">
        <f t="shared" si="0"/>
        <v>75000</v>
      </c>
      <c r="D18" s="13">
        <f t="shared" si="1"/>
        <v>75000</v>
      </c>
      <c r="E18" s="9" t="s">
        <v>28</v>
      </c>
      <c r="F18" s="10">
        <v>50000</v>
      </c>
      <c r="G18" s="9" t="s">
        <v>35</v>
      </c>
      <c r="H18" s="9" t="s">
        <v>35</v>
      </c>
      <c r="I18" s="10">
        <v>25000</v>
      </c>
      <c r="J18" s="22" t="s">
        <v>28</v>
      </c>
      <c r="K18" s="23" t="s">
        <v>57</v>
      </c>
      <c r="L18" s="23" t="s">
        <v>57</v>
      </c>
      <c r="M18" s="18" t="s">
        <v>32</v>
      </c>
      <c r="N18" s="19">
        <v>0</v>
      </c>
      <c r="O18" s="19">
        <v>0</v>
      </c>
      <c r="P18" s="20">
        <v>0</v>
      </c>
      <c r="Q18" s="21">
        <v>0</v>
      </c>
      <c r="R18" s="21">
        <v>0</v>
      </c>
      <c r="S18" s="26">
        <v>0</v>
      </c>
      <c r="T18" s="21">
        <v>0</v>
      </c>
      <c r="U18" s="78">
        <v>0</v>
      </c>
      <c r="V18" s="77">
        <v>0</v>
      </c>
    </row>
    <row r="19" spans="1:22">
      <c r="A19" s="47" t="s">
        <v>62</v>
      </c>
      <c r="B19" s="1" t="s">
        <v>63</v>
      </c>
      <c r="C19" s="53">
        <f t="shared" si="0"/>
        <v>9719282</v>
      </c>
      <c r="D19" s="13">
        <f t="shared" si="1"/>
        <v>8788787</v>
      </c>
      <c r="E19" s="10">
        <v>724023</v>
      </c>
      <c r="F19" s="10">
        <v>276000</v>
      </c>
      <c r="G19" s="10">
        <v>563977</v>
      </c>
      <c r="H19" s="10">
        <v>77701</v>
      </c>
      <c r="I19" s="9" t="s">
        <v>35</v>
      </c>
      <c r="J19" s="22" t="s">
        <v>35</v>
      </c>
      <c r="K19" s="23" t="s">
        <v>36</v>
      </c>
      <c r="L19" s="23" t="s">
        <v>36</v>
      </c>
      <c r="M19" s="18" t="s">
        <v>32</v>
      </c>
      <c r="N19" s="19">
        <v>0</v>
      </c>
      <c r="O19" s="19">
        <v>1500000</v>
      </c>
      <c r="P19" s="20">
        <v>1726249</v>
      </c>
      <c r="Q19" s="21">
        <v>1712298</v>
      </c>
      <c r="R19" s="21">
        <v>1500473</v>
      </c>
      <c r="S19" s="26">
        <v>708066</v>
      </c>
      <c r="T19" s="21">
        <v>930495</v>
      </c>
      <c r="U19" s="78">
        <v>0</v>
      </c>
      <c r="V19" s="77">
        <v>0</v>
      </c>
    </row>
    <row r="20" spans="1:22" ht="31.5">
      <c r="A20" s="47" t="s">
        <v>64</v>
      </c>
      <c r="B20" s="1" t="s">
        <v>65</v>
      </c>
      <c r="C20" s="53">
        <f t="shared" si="0"/>
        <v>187481</v>
      </c>
      <c r="D20" s="13">
        <f t="shared" si="1"/>
        <v>187481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22" t="s">
        <v>28</v>
      </c>
      <c r="K20" s="27">
        <v>187481</v>
      </c>
      <c r="L20" s="23" t="s">
        <v>28</v>
      </c>
      <c r="M20" s="18" t="s">
        <v>32</v>
      </c>
      <c r="N20" s="19">
        <v>0</v>
      </c>
      <c r="O20" s="19">
        <v>0</v>
      </c>
      <c r="P20" s="20">
        <v>0</v>
      </c>
      <c r="Q20" s="21">
        <v>0</v>
      </c>
      <c r="R20" s="21">
        <v>0</v>
      </c>
      <c r="S20" s="26">
        <v>0</v>
      </c>
      <c r="T20" s="21">
        <v>0</v>
      </c>
      <c r="U20" s="78">
        <v>0</v>
      </c>
      <c r="V20" s="77">
        <v>0</v>
      </c>
    </row>
    <row r="21" spans="1:22">
      <c r="A21" s="47" t="s">
        <v>66</v>
      </c>
      <c r="B21" s="1" t="s">
        <v>67</v>
      </c>
      <c r="C21" s="53">
        <f t="shared" si="0"/>
        <v>400000</v>
      </c>
      <c r="D21" s="13">
        <f t="shared" si="1"/>
        <v>0</v>
      </c>
      <c r="E21" s="9"/>
      <c r="F21" s="9"/>
      <c r="G21" s="9"/>
      <c r="H21" s="9"/>
      <c r="I21" s="9"/>
      <c r="J21" s="22"/>
      <c r="K21" s="27"/>
      <c r="L21" s="23"/>
      <c r="M21" s="73"/>
      <c r="N21" s="19"/>
      <c r="O21" s="19"/>
      <c r="P21" s="20"/>
      <c r="Q21" s="26"/>
      <c r="R21" s="26"/>
      <c r="S21" s="26"/>
      <c r="T21" s="21"/>
      <c r="U21" s="78">
        <v>400000</v>
      </c>
      <c r="V21" s="77">
        <v>0</v>
      </c>
    </row>
    <row r="22" spans="1:22">
      <c r="A22" s="47" t="s">
        <v>68</v>
      </c>
      <c r="B22" s="1" t="s">
        <v>69</v>
      </c>
      <c r="C22" s="53">
        <f t="shared" si="0"/>
        <v>1367883</v>
      </c>
      <c r="D22" s="13">
        <f t="shared" si="1"/>
        <v>0</v>
      </c>
      <c r="E22" s="9"/>
      <c r="F22" s="9"/>
      <c r="G22" s="9"/>
      <c r="H22" s="9"/>
      <c r="I22" s="9"/>
      <c r="J22" s="22"/>
      <c r="K22" s="27"/>
      <c r="L22" s="23"/>
      <c r="M22" s="73"/>
      <c r="N22" s="19"/>
      <c r="O22" s="19"/>
      <c r="P22" s="20"/>
      <c r="Q22" s="26"/>
      <c r="R22" s="26"/>
      <c r="S22" s="26"/>
      <c r="T22" s="21"/>
      <c r="U22" s="78">
        <v>849309</v>
      </c>
      <c r="V22" s="77">
        <v>518574</v>
      </c>
    </row>
    <row r="23" spans="1:22" ht="31.5">
      <c r="A23" s="47" t="s">
        <v>70</v>
      </c>
      <c r="B23" s="1" t="s">
        <v>71</v>
      </c>
      <c r="C23" s="53">
        <f t="shared" si="0"/>
        <v>11614467</v>
      </c>
      <c r="D23" s="13">
        <f t="shared" si="1"/>
        <v>11614467</v>
      </c>
      <c r="E23" s="10">
        <v>4943000</v>
      </c>
      <c r="F23" s="10">
        <v>2038600</v>
      </c>
      <c r="G23" s="10">
        <v>200000</v>
      </c>
      <c r="H23" s="10">
        <v>798641</v>
      </c>
      <c r="I23" s="10">
        <v>2000000</v>
      </c>
      <c r="J23" s="24">
        <v>477984</v>
      </c>
      <c r="K23" s="27">
        <v>656242</v>
      </c>
      <c r="L23" s="27">
        <v>250000</v>
      </c>
      <c r="M23" s="25">
        <v>250000</v>
      </c>
      <c r="N23" s="26">
        <v>0</v>
      </c>
      <c r="O23" s="26">
        <v>0</v>
      </c>
      <c r="P23" s="21">
        <v>0</v>
      </c>
      <c r="Q23" s="26">
        <v>0</v>
      </c>
      <c r="R23" s="26">
        <v>0</v>
      </c>
      <c r="S23" s="26">
        <v>0</v>
      </c>
      <c r="T23" s="21">
        <v>0</v>
      </c>
      <c r="U23" s="78">
        <v>0</v>
      </c>
      <c r="V23" s="77">
        <v>0</v>
      </c>
    </row>
    <row r="24" spans="1:22">
      <c r="A24" s="47" t="s">
        <v>72</v>
      </c>
      <c r="B24" s="1" t="s">
        <v>73</v>
      </c>
      <c r="C24" s="53">
        <f t="shared" si="0"/>
        <v>14144695</v>
      </c>
      <c r="D24" s="13">
        <f t="shared" si="1"/>
        <v>0</v>
      </c>
      <c r="E24" s="10"/>
      <c r="F24" s="10"/>
      <c r="G24" s="10"/>
      <c r="H24" s="10"/>
      <c r="I24" s="10"/>
      <c r="J24" s="60"/>
      <c r="K24" s="27"/>
      <c r="L24" s="74"/>
      <c r="M24" s="63"/>
      <c r="N24" s="26"/>
      <c r="O24" s="26"/>
      <c r="P24" s="21"/>
      <c r="Q24" s="26"/>
      <c r="R24" s="26"/>
      <c r="S24" s="26"/>
      <c r="T24" s="21"/>
      <c r="U24" s="78">
        <v>4330000</v>
      </c>
      <c r="V24" s="77">
        <v>9814695</v>
      </c>
    </row>
    <row r="25" spans="1:22" ht="110.25">
      <c r="A25" s="47" t="s">
        <v>74</v>
      </c>
      <c r="B25" s="1" t="s">
        <v>75</v>
      </c>
      <c r="C25" s="53">
        <f t="shared" si="0"/>
        <v>150000</v>
      </c>
      <c r="D25" s="13">
        <f t="shared" si="1"/>
        <v>150000</v>
      </c>
      <c r="E25" s="9" t="s">
        <v>28</v>
      </c>
      <c r="F25" s="9" t="s">
        <v>29</v>
      </c>
      <c r="G25" s="10">
        <v>150000</v>
      </c>
      <c r="H25" s="9" t="s">
        <v>35</v>
      </c>
      <c r="I25" s="9" t="s">
        <v>35</v>
      </c>
      <c r="J25" s="9" t="s">
        <v>35</v>
      </c>
      <c r="K25" s="23" t="s">
        <v>36</v>
      </c>
      <c r="L25" s="9" t="s">
        <v>36</v>
      </c>
      <c r="M25" s="18" t="s">
        <v>36</v>
      </c>
      <c r="N25" s="19">
        <v>0</v>
      </c>
      <c r="O25" s="26">
        <v>0</v>
      </c>
      <c r="P25" s="21">
        <v>0</v>
      </c>
      <c r="Q25" s="21">
        <v>0</v>
      </c>
      <c r="R25" s="21">
        <v>0</v>
      </c>
      <c r="S25" s="26">
        <v>0</v>
      </c>
      <c r="T25" s="21">
        <v>0</v>
      </c>
      <c r="U25" s="78">
        <v>0</v>
      </c>
      <c r="V25" s="77">
        <v>0</v>
      </c>
    </row>
    <row r="26" spans="1:22" ht="31.5">
      <c r="A26" s="47" t="s">
        <v>76</v>
      </c>
      <c r="B26" s="1" t="s">
        <v>77</v>
      </c>
      <c r="C26" s="53">
        <f t="shared" si="0"/>
        <v>1680891</v>
      </c>
      <c r="D26" s="13">
        <f t="shared" si="1"/>
        <v>1680891</v>
      </c>
      <c r="E26" s="9" t="s">
        <v>28</v>
      </c>
      <c r="F26" s="10">
        <v>50000</v>
      </c>
      <c r="G26" s="9" t="s">
        <v>35</v>
      </c>
      <c r="H26" s="9" t="s">
        <v>35</v>
      </c>
      <c r="I26" s="10">
        <v>25000</v>
      </c>
      <c r="J26" s="22" t="s">
        <v>28</v>
      </c>
      <c r="K26" s="27">
        <v>47857</v>
      </c>
      <c r="L26" s="27">
        <v>1011024</v>
      </c>
      <c r="M26" s="25">
        <v>547010</v>
      </c>
      <c r="N26" s="26">
        <v>0</v>
      </c>
      <c r="O26" s="26">
        <v>0</v>
      </c>
      <c r="P26" s="21">
        <v>0</v>
      </c>
      <c r="Q26" s="21">
        <v>0</v>
      </c>
      <c r="R26" s="21">
        <v>0</v>
      </c>
      <c r="S26" s="26">
        <v>0</v>
      </c>
      <c r="T26" s="21">
        <v>0</v>
      </c>
      <c r="U26" s="78">
        <v>0</v>
      </c>
      <c r="V26" s="77">
        <v>0</v>
      </c>
    </row>
    <row r="27" spans="1:22" ht="31.5">
      <c r="A27" s="47" t="s">
        <v>78</v>
      </c>
      <c r="B27" s="1" t="s">
        <v>79</v>
      </c>
      <c r="C27" s="53">
        <f t="shared" si="0"/>
        <v>41421</v>
      </c>
      <c r="D27" s="13">
        <f t="shared" si="1"/>
        <v>41421</v>
      </c>
      <c r="E27" s="9">
        <v>0</v>
      </c>
      <c r="F27" s="10">
        <v>0</v>
      </c>
      <c r="G27" s="9">
        <v>0</v>
      </c>
      <c r="H27" s="9">
        <v>0</v>
      </c>
      <c r="I27" s="10">
        <v>0</v>
      </c>
      <c r="J27" s="9">
        <v>0</v>
      </c>
      <c r="K27" s="24">
        <v>0</v>
      </c>
      <c r="L27" s="24">
        <v>0</v>
      </c>
      <c r="M27" s="58">
        <v>0</v>
      </c>
      <c r="N27" s="26">
        <v>41421</v>
      </c>
      <c r="O27" s="26">
        <v>0</v>
      </c>
      <c r="P27" s="21">
        <v>0</v>
      </c>
      <c r="Q27" s="21">
        <v>0</v>
      </c>
      <c r="R27" s="21">
        <v>0</v>
      </c>
      <c r="S27" s="26">
        <v>0</v>
      </c>
      <c r="T27" s="21">
        <v>0</v>
      </c>
      <c r="U27" s="78">
        <v>0</v>
      </c>
      <c r="V27" s="77">
        <v>0</v>
      </c>
    </row>
    <row r="28" spans="1:22">
      <c r="A28" s="47" t="s">
        <v>80</v>
      </c>
      <c r="B28" s="1" t="s">
        <v>81</v>
      </c>
      <c r="C28" s="53">
        <f t="shared" si="0"/>
        <v>671429</v>
      </c>
      <c r="D28" s="13">
        <f t="shared" si="1"/>
        <v>671429</v>
      </c>
      <c r="E28" s="10">
        <v>29488</v>
      </c>
      <c r="F28" s="9" t="s">
        <v>36</v>
      </c>
      <c r="G28" s="9" t="s">
        <v>28</v>
      </c>
      <c r="H28" s="10">
        <v>123287</v>
      </c>
      <c r="I28" s="9" t="s">
        <v>28</v>
      </c>
      <c r="J28" s="22" t="s">
        <v>28</v>
      </c>
      <c r="K28" s="27">
        <v>44868</v>
      </c>
      <c r="L28" s="23" t="s">
        <v>36</v>
      </c>
      <c r="M28" s="58">
        <v>44337</v>
      </c>
      <c r="N28" s="26">
        <v>0</v>
      </c>
      <c r="O28" s="26">
        <v>0</v>
      </c>
      <c r="P28" s="21">
        <v>0</v>
      </c>
      <c r="Q28" s="21">
        <v>0</v>
      </c>
      <c r="R28" s="21">
        <v>429449</v>
      </c>
      <c r="S28" s="26">
        <v>0</v>
      </c>
      <c r="T28" s="21">
        <v>0</v>
      </c>
      <c r="U28" s="78">
        <v>0</v>
      </c>
      <c r="V28" s="77">
        <v>0</v>
      </c>
    </row>
    <row r="29" spans="1:22">
      <c r="A29" s="47" t="s">
        <v>82</v>
      </c>
      <c r="B29" s="1" t="s">
        <v>83</v>
      </c>
      <c r="C29" s="53">
        <f t="shared" si="0"/>
        <v>1304755</v>
      </c>
      <c r="D29" s="13">
        <f t="shared" si="1"/>
        <v>1066524</v>
      </c>
      <c r="E29" s="9" t="s">
        <v>28</v>
      </c>
      <c r="F29" s="9" t="s">
        <v>29</v>
      </c>
      <c r="G29" s="9" t="s">
        <v>35</v>
      </c>
      <c r="H29" s="10">
        <v>1023303</v>
      </c>
      <c r="I29" s="9" t="s">
        <v>28</v>
      </c>
      <c r="J29" s="22" t="s">
        <v>28</v>
      </c>
      <c r="K29" s="27">
        <v>43221</v>
      </c>
      <c r="L29" s="23" t="s">
        <v>36</v>
      </c>
      <c r="M29" s="59" t="s">
        <v>36</v>
      </c>
      <c r="N29" s="19">
        <v>0</v>
      </c>
      <c r="O29" s="26">
        <v>0</v>
      </c>
      <c r="P29" s="21">
        <v>0</v>
      </c>
      <c r="Q29" s="21">
        <v>0</v>
      </c>
      <c r="R29" s="21">
        <v>0</v>
      </c>
      <c r="S29" s="26">
        <v>0</v>
      </c>
      <c r="T29" s="21">
        <v>0</v>
      </c>
      <c r="U29" s="78">
        <v>0</v>
      </c>
      <c r="V29" s="77">
        <v>238231</v>
      </c>
    </row>
    <row r="30" spans="1:22" ht="26.25" customHeight="1">
      <c r="A30" s="47" t="s">
        <v>84</v>
      </c>
      <c r="B30" s="1" t="s">
        <v>85</v>
      </c>
      <c r="C30" s="53">
        <f t="shared" si="0"/>
        <v>358978</v>
      </c>
      <c r="D30" s="13">
        <f t="shared" si="1"/>
        <v>358978</v>
      </c>
      <c r="E30" s="9" t="s">
        <v>28</v>
      </c>
      <c r="F30" s="9" t="s">
        <v>29</v>
      </c>
      <c r="G30" s="9" t="s">
        <v>35</v>
      </c>
      <c r="H30" s="10">
        <v>231238</v>
      </c>
      <c r="I30" s="9" t="s">
        <v>28</v>
      </c>
      <c r="J30" s="22" t="s">
        <v>28</v>
      </c>
      <c r="K30" s="27">
        <v>13706</v>
      </c>
      <c r="L30" s="23" t="s">
        <v>36</v>
      </c>
      <c r="M30" s="59" t="s">
        <v>36</v>
      </c>
      <c r="N30" s="19">
        <v>114034</v>
      </c>
      <c r="O30" s="26">
        <v>0</v>
      </c>
      <c r="P30" s="21">
        <v>0</v>
      </c>
      <c r="Q30" s="21">
        <v>0</v>
      </c>
      <c r="R30" s="21">
        <v>0</v>
      </c>
      <c r="S30" s="26">
        <v>0</v>
      </c>
      <c r="T30" s="21">
        <v>0</v>
      </c>
      <c r="U30" s="78">
        <v>0</v>
      </c>
      <c r="V30" s="77">
        <v>0</v>
      </c>
    </row>
    <row r="31" spans="1:22" ht="29.25" customHeight="1">
      <c r="A31" s="47" t="s">
        <v>86</v>
      </c>
      <c r="B31" s="1" t="s">
        <v>87</v>
      </c>
      <c r="C31" s="53">
        <f t="shared" si="0"/>
        <v>721532</v>
      </c>
      <c r="D31" s="13">
        <f t="shared" si="1"/>
        <v>721532</v>
      </c>
      <c r="E31" s="9" t="s">
        <v>88</v>
      </c>
      <c r="F31" s="9" t="s">
        <v>36</v>
      </c>
      <c r="G31" s="9" t="s">
        <v>28</v>
      </c>
      <c r="H31" s="10">
        <v>334699</v>
      </c>
      <c r="I31" s="9" t="s">
        <v>28</v>
      </c>
      <c r="J31" s="22" t="s">
        <v>28</v>
      </c>
      <c r="K31" s="27">
        <v>152146</v>
      </c>
      <c r="L31" s="23" t="s">
        <v>36</v>
      </c>
      <c r="M31" s="25">
        <v>234687</v>
      </c>
      <c r="N31" s="26">
        <v>0</v>
      </c>
      <c r="O31" s="26">
        <v>0</v>
      </c>
      <c r="P31" s="21">
        <v>0</v>
      </c>
      <c r="Q31" s="30">
        <v>0</v>
      </c>
      <c r="R31" s="30">
        <v>0</v>
      </c>
      <c r="S31" s="29">
        <v>0</v>
      </c>
      <c r="T31" s="21">
        <v>0</v>
      </c>
      <c r="U31" s="78">
        <v>0</v>
      </c>
      <c r="V31" s="77">
        <v>0</v>
      </c>
    </row>
    <row r="32" spans="1:22" ht="33" customHeight="1">
      <c r="A32" s="47" t="s">
        <v>89</v>
      </c>
      <c r="B32" s="1" t="s">
        <v>90</v>
      </c>
      <c r="C32" s="53">
        <f t="shared" si="0"/>
        <v>16001654</v>
      </c>
      <c r="D32" s="13">
        <f t="shared" si="1"/>
        <v>14246464</v>
      </c>
      <c r="E32" s="9" t="s">
        <v>28</v>
      </c>
      <c r="F32" s="9" t="s">
        <v>29</v>
      </c>
      <c r="G32" s="10">
        <v>75000</v>
      </c>
      <c r="H32" s="10">
        <v>1481806</v>
      </c>
      <c r="I32" s="10">
        <v>921218</v>
      </c>
      <c r="J32" s="24">
        <v>713142</v>
      </c>
      <c r="K32" s="23" t="s">
        <v>57</v>
      </c>
      <c r="L32" s="23" t="s">
        <v>57</v>
      </c>
      <c r="M32" s="58">
        <v>907566</v>
      </c>
      <c r="N32" s="26">
        <v>1536561</v>
      </c>
      <c r="O32" s="26">
        <v>791831</v>
      </c>
      <c r="P32" s="21">
        <v>613060</v>
      </c>
      <c r="Q32" s="21">
        <v>2528262</v>
      </c>
      <c r="R32" s="21">
        <v>2609780</v>
      </c>
      <c r="S32" s="26">
        <v>2068238</v>
      </c>
      <c r="T32" s="21">
        <v>1501024</v>
      </c>
      <c r="U32" s="78">
        <v>178609</v>
      </c>
      <c r="V32" s="77">
        <v>75557</v>
      </c>
    </row>
    <row r="33" spans="1:22">
      <c r="A33" s="47" t="s">
        <v>91</v>
      </c>
      <c r="B33" s="1" t="s">
        <v>92</v>
      </c>
      <c r="C33" s="53">
        <f t="shared" si="0"/>
        <v>9357730</v>
      </c>
      <c r="D33" s="13">
        <f t="shared" si="1"/>
        <v>3224840</v>
      </c>
      <c r="E33" s="9">
        <v>0</v>
      </c>
      <c r="F33" s="9">
        <v>0</v>
      </c>
      <c r="G33" s="9">
        <v>1257789</v>
      </c>
      <c r="H33" s="10">
        <v>0</v>
      </c>
      <c r="I33" s="9">
        <v>355329</v>
      </c>
      <c r="J33" s="22">
        <v>714263</v>
      </c>
      <c r="K33" s="27">
        <v>145466</v>
      </c>
      <c r="L33" s="23">
        <v>88568</v>
      </c>
      <c r="M33" s="58">
        <v>92920</v>
      </c>
      <c r="N33" s="26">
        <v>50417</v>
      </c>
      <c r="O33" s="19">
        <v>0</v>
      </c>
      <c r="P33" s="20">
        <v>0</v>
      </c>
      <c r="Q33" s="21">
        <v>198506</v>
      </c>
      <c r="R33" s="21">
        <v>246582</v>
      </c>
      <c r="S33" s="26">
        <v>75000</v>
      </c>
      <c r="T33" s="21">
        <v>0</v>
      </c>
      <c r="U33" s="78">
        <v>817702</v>
      </c>
      <c r="V33" s="77">
        <v>5315188</v>
      </c>
    </row>
    <row r="34" spans="1:22" ht="94.5">
      <c r="A34" s="47" t="s">
        <v>93</v>
      </c>
      <c r="B34" s="2" t="s">
        <v>94</v>
      </c>
      <c r="C34" s="53">
        <f t="shared" si="0"/>
        <v>762444</v>
      </c>
      <c r="D34" s="13">
        <f t="shared" si="1"/>
        <v>762444</v>
      </c>
      <c r="E34" s="10">
        <v>125000</v>
      </c>
      <c r="F34" s="9" t="s">
        <v>29</v>
      </c>
      <c r="G34" s="10">
        <v>182444</v>
      </c>
      <c r="H34" s="10">
        <v>455000</v>
      </c>
      <c r="I34" s="9" t="s">
        <v>35</v>
      </c>
      <c r="J34" s="22" t="s">
        <v>35</v>
      </c>
      <c r="K34" s="23" t="s">
        <v>36</v>
      </c>
      <c r="L34" s="23" t="s">
        <v>36</v>
      </c>
      <c r="M34" s="18" t="s">
        <v>36</v>
      </c>
      <c r="N34" s="19">
        <v>0</v>
      </c>
      <c r="O34" s="19">
        <v>0</v>
      </c>
      <c r="P34" s="20">
        <v>0</v>
      </c>
      <c r="Q34" s="21">
        <v>0</v>
      </c>
      <c r="R34" s="21">
        <v>0</v>
      </c>
      <c r="S34" s="26">
        <v>0</v>
      </c>
      <c r="T34" s="21">
        <v>0</v>
      </c>
      <c r="U34" s="78">
        <v>0</v>
      </c>
      <c r="V34" s="77">
        <v>0</v>
      </c>
    </row>
    <row r="35" spans="1:22" ht="23.25" customHeight="1">
      <c r="A35" s="47" t="s">
        <v>95</v>
      </c>
      <c r="B35" s="1" t="s">
        <v>96</v>
      </c>
      <c r="C35" s="53">
        <f t="shared" si="0"/>
        <v>115000</v>
      </c>
      <c r="D35" s="13">
        <f t="shared" si="1"/>
        <v>115000</v>
      </c>
      <c r="E35" s="10">
        <v>50000</v>
      </c>
      <c r="F35" s="9" t="s">
        <v>29</v>
      </c>
      <c r="G35" s="10">
        <v>15000</v>
      </c>
      <c r="H35" s="9" t="s">
        <v>28</v>
      </c>
      <c r="I35" s="10">
        <v>50000</v>
      </c>
      <c r="J35" s="22" t="s">
        <v>28</v>
      </c>
      <c r="K35" s="23" t="s">
        <v>57</v>
      </c>
      <c r="L35" s="23" t="s">
        <v>57</v>
      </c>
      <c r="M35" s="59" t="s">
        <v>36</v>
      </c>
      <c r="N35" s="19">
        <v>0</v>
      </c>
      <c r="O35" s="19">
        <v>0</v>
      </c>
      <c r="P35" s="20">
        <v>0</v>
      </c>
      <c r="Q35" s="21">
        <v>0</v>
      </c>
      <c r="R35" s="21">
        <v>0</v>
      </c>
      <c r="S35" s="26">
        <v>0</v>
      </c>
      <c r="T35" s="21">
        <v>0</v>
      </c>
      <c r="U35" s="78">
        <v>0</v>
      </c>
      <c r="V35" s="77">
        <v>0</v>
      </c>
    </row>
    <row r="36" spans="1:22" ht="31.5">
      <c r="A36" s="47" t="s">
        <v>97</v>
      </c>
      <c r="B36" s="1" t="s">
        <v>98</v>
      </c>
      <c r="C36" s="53">
        <f t="shared" si="0"/>
        <v>13787150</v>
      </c>
      <c r="D36" s="13">
        <f t="shared" si="1"/>
        <v>5854790</v>
      </c>
      <c r="E36" s="9" t="s">
        <v>28</v>
      </c>
      <c r="F36" s="10">
        <v>500000</v>
      </c>
      <c r="G36" s="9" t="s">
        <v>35</v>
      </c>
      <c r="H36" s="10">
        <v>890805</v>
      </c>
      <c r="I36" s="10">
        <v>1837301</v>
      </c>
      <c r="J36" s="24">
        <v>401165</v>
      </c>
      <c r="K36" s="27">
        <v>268754</v>
      </c>
      <c r="L36" s="27">
        <v>422166</v>
      </c>
      <c r="M36" s="63">
        <v>726408</v>
      </c>
      <c r="N36" s="26">
        <v>357373</v>
      </c>
      <c r="O36" s="26">
        <v>65042</v>
      </c>
      <c r="P36" s="21">
        <v>121241</v>
      </c>
      <c r="Q36" s="21">
        <v>40897</v>
      </c>
      <c r="R36" s="21">
        <v>0</v>
      </c>
      <c r="S36" s="26">
        <v>223638</v>
      </c>
      <c r="T36" s="21">
        <v>893544</v>
      </c>
      <c r="U36" s="78">
        <v>877462</v>
      </c>
      <c r="V36" s="77">
        <v>6161354</v>
      </c>
    </row>
    <row r="37" spans="1:22" ht="63">
      <c r="A37" s="47" t="s">
        <v>99</v>
      </c>
      <c r="B37" s="1" t="s">
        <v>100</v>
      </c>
      <c r="C37" s="53">
        <f t="shared" si="0"/>
        <v>61769267</v>
      </c>
      <c r="D37" s="13">
        <f t="shared" si="1"/>
        <v>14757457</v>
      </c>
      <c r="E37" s="9" t="s">
        <v>28</v>
      </c>
      <c r="F37" s="9" t="s">
        <v>29</v>
      </c>
      <c r="G37" s="10">
        <v>60000</v>
      </c>
      <c r="H37" s="9" t="s">
        <v>28</v>
      </c>
      <c r="I37" s="9">
        <v>287924</v>
      </c>
      <c r="J37" s="22">
        <v>219902</v>
      </c>
      <c r="K37" s="23">
        <v>146659</v>
      </c>
      <c r="L37" s="23" t="s">
        <v>36</v>
      </c>
      <c r="M37" s="58">
        <v>324979</v>
      </c>
      <c r="N37" s="26">
        <v>1157594</v>
      </c>
      <c r="O37" s="26">
        <v>1939309</v>
      </c>
      <c r="P37" s="21">
        <v>3013966</v>
      </c>
      <c r="Q37" s="21">
        <v>2096461</v>
      </c>
      <c r="R37" s="21">
        <v>1414916</v>
      </c>
      <c r="S37" s="26">
        <v>4095747</v>
      </c>
      <c r="T37" s="21">
        <v>14127153</v>
      </c>
      <c r="U37" s="78">
        <v>20883162</v>
      </c>
      <c r="V37" s="77">
        <v>12001495</v>
      </c>
    </row>
    <row r="38" spans="1:22">
      <c r="A38" s="47" t="s">
        <v>101</v>
      </c>
      <c r="B38" s="1" t="s">
        <v>102</v>
      </c>
      <c r="C38" s="53">
        <f t="shared" si="0"/>
        <v>9212060</v>
      </c>
      <c r="D38" s="13">
        <f t="shared" si="1"/>
        <v>7675321</v>
      </c>
      <c r="E38" s="9" t="s">
        <v>28</v>
      </c>
      <c r="F38" s="10">
        <v>100000</v>
      </c>
      <c r="G38" s="9" t="s">
        <v>35</v>
      </c>
      <c r="H38" s="9" t="s">
        <v>35</v>
      </c>
      <c r="I38" s="10">
        <v>75000</v>
      </c>
      <c r="J38" s="22" t="s">
        <v>28</v>
      </c>
      <c r="K38" s="27">
        <v>60000</v>
      </c>
      <c r="L38" s="27">
        <v>505505</v>
      </c>
      <c r="M38" s="25">
        <v>1787500</v>
      </c>
      <c r="N38" s="26">
        <v>1078825</v>
      </c>
      <c r="O38" s="26">
        <v>1379675</v>
      </c>
      <c r="P38" s="21">
        <v>2688816</v>
      </c>
      <c r="Q38" s="20"/>
      <c r="R38" s="20"/>
      <c r="S38" s="19"/>
      <c r="T38" s="21">
        <v>331019</v>
      </c>
      <c r="U38" s="78">
        <v>796300</v>
      </c>
      <c r="V38" s="77">
        <v>409420</v>
      </c>
    </row>
    <row r="39" spans="1:22">
      <c r="A39" s="47" t="s">
        <v>103</v>
      </c>
      <c r="B39" s="1" t="s">
        <v>104</v>
      </c>
      <c r="C39" s="53">
        <f t="shared" si="0"/>
        <v>13496770</v>
      </c>
      <c r="D39" s="13">
        <f t="shared" si="1"/>
        <v>11314348</v>
      </c>
      <c r="E39" s="9" t="s">
        <v>28</v>
      </c>
      <c r="F39" s="10">
        <v>100000</v>
      </c>
      <c r="G39" s="9" t="s">
        <v>35</v>
      </c>
      <c r="H39" s="9" t="s">
        <v>35</v>
      </c>
      <c r="I39" s="10">
        <v>75000</v>
      </c>
      <c r="J39" s="22" t="s">
        <v>28</v>
      </c>
      <c r="K39" s="27">
        <v>60000</v>
      </c>
      <c r="L39" s="27">
        <v>505505</v>
      </c>
      <c r="M39" s="25">
        <v>1787500</v>
      </c>
      <c r="N39" s="26">
        <v>1078825</v>
      </c>
      <c r="O39" s="26">
        <v>1379675</v>
      </c>
      <c r="P39" s="21">
        <v>2688816</v>
      </c>
      <c r="Q39" s="20">
        <v>1121567</v>
      </c>
      <c r="R39" s="20">
        <v>1131209</v>
      </c>
      <c r="S39" s="19">
        <v>1386251</v>
      </c>
      <c r="T39" s="21">
        <v>1569212</v>
      </c>
      <c r="U39" s="78">
        <v>613210</v>
      </c>
      <c r="V39" s="77">
        <v>0</v>
      </c>
    </row>
    <row r="40" spans="1:22" ht="63">
      <c r="A40" s="47" t="s">
        <v>105</v>
      </c>
      <c r="B40" s="1" t="s">
        <v>106</v>
      </c>
      <c r="C40" s="53">
        <f t="shared" si="0"/>
        <v>200000</v>
      </c>
      <c r="D40" s="13">
        <f t="shared" si="1"/>
        <v>200000</v>
      </c>
      <c r="E40" s="9" t="s">
        <v>28</v>
      </c>
      <c r="F40" s="9" t="s">
        <v>29</v>
      </c>
      <c r="G40" s="9" t="s">
        <v>35</v>
      </c>
      <c r="H40" s="10">
        <v>175000</v>
      </c>
      <c r="I40" s="9" t="s">
        <v>28</v>
      </c>
      <c r="J40" s="24">
        <v>25000</v>
      </c>
      <c r="K40" s="23" t="s">
        <v>57</v>
      </c>
      <c r="L40" s="23" t="s">
        <v>57</v>
      </c>
      <c r="M40" s="59" t="s">
        <v>36</v>
      </c>
      <c r="N40" s="19">
        <v>0</v>
      </c>
      <c r="O40" s="19">
        <v>0</v>
      </c>
      <c r="P40" s="20">
        <v>0</v>
      </c>
      <c r="Q40" s="21">
        <v>0</v>
      </c>
      <c r="R40" s="21">
        <v>0</v>
      </c>
      <c r="S40" s="26">
        <v>0</v>
      </c>
      <c r="T40" s="21">
        <v>0</v>
      </c>
      <c r="U40" s="78">
        <v>0</v>
      </c>
      <c r="V40" s="77">
        <v>0</v>
      </c>
    </row>
    <row r="41" spans="1:22" ht="22.5" customHeight="1">
      <c r="A41" s="47" t="s">
        <v>107</v>
      </c>
      <c r="B41" s="1" t="s">
        <v>108</v>
      </c>
      <c r="C41" s="53">
        <f t="shared" si="0"/>
        <v>85000</v>
      </c>
      <c r="D41" s="13">
        <f t="shared" si="1"/>
        <v>85000</v>
      </c>
      <c r="E41" s="9" t="s">
        <v>28</v>
      </c>
      <c r="F41" s="9" t="s">
        <v>29</v>
      </c>
      <c r="G41" s="10"/>
      <c r="H41" s="9" t="s">
        <v>28</v>
      </c>
      <c r="I41" s="9" t="s">
        <v>35</v>
      </c>
      <c r="J41" s="22" t="s">
        <v>35</v>
      </c>
      <c r="K41" s="23" t="s">
        <v>36</v>
      </c>
      <c r="L41" s="27">
        <v>85000</v>
      </c>
      <c r="M41" s="59" t="s">
        <v>36</v>
      </c>
      <c r="N41" s="19">
        <v>0</v>
      </c>
      <c r="O41" s="19">
        <v>0</v>
      </c>
      <c r="P41" s="20">
        <v>0</v>
      </c>
      <c r="Q41" s="62">
        <v>0</v>
      </c>
      <c r="R41" s="62">
        <v>0</v>
      </c>
      <c r="S41" s="69">
        <v>0</v>
      </c>
      <c r="T41" s="21">
        <v>0</v>
      </c>
      <c r="U41" s="78">
        <v>0</v>
      </c>
      <c r="V41" s="77">
        <v>0</v>
      </c>
    </row>
    <row r="42" spans="1:22" ht="19.5" customHeight="1">
      <c r="A42" s="47" t="s">
        <v>109</v>
      </c>
      <c r="B42" s="1" t="s">
        <v>110</v>
      </c>
      <c r="C42" s="53">
        <f t="shared" si="0"/>
        <v>1550589</v>
      </c>
      <c r="D42" s="13">
        <f t="shared" si="1"/>
        <v>1550589</v>
      </c>
      <c r="E42" s="9" t="s">
        <v>28</v>
      </c>
      <c r="F42" s="9" t="s">
        <v>29</v>
      </c>
      <c r="G42" s="9" t="s">
        <v>35</v>
      </c>
      <c r="H42" s="9" t="s">
        <v>35</v>
      </c>
      <c r="I42" s="9" t="s">
        <v>28</v>
      </c>
      <c r="J42" s="24">
        <v>1550589</v>
      </c>
      <c r="K42" s="23" t="s">
        <v>28</v>
      </c>
      <c r="L42" s="23" t="s">
        <v>28</v>
      </c>
      <c r="M42" s="59" t="s">
        <v>36</v>
      </c>
      <c r="N42" s="19">
        <v>0</v>
      </c>
      <c r="O42" s="19">
        <v>0</v>
      </c>
      <c r="P42" s="20">
        <v>0</v>
      </c>
      <c r="Q42" s="21">
        <v>0</v>
      </c>
      <c r="R42" s="21">
        <v>0</v>
      </c>
      <c r="S42" s="26">
        <v>0</v>
      </c>
      <c r="T42" s="21">
        <v>0</v>
      </c>
      <c r="U42" s="78">
        <v>0</v>
      </c>
      <c r="V42" s="77">
        <v>0</v>
      </c>
    </row>
    <row r="43" spans="1:22" ht="31.5">
      <c r="A43" s="47" t="s">
        <v>111</v>
      </c>
      <c r="B43" s="1" t="s">
        <v>112</v>
      </c>
      <c r="C43" s="53">
        <f t="shared" si="0"/>
        <v>2969223</v>
      </c>
      <c r="D43" s="13">
        <f t="shared" si="1"/>
        <v>1102952</v>
      </c>
      <c r="E43" s="9" t="s">
        <v>28</v>
      </c>
      <c r="F43" s="9" t="s">
        <v>29</v>
      </c>
      <c r="G43" s="9" t="s">
        <v>35</v>
      </c>
      <c r="H43" s="9" t="s">
        <v>35</v>
      </c>
      <c r="I43" s="10">
        <v>0</v>
      </c>
      <c r="J43" s="22" t="s">
        <v>35</v>
      </c>
      <c r="K43" s="23" t="s">
        <v>36</v>
      </c>
      <c r="L43" s="9" t="s">
        <v>36</v>
      </c>
      <c r="M43" s="18" t="s">
        <v>32</v>
      </c>
      <c r="N43" s="19">
        <v>0</v>
      </c>
      <c r="O43" s="19">
        <v>0</v>
      </c>
      <c r="P43" s="20">
        <v>0</v>
      </c>
      <c r="Q43" s="21">
        <v>387710</v>
      </c>
      <c r="R43" s="21">
        <v>270983</v>
      </c>
      <c r="S43" s="26">
        <v>444259</v>
      </c>
      <c r="T43" s="21">
        <v>177817</v>
      </c>
      <c r="U43" s="78">
        <v>1101667</v>
      </c>
      <c r="V43" s="77">
        <v>586787</v>
      </c>
    </row>
    <row r="44" spans="1:22" ht="31.5">
      <c r="A44" s="47" t="s">
        <v>113</v>
      </c>
      <c r="B44" s="1" t="s">
        <v>114</v>
      </c>
      <c r="C44" s="53">
        <f t="shared" si="0"/>
        <v>50000</v>
      </c>
      <c r="D44" s="13">
        <f t="shared" si="1"/>
        <v>50000</v>
      </c>
      <c r="E44" s="9" t="s">
        <v>28</v>
      </c>
      <c r="F44" s="9" t="s">
        <v>29</v>
      </c>
      <c r="G44" s="9" t="s">
        <v>35</v>
      </c>
      <c r="H44" s="9" t="s">
        <v>35</v>
      </c>
      <c r="I44" s="10">
        <v>50000</v>
      </c>
      <c r="J44" s="22" t="s">
        <v>28</v>
      </c>
      <c r="K44" s="23" t="s">
        <v>57</v>
      </c>
      <c r="L44" s="23" t="s">
        <v>57</v>
      </c>
      <c r="M44" s="18" t="s">
        <v>36</v>
      </c>
      <c r="N44" s="19">
        <v>0</v>
      </c>
      <c r="O44" s="19">
        <v>0</v>
      </c>
      <c r="P44" s="20">
        <v>0</v>
      </c>
      <c r="Q44" s="21">
        <v>0</v>
      </c>
      <c r="R44" s="21">
        <v>0</v>
      </c>
      <c r="S44" s="26">
        <v>0</v>
      </c>
      <c r="T44" s="21">
        <v>0</v>
      </c>
      <c r="U44" s="78">
        <v>0</v>
      </c>
      <c r="V44" s="77">
        <v>0</v>
      </c>
    </row>
    <row r="45" spans="1:22" ht="31.5">
      <c r="A45" s="47" t="s">
        <v>115</v>
      </c>
      <c r="B45" s="1" t="s">
        <v>116</v>
      </c>
      <c r="C45" s="53">
        <f t="shared" si="0"/>
        <v>1793750</v>
      </c>
      <c r="D45" s="13">
        <f t="shared" si="1"/>
        <v>1793750</v>
      </c>
      <c r="E45" s="10">
        <v>50000</v>
      </c>
      <c r="F45" s="10">
        <v>1743750</v>
      </c>
      <c r="G45" s="9" t="s">
        <v>35</v>
      </c>
      <c r="H45" s="9" t="s">
        <v>35</v>
      </c>
      <c r="I45" s="9" t="s">
        <v>35</v>
      </c>
      <c r="J45" s="22" t="s">
        <v>35</v>
      </c>
      <c r="K45" s="9" t="s">
        <v>36</v>
      </c>
      <c r="L45" s="9" t="s">
        <v>36</v>
      </c>
      <c r="M45" s="18" t="s">
        <v>36</v>
      </c>
      <c r="N45" s="19">
        <v>0</v>
      </c>
      <c r="O45" s="19">
        <v>0</v>
      </c>
      <c r="P45" s="20">
        <v>0</v>
      </c>
      <c r="Q45" s="21">
        <v>0</v>
      </c>
      <c r="R45" s="21">
        <v>0</v>
      </c>
      <c r="S45" s="26">
        <v>0</v>
      </c>
      <c r="T45" s="21">
        <v>0</v>
      </c>
      <c r="U45" s="78">
        <v>0</v>
      </c>
      <c r="V45" s="77">
        <v>0</v>
      </c>
    </row>
    <row r="46" spans="1:22" ht="31.5">
      <c r="A46" s="47" t="s">
        <v>117</v>
      </c>
      <c r="B46" s="1" t="s">
        <v>118</v>
      </c>
      <c r="C46" s="53">
        <f t="shared" si="0"/>
        <v>18244195</v>
      </c>
      <c r="D46" s="13">
        <f t="shared" si="1"/>
        <v>13615598</v>
      </c>
      <c r="E46" s="9" t="s">
        <v>28</v>
      </c>
      <c r="F46" s="9" t="s">
        <v>29</v>
      </c>
      <c r="G46" s="9" t="s">
        <v>35</v>
      </c>
      <c r="H46" s="9" t="s">
        <v>35</v>
      </c>
      <c r="I46" s="9" t="s">
        <v>28</v>
      </c>
      <c r="J46" s="24">
        <v>159956</v>
      </c>
      <c r="K46" s="27">
        <v>197514</v>
      </c>
      <c r="L46" s="27">
        <v>60222</v>
      </c>
      <c r="M46" s="58">
        <v>460281</v>
      </c>
      <c r="N46" s="26">
        <v>1693485</v>
      </c>
      <c r="O46" s="26">
        <v>3748567</v>
      </c>
      <c r="P46" s="21">
        <v>964852</v>
      </c>
      <c r="Q46" s="21">
        <v>1294259</v>
      </c>
      <c r="R46" s="21">
        <v>2706652</v>
      </c>
      <c r="S46" s="26">
        <v>2329810</v>
      </c>
      <c r="T46" s="21">
        <v>2771292</v>
      </c>
      <c r="U46" s="78">
        <v>1114026</v>
      </c>
      <c r="V46" s="77">
        <v>743279</v>
      </c>
    </row>
    <row r="47" spans="1:22" ht="35.25" customHeight="1">
      <c r="A47" s="47" t="s">
        <v>119</v>
      </c>
      <c r="B47" s="1" t="s">
        <v>120</v>
      </c>
      <c r="C47" s="53">
        <f t="shared" si="0"/>
        <v>7653751</v>
      </c>
      <c r="D47" s="13">
        <f t="shared" si="1"/>
        <v>5264422</v>
      </c>
      <c r="E47" s="10">
        <v>50000</v>
      </c>
      <c r="F47" s="10">
        <v>50000</v>
      </c>
      <c r="G47" s="10">
        <v>941000</v>
      </c>
      <c r="H47" s="10">
        <v>62425</v>
      </c>
      <c r="I47" s="10">
        <v>568404</v>
      </c>
      <c r="J47" s="24">
        <v>616713</v>
      </c>
      <c r="K47" s="27">
        <v>337563</v>
      </c>
      <c r="L47" s="27">
        <v>309229</v>
      </c>
      <c r="M47" s="58">
        <v>378440</v>
      </c>
      <c r="N47" s="26">
        <v>162288</v>
      </c>
      <c r="O47" s="26">
        <v>0</v>
      </c>
      <c r="P47" s="21">
        <v>82150</v>
      </c>
      <c r="Q47" s="21">
        <v>664234</v>
      </c>
      <c r="R47" s="21">
        <v>422235</v>
      </c>
      <c r="S47" s="26">
        <v>619741</v>
      </c>
      <c r="T47" s="21">
        <v>804440</v>
      </c>
      <c r="U47" s="78">
        <v>1111099</v>
      </c>
      <c r="V47" s="77">
        <v>473790</v>
      </c>
    </row>
    <row r="48" spans="1:22" ht="47.25">
      <c r="A48" s="47" t="s">
        <v>121</v>
      </c>
      <c r="B48" s="1" t="s">
        <v>122</v>
      </c>
      <c r="C48" s="53">
        <f t="shared" si="0"/>
        <v>535000</v>
      </c>
      <c r="D48" s="13">
        <f t="shared" si="1"/>
        <v>535000</v>
      </c>
      <c r="E48" s="10">
        <v>150000</v>
      </c>
      <c r="F48" s="9" t="s">
        <v>29</v>
      </c>
      <c r="G48" s="9" t="s">
        <v>28</v>
      </c>
      <c r="H48" s="10">
        <v>75000</v>
      </c>
      <c r="I48" s="9" t="s">
        <v>123</v>
      </c>
      <c r="J48" s="24">
        <v>85000</v>
      </c>
      <c r="K48" s="27">
        <v>225000</v>
      </c>
      <c r="L48" s="23" t="s">
        <v>35</v>
      </c>
      <c r="M48" s="59" t="s">
        <v>35</v>
      </c>
      <c r="N48" s="19">
        <v>0</v>
      </c>
      <c r="O48" s="19">
        <v>0</v>
      </c>
      <c r="P48" s="20">
        <v>0</v>
      </c>
      <c r="Q48" s="21">
        <v>0</v>
      </c>
      <c r="R48" s="21">
        <v>0</v>
      </c>
      <c r="S48" s="26">
        <v>0</v>
      </c>
      <c r="T48" s="21">
        <v>0</v>
      </c>
      <c r="U48" s="78">
        <v>0</v>
      </c>
      <c r="V48" s="77">
        <v>0</v>
      </c>
    </row>
    <row r="49" spans="1:25">
      <c r="A49" s="47" t="s">
        <v>124</v>
      </c>
      <c r="B49" s="1" t="s">
        <v>125</v>
      </c>
      <c r="C49" s="53">
        <f t="shared" si="0"/>
        <v>13482525</v>
      </c>
      <c r="D49" s="13">
        <f t="shared" si="1"/>
        <v>10052602</v>
      </c>
      <c r="E49" s="10">
        <v>1000000</v>
      </c>
      <c r="F49" s="10">
        <v>2140612</v>
      </c>
      <c r="G49" s="10">
        <v>2219756</v>
      </c>
      <c r="H49" s="10">
        <v>837699</v>
      </c>
      <c r="I49" s="10">
        <v>253370</v>
      </c>
      <c r="J49" s="24">
        <v>306517</v>
      </c>
      <c r="K49" s="27">
        <v>689973</v>
      </c>
      <c r="L49" s="24">
        <v>423760</v>
      </c>
      <c r="M49" s="60">
        <v>352081</v>
      </c>
      <c r="N49" s="26">
        <v>652509</v>
      </c>
      <c r="O49" s="19">
        <v>0</v>
      </c>
      <c r="P49" s="20">
        <v>40000</v>
      </c>
      <c r="Q49" s="21">
        <v>577035</v>
      </c>
      <c r="R49" s="21">
        <v>234574</v>
      </c>
      <c r="S49" s="26">
        <v>324716</v>
      </c>
      <c r="T49" s="21">
        <v>1451807</v>
      </c>
      <c r="U49" s="78">
        <v>1476155</v>
      </c>
      <c r="V49" s="77">
        <v>501961</v>
      </c>
    </row>
    <row r="50" spans="1:25" ht="31.5">
      <c r="A50" s="47" t="s">
        <v>126</v>
      </c>
      <c r="B50" s="1" t="s">
        <v>127</v>
      </c>
      <c r="C50" s="53">
        <f t="shared" si="0"/>
        <v>3556307</v>
      </c>
      <c r="D50" s="13">
        <f t="shared" si="1"/>
        <v>2634499</v>
      </c>
      <c r="E50" s="9" t="s">
        <v>28</v>
      </c>
      <c r="F50" s="9" t="s">
        <v>29</v>
      </c>
      <c r="G50" s="9" t="s">
        <v>35</v>
      </c>
      <c r="H50" s="9" t="s">
        <v>35</v>
      </c>
      <c r="I50" s="9" t="s">
        <v>28</v>
      </c>
      <c r="J50" s="24">
        <v>1038485</v>
      </c>
      <c r="K50" s="27">
        <v>664554</v>
      </c>
      <c r="L50" s="27">
        <v>227253</v>
      </c>
      <c r="M50" s="25">
        <v>206055</v>
      </c>
      <c r="N50" s="26">
        <v>0</v>
      </c>
      <c r="O50" s="19">
        <v>0</v>
      </c>
      <c r="P50" s="20">
        <v>0</v>
      </c>
      <c r="Q50" s="21">
        <v>0</v>
      </c>
      <c r="R50" s="21">
        <v>0</v>
      </c>
      <c r="S50" s="26">
        <v>498152</v>
      </c>
      <c r="T50" s="21">
        <v>312311</v>
      </c>
      <c r="U50" s="78">
        <v>416992</v>
      </c>
      <c r="V50" s="77">
        <v>192505</v>
      </c>
    </row>
    <row r="51" spans="1:25" ht="31.5">
      <c r="A51" s="47" t="s">
        <v>128</v>
      </c>
      <c r="B51" s="1" t="s">
        <v>129</v>
      </c>
      <c r="C51" s="53">
        <f t="shared" si="0"/>
        <v>23634485</v>
      </c>
      <c r="D51" s="13">
        <f t="shared" si="1"/>
        <v>17889630</v>
      </c>
      <c r="E51" s="9" t="s">
        <v>28</v>
      </c>
      <c r="F51" s="9" t="s">
        <v>29</v>
      </c>
      <c r="G51" s="9" t="s">
        <v>35</v>
      </c>
      <c r="H51" s="9" t="s">
        <v>35</v>
      </c>
      <c r="I51" s="10">
        <v>100000</v>
      </c>
      <c r="J51" s="22" t="s">
        <v>35</v>
      </c>
      <c r="K51" s="23">
        <v>100000</v>
      </c>
      <c r="L51" s="22" t="s">
        <v>36</v>
      </c>
      <c r="M51" s="28" t="s">
        <v>36</v>
      </c>
      <c r="N51" s="19">
        <v>1513062</v>
      </c>
      <c r="O51" s="19">
        <v>2000000</v>
      </c>
      <c r="P51" s="20">
        <v>955790</v>
      </c>
      <c r="Q51" s="21">
        <v>3280736</v>
      </c>
      <c r="R51" s="21">
        <v>3577064</v>
      </c>
      <c r="S51" s="26">
        <v>6362978</v>
      </c>
      <c r="T51" s="21">
        <v>2430000</v>
      </c>
      <c r="U51" s="78">
        <v>3314855</v>
      </c>
      <c r="V51" s="77">
        <v>0</v>
      </c>
    </row>
    <row r="52" spans="1:25" ht="78.75">
      <c r="A52" s="47" t="s">
        <v>130</v>
      </c>
      <c r="B52" s="1" t="s">
        <v>131</v>
      </c>
      <c r="C52" s="53">
        <f t="shared" si="0"/>
        <v>360000</v>
      </c>
      <c r="D52" s="13">
        <f t="shared" si="1"/>
        <v>360000</v>
      </c>
      <c r="E52" s="9" t="s">
        <v>28</v>
      </c>
      <c r="F52" s="9" t="s">
        <v>29</v>
      </c>
      <c r="G52" s="10">
        <v>300000</v>
      </c>
      <c r="H52" s="9" t="s">
        <v>28</v>
      </c>
      <c r="I52" s="9" t="s">
        <v>35</v>
      </c>
      <c r="J52" s="22" t="s">
        <v>35</v>
      </c>
      <c r="K52" s="27">
        <v>60000</v>
      </c>
      <c r="L52" s="23" t="s">
        <v>35</v>
      </c>
      <c r="M52" s="28" t="s">
        <v>35</v>
      </c>
      <c r="N52" s="19">
        <v>0</v>
      </c>
      <c r="O52" s="29"/>
      <c r="P52" s="30">
        <v>0</v>
      </c>
      <c r="Q52" s="21">
        <v>0</v>
      </c>
      <c r="R52" s="21">
        <v>0</v>
      </c>
      <c r="S52" s="26">
        <v>0</v>
      </c>
      <c r="T52" s="21">
        <v>0</v>
      </c>
      <c r="U52" s="78">
        <v>0</v>
      </c>
      <c r="V52" s="77">
        <v>0</v>
      </c>
    </row>
    <row r="53" spans="1:25">
      <c r="A53" s="47" t="s">
        <v>132</v>
      </c>
      <c r="B53" s="1" t="s">
        <v>133</v>
      </c>
      <c r="C53" s="53">
        <f t="shared" si="0"/>
        <v>75000</v>
      </c>
      <c r="D53" s="13">
        <f t="shared" si="1"/>
        <v>0</v>
      </c>
      <c r="E53" s="9"/>
      <c r="F53" s="9"/>
      <c r="G53" s="10"/>
      <c r="H53" s="9"/>
      <c r="I53" s="9"/>
      <c r="J53" s="22"/>
      <c r="K53" s="27"/>
      <c r="L53" s="75"/>
      <c r="M53" s="28"/>
      <c r="N53" s="19"/>
      <c r="O53" s="29"/>
      <c r="P53" s="30"/>
      <c r="Q53" s="21"/>
      <c r="R53" s="21"/>
      <c r="S53" s="26"/>
      <c r="T53" s="21"/>
      <c r="U53" s="78">
        <v>75000</v>
      </c>
      <c r="V53" s="77">
        <v>0</v>
      </c>
    </row>
    <row r="54" spans="1:25" ht="32.25">
      <c r="A54" s="47" t="s">
        <v>134</v>
      </c>
      <c r="B54" s="1" t="s">
        <v>135</v>
      </c>
      <c r="C54" s="53">
        <f t="shared" si="0"/>
        <v>125000</v>
      </c>
      <c r="D54" s="13">
        <f t="shared" si="1"/>
        <v>125000</v>
      </c>
      <c r="E54" s="9" t="s">
        <v>28</v>
      </c>
      <c r="F54" s="10">
        <v>125000</v>
      </c>
      <c r="G54" s="9" t="s">
        <v>35</v>
      </c>
      <c r="H54" s="9" t="s">
        <v>35</v>
      </c>
      <c r="I54" s="9" t="s">
        <v>28</v>
      </c>
      <c r="J54" s="22" t="s">
        <v>28</v>
      </c>
      <c r="K54" s="23" t="s">
        <v>57</v>
      </c>
      <c r="L54" s="22" t="s">
        <v>57</v>
      </c>
      <c r="M54" s="28" t="s">
        <v>35</v>
      </c>
      <c r="N54" s="19">
        <v>0</v>
      </c>
      <c r="O54" s="19">
        <v>0</v>
      </c>
      <c r="P54" s="20">
        <v>0</v>
      </c>
      <c r="Q54" s="21">
        <v>0</v>
      </c>
      <c r="R54" s="21">
        <v>0</v>
      </c>
      <c r="S54" s="26">
        <v>0</v>
      </c>
      <c r="T54" s="21">
        <v>0</v>
      </c>
      <c r="U54" s="78">
        <v>0</v>
      </c>
      <c r="V54" s="77">
        <v>0</v>
      </c>
      <c r="Y54" s="6">
        <v>3682888</v>
      </c>
    </row>
    <row r="55" spans="1:25">
      <c r="A55" s="47" t="s">
        <v>136</v>
      </c>
      <c r="B55" s="1" t="s">
        <v>137</v>
      </c>
      <c r="C55" s="53">
        <f t="shared" si="0"/>
        <v>2640083</v>
      </c>
      <c r="D55" s="13">
        <f t="shared" si="1"/>
        <v>2640083</v>
      </c>
      <c r="E55" s="9" t="s">
        <v>28</v>
      </c>
      <c r="F55" s="9" t="s">
        <v>29</v>
      </c>
      <c r="G55" s="10">
        <v>1893275</v>
      </c>
      <c r="H55" s="10">
        <v>356725</v>
      </c>
      <c r="I55" s="9" t="s">
        <v>35</v>
      </c>
      <c r="J55" s="55" t="s">
        <v>35</v>
      </c>
      <c r="K55" s="27">
        <v>223036</v>
      </c>
      <c r="L55" s="23" t="s">
        <v>35</v>
      </c>
      <c r="M55" s="59" t="s">
        <v>35</v>
      </c>
      <c r="N55" s="19">
        <v>167047</v>
      </c>
      <c r="O55" s="19">
        <v>0</v>
      </c>
      <c r="P55" s="20">
        <v>0</v>
      </c>
      <c r="Q55" s="21">
        <v>0</v>
      </c>
      <c r="R55" s="21">
        <v>0</v>
      </c>
      <c r="S55" s="26">
        <v>0</v>
      </c>
      <c r="T55" s="21">
        <v>0</v>
      </c>
      <c r="U55" s="78">
        <v>0</v>
      </c>
      <c r="V55" s="77">
        <v>0</v>
      </c>
    </row>
    <row r="56" spans="1:25">
      <c r="A56" s="47" t="s">
        <v>138</v>
      </c>
      <c r="B56" s="2"/>
      <c r="C56" s="53">
        <f t="shared" si="0"/>
        <v>3682888</v>
      </c>
      <c r="D56" s="13">
        <f t="shared" si="1"/>
        <v>3682888</v>
      </c>
      <c r="E56" s="9" t="s">
        <v>88</v>
      </c>
      <c r="F56" s="9" t="s">
        <v>139</v>
      </c>
      <c r="G56" s="9" t="s">
        <v>57</v>
      </c>
      <c r="H56" s="10">
        <v>475000</v>
      </c>
      <c r="I56" s="28" t="s">
        <v>57</v>
      </c>
      <c r="J56" s="64">
        <v>400986</v>
      </c>
      <c r="K56" s="32">
        <v>400986</v>
      </c>
      <c r="L56" s="24">
        <v>400986</v>
      </c>
      <c r="M56" s="60">
        <v>400986</v>
      </c>
      <c r="N56" s="26">
        <v>400986</v>
      </c>
      <c r="O56" s="65">
        <v>400986</v>
      </c>
      <c r="P56" s="64">
        <v>400986</v>
      </c>
      <c r="Q56" s="21">
        <v>0</v>
      </c>
      <c r="R56" s="21">
        <v>400986</v>
      </c>
      <c r="S56" s="26">
        <v>0</v>
      </c>
      <c r="T56" s="21">
        <v>0</v>
      </c>
      <c r="U56" s="78">
        <v>0</v>
      </c>
      <c r="V56" s="77">
        <v>0</v>
      </c>
    </row>
    <row r="57" spans="1:25" ht="16.5" thickBot="1">
      <c r="A57" s="47" t="s">
        <v>140</v>
      </c>
      <c r="B57" s="72" t="s">
        <v>141</v>
      </c>
      <c r="C57" s="53">
        <f t="shared" si="0"/>
        <v>1266891</v>
      </c>
      <c r="D57" s="13">
        <f t="shared" si="1"/>
        <v>1266891</v>
      </c>
      <c r="E57" s="9" t="s">
        <v>88</v>
      </c>
      <c r="F57" s="10">
        <v>150000</v>
      </c>
      <c r="G57" s="10">
        <v>616891</v>
      </c>
      <c r="H57" s="9" t="s">
        <v>57</v>
      </c>
      <c r="I57" s="28" t="s">
        <v>57</v>
      </c>
      <c r="J57" s="31" t="s">
        <v>57</v>
      </c>
      <c r="K57" s="32">
        <v>500000</v>
      </c>
      <c r="L57" s="23" t="s">
        <v>35</v>
      </c>
      <c r="M57" s="28" t="s">
        <v>35</v>
      </c>
      <c r="N57" s="19">
        <v>0</v>
      </c>
      <c r="O57" s="19">
        <v>0</v>
      </c>
      <c r="P57" s="20">
        <v>0</v>
      </c>
      <c r="Q57" s="21">
        <v>0</v>
      </c>
      <c r="R57" s="21">
        <v>0</v>
      </c>
      <c r="S57" s="26">
        <v>0</v>
      </c>
      <c r="T57" s="21">
        <v>0</v>
      </c>
      <c r="U57" s="78">
        <v>0</v>
      </c>
      <c r="V57" s="77">
        <v>0</v>
      </c>
    </row>
    <row r="58" spans="1:25" ht="31.5">
      <c r="A58" s="47" t="s">
        <v>142</v>
      </c>
      <c r="B58" s="71" t="s">
        <v>143</v>
      </c>
      <c r="C58" s="53">
        <f t="shared" si="0"/>
        <v>150000</v>
      </c>
      <c r="D58" s="13">
        <f t="shared" si="1"/>
        <v>150000</v>
      </c>
      <c r="E58" s="9" t="s">
        <v>28</v>
      </c>
      <c r="F58" s="9" t="s">
        <v>29</v>
      </c>
      <c r="G58" s="10">
        <v>150000</v>
      </c>
      <c r="H58" s="9" t="s">
        <v>35</v>
      </c>
      <c r="I58" s="9" t="s">
        <v>28</v>
      </c>
      <c r="J58" s="33" t="s">
        <v>28</v>
      </c>
      <c r="K58" s="34" t="s">
        <v>57</v>
      </c>
      <c r="L58" s="9" t="s">
        <v>57</v>
      </c>
      <c r="M58" s="59" t="s">
        <v>35</v>
      </c>
      <c r="N58" s="19">
        <v>0</v>
      </c>
      <c r="O58" s="19">
        <v>0</v>
      </c>
      <c r="P58" s="20">
        <v>0</v>
      </c>
      <c r="Q58" s="21">
        <v>0</v>
      </c>
      <c r="R58" s="21">
        <v>0</v>
      </c>
      <c r="S58" s="26">
        <v>0</v>
      </c>
      <c r="T58" s="21">
        <v>0</v>
      </c>
      <c r="U58" s="78">
        <v>0</v>
      </c>
      <c r="V58" s="77">
        <v>0</v>
      </c>
    </row>
    <row r="59" spans="1:25">
      <c r="A59" s="47" t="s">
        <v>144</v>
      </c>
      <c r="B59" s="4" t="s">
        <v>145</v>
      </c>
      <c r="C59" s="53">
        <f t="shared" si="0"/>
        <v>91904</v>
      </c>
      <c r="D59" s="13">
        <f t="shared" si="1"/>
        <v>91904</v>
      </c>
      <c r="E59" s="9" t="s">
        <v>57</v>
      </c>
      <c r="F59" s="9" t="s">
        <v>57</v>
      </c>
      <c r="G59" s="9" t="s">
        <v>57</v>
      </c>
      <c r="H59" s="9" t="s">
        <v>57</v>
      </c>
      <c r="I59" s="9" t="s">
        <v>57</v>
      </c>
      <c r="J59" s="9" t="s">
        <v>57</v>
      </c>
      <c r="K59" s="9" t="s">
        <v>57</v>
      </c>
      <c r="L59" s="9" t="s">
        <v>57</v>
      </c>
      <c r="M59" s="10">
        <v>44520</v>
      </c>
      <c r="N59" s="62">
        <v>32384</v>
      </c>
      <c r="O59" s="19">
        <v>0</v>
      </c>
      <c r="P59" s="20">
        <v>15000</v>
      </c>
      <c r="Q59" s="21">
        <v>0</v>
      </c>
      <c r="R59" s="21">
        <v>0</v>
      </c>
      <c r="S59" s="26">
        <v>0</v>
      </c>
      <c r="T59" s="21">
        <v>0</v>
      </c>
      <c r="U59" s="78">
        <v>0</v>
      </c>
      <c r="V59" s="77">
        <v>0</v>
      </c>
    </row>
    <row r="60" spans="1:25">
      <c r="A60" s="47" t="s">
        <v>146</v>
      </c>
      <c r="B60" s="54" t="s">
        <v>147</v>
      </c>
      <c r="C60" s="53">
        <f t="shared" si="0"/>
        <v>584196</v>
      </c>
      <c r="D60" s="13">
        <f t="shared" si="1"/>
        <v>144731</v>
      </c>
      <c r="E60" s="9" t="s">
        <v>57</v>
      </c>
      <c r="F60" s="9" t="s">
        <v>57</v>
      </c>
      <c r="G60" s="9" t="s">
        <v>57</v>
      </c>
      <c r="H60" s="9" t="s">
        <v>57</v>
      </c>
      <c r="I60" s="9" t="s">
        <v>57</v>
      </c>
      <c r="J60" s="22" t="s">
        <v>57</v>
      </c>
      <c r="K60" s="56" t="s">
        <v>57</v>
      </c>
      <c r="L60" s="23" t="s">
        <v>57</v>
      </c>
      <c r="M60" s="59" t="s">
        <v>57</v>
      </c>
      <c r="N60" s="61" t="s">
        <v>57</v>
      </c>
      <c r="O60" s="19">
        <v>0</v>
      </c>
      <c r="P60" s="20">
        <v>0</v>
      </c>
      <c r="Q60" s="21">
        <v>0</v>
      </c>
      <c r="R60" s="21">
        <v>0</v>
      </c>
      <c r="S60" s="26">
        <v>144731</v>
      </c>
      <c r="T60" s="21">
        <v>0</v>
      </c>
      <c r="U60" s="78">
        <v>439465</v>
      </c>
      <c r="V60" s="77">
        <v>0</v>
      </c>
    </row>
    <row r="61" spans="1:25">
      <c r="A61" s="47" t="s">
        <v>148</v>
      </c>
      <c r="B61" s="1" t="s">
        <v>149</v>
      </c>
      <c r="C61" s="53">
        <f t="shared" si="0"/>
        <v>7480562</v>
      </c>
      <c r="D61" s="13">
        <f t="shared" si="1"/>
        <v>6871252</v>
      </c>
      <c r="E61" s="9" t="s">
        <v>28</v>
      </c>
      <c r="F61" s="9" t="s">
        <v>29</v>
      </c>
      <c r="G61" s="9" t="s">
        <v>35</v>
      </c>
      <c r="H61" s="9">
        <v>25000</v>
      </c>
      <c r="I61" s="9">
        <v>236518</v>
      </c>
      <c r="J61" s="24">
        <f>37010+418974</f>
        <v>455984</v>
      </c>
      <c r="K61" s="23">
        <v>906615</v>
      </c>
      <c r="L61" s="23">
        <v>1045628</v>
      </c>
      <c r="M61" s="18" t="s">
        <v>57</v>
      </c>
      <c r="N61" s="19">
        <v>68199</v>
      </c>
      <c r="O61" s="19">
        <v>40292</v>
      </c>
      <c r="P61" s="20">
        <v>1829797</v>
      </c>
      <c r="Q61" s="21">
        <v>998573</v>
      </c>
      <c r="R61" s="21">
        <v>490605</v>
      </c>
      <c r="S61" s="26">
        <v>774041</v>
      </c>
      <c r="T61" s="21">
        <v>98914</v>
      </c>
      <c r="U61" s="78">
        <v>339546</v>
      </c>
      <c r="V61" s="77">
        <v>170850</v>
      </c>
    </row>
    <row r="62" spans="1:25">
      <c r="A62" s="47" t="s">
        <v>150</v>
      </c>
      <c r="B62" s="1" t="s">
        <v>151</v>
      </c>
      <c r="C62" s="53">
        <f t="shared" si="0"/>
        <v>13095975</v>
      </c>
      <c r="D62" s="13">
        <f t="shared" si="1"/>
        <v>0</v>
      </c>
      <c r="E62" s="9"/>
      <c r="F62" s="9"/>
      <c r="G62" s="9"/>
      <c r="H62" s="9"/>
      <c r="I62" s="9"/>
      <c r="J62" s="24"/>
      <c r="K62" s="23"/>
      <c r="L62" s="23"/>
      <c r="M62" s="18"/>
      <c r="N62" s="19"/>
      <c r="O62" s="19"/>
      <c r="P62" s="20"/>
      <c r="Q62" s="21"/>
      <c r="R62" s="21"/>
      <c r="S62" s="26"/>
      <c r="T62" s="21">
        <v>4695500</v>
      </c>
      <c r="U62" s="78">
        <v>0</v>
      </c>
      <c r="V62" s="77">
        <v>8400475</v>
      </c>
    </row>
    <row r="63" spans="1:25" ht="47.25">
      <c r="A63" s="47" t="s">
        <v>152</v>
      </c>
      <c r="B63" s="1" t="s">
        <v>153</v>
      </c>
      <c r="C63" s="53">
        <f t="shared" si="0"/>
        <v>19032647</v>
      </c>
      <c r="D63" s="13">
        <f t="shared" si="1"/>
        <v>12627363</v>
      </c>
      <c r="E63" s="9" t="s">
        <v>28</v>
      </c>
      <c r="F63" s="9" t="s">
        <v>29</v>
      </c>
      <c r="G63" s="9" t="s">
        <v>35</v>
      </c>
      <c r="H63" s="9" t="s">
        <v>35</v>
      </c>
      <c r="I63" s="9" t="s">
        <v>35</v>
      </c>
      <c r="J63" s="9" t="s">
        <v>35</v>
      </c>
      <c r="K63" s="10">
        <v>100000</v>
      </c>
      <c r="L63" s="10">
        <v>150000</v>
      </c>
      <c r="M63" s="9" t="s">
        <v>36</v>
      </c>
      <c r="N63" s="39">
        <v>1305963</v>
      </c>
      <c r="O63" s="19">
        <v>2000000</v>
      </c>
      <c r="P63" s="20">
        <v>1039978</v>
      </c>
      <c r="Q63" s="21">
        <v>2610685</v>
      </c>
      <c r="R63" s="21">
        <v>3417482</v>
      </c>
      <c r="S63" s="26">
        <v>2003255</v>
      </c>
      <c r="T63" s="21">
        <v>2521690</v>
      </c>
      <c r="U63" s="78">
        <v>2035372</v>
      </c>
      <c r="V63" s="77">
        <v>1848222</v>
      </c>
    </row>
    <row r="64" spans="1:25">
      <c r="A64" s="49" t="s">
        <v>154</v>
      </c>
      <c r="B64" s="1" t="s">
        <v>155</v>
      </c>
      <c r="C64" s="53">
        <f t="shared" si="0"/>
        <v>2277424</v>
      </c>
      <c r="D64" s="13">
        <f t="shared" si="1"/>
        <v>1398961</v>
      </c>
      <c r="E64" s="9" t="s">
        <v>28</v>
      </c>
      <c r="F64" s="9" t="s">
        <v>28</v>
      </c>
      <c r="G64" s="9" t="s">
        <v>28</v>
      </c>
      <c r="H64" s="9" t="s">
        <v>28</v>
      </c>
      <c r="I64" s="9" t="s">
        <v>28</v>
      </c>
      <c r="J64" s="22" t="s">
        <v>28</v>
      </c>
      <c r="K64" s="23" t="s">
        <v>28</v>
      </c>
      <c r="L64" s="23" t="s">
        <v>28</v>
      </c>
      <c r="M64" s="18" t="s">
        <v>28</v>
      </c>
      <c r="N64" s="61" t="s">
        <v>28</v>
      </c>
      <c r="O64" s="19">
        <v>0</v>
      </c>
      <c r="P64" s="20">
        <v>0</v>
      </c>
      <c r="Q64" s="21">
        <v>0</v>
      </c>
      <c r="R64" s="21">
        <v>1084853</v>
      </c>
      <c r="S64" s="67">
        <v>314108</v>
      </c>
      <c r="T64" s="21">
        <v>106313</v>
      </c>
      <c r="U64" s="78">
        <v>492500</v>
      </c>
      <c r="V64" s="77">
        <v>279650</v>
      </c>
    </row>
    <row r="65" spans="1:22">
      <c r="A65" s="47" t="s">
        <v>156</v>
      </c>
      <c r="B65" s="1" t="s">
        <v>157</v>
      </c>
      <c r="C65" s="53">
        <f t="shared" si="0"/>
        <v>4686639</v>
      </c>
      <c r="D65" s="13">
        <f t="shared" si="1"/>
        <v>939037</v>
      </c>
      <c r="E65" s="9" t="s">
        <v>28</v>
      </c>
      <c r="F65" s="9" t="s">
        <v>29</v>
      </c>
      <c r="G65" s="9" t="s">
        <v>35</v>
      </c>
      <c r="H65" s="10">
        <v>100000</v>
      </c>
      <c r="I65" s="9" t="s">
        <v>28</v>
      </c>
      <c r="J65" s="22" t="s">
        <v>28</v>
      </c>
      <c r="K65" s="23" t="s">
        <v>57</v>
      </c>
      <c r="L65" s="23" t="s">
        <v>57</v>
      </c>
      <c r="M65" s="18" t="s">
        <v>57</v>
      </c>
      <c r="N65" s="19">
        <v>0</v>
      </c>
      <c r="O65" s="19">
        <v>0</v>
      </c>
      <c r="P65" s="20">
        <v>0</v>
      </c>
      <c r="Q65" s="21">
        <v>0</v>
      </c>
      <c r="R65" s="21">
        <v>409917</v>
      </c>
      <c r="S65" s="26">
        <v>429120</v>
      </c>
      <c r="T65" s="21">
        <v>283623</v>
      </c>
      <c r="U65" s="78">
        <v>3017729</v>
      </c>
      <c r="V65" s="77">
        <v>446250</v>
      </c>
    </row>
    <row r="66" spans="1:22">
      <c r="A66" s="47" t="s">
        <v>158</v>
      </c>
      <c r="B66" s="1" t="s">
        <v>159</v>
      </c>
      <c r="C66" s="53">
        <f t="shared" si="0"/>
        <v>412676</v>
      </c>
      <c r="D66" s="13">
        <f t="shared" si="1"/>
        <v>412676</v>
      </c>
      <c r="E66" s="9" t="s">
        <v>88</v>
      </c>
      <c r="F66" s="9" t="s">
        <v>139</v>
      </c>
      <c r="G66" s="9" t="s">
        <v>57</v>
      </c>
      <c r="H66" s="9" t="s">
        <v>57</v>
      </c>
      <c r="I66" s="9" t="s">
        <v>57</v>
      </c>
      <c r="J66" s="22" t="s">
        <v>57</v>
      </c>
      <c r="K66" s="27">
        <v>218621</v>
      </c>
      <c r="L66" s="23" t="s">
        <v>57</v>
      </c>
      <c r="M66" s="18" t="s">
        <v>57</v>
      </c>
      <c r="N66" s="19">
        <v>35463</v>
      </c>
      <c r="O66" s="19">
        <v>0</v>
      </c>
      <c r="P66" s="20">
        <v>0</v>
      </c>
      <c r="Q66" s="21">
        <v>0</v>
      </c>
      <c r="R66" s="21">
        <v>0</v>
      </c>
      <c r="S66" s="26">
        <v>158592</v>
      </c>
      <c r="T66" s="21">
        <v>0</v>
      </c>
      <c r="U66" s="78">
        <v>0</v>
      </c>
      <c r="V66" s="77">
        <v>0</v>
      </c>
    </row>
    <row r="67" spans="1:22">
      <c r="A67" s="47" t="s">
        <v>160</v>
      </c>
      <c r="B67" s="1" t="s">
        <v>161</v>
      </c>
      <c r="C67" s="53">
        <f t="shared" si="0"/>
        <v>159400</v>
      </c>
      <c r="D67" s="13">
        <f t="shared" si="1"/>
        <v>159400</v>
      </c>
      <c r="E67" s="9" t="s">
        <v>28</v>
      </c>
      <c r="F67" s="9" t="s">
        <v>29</v>
      </c>
      <c r="G67" s="9" t="s">
        <v>35</v>
      </c>
      <c r="H67" s="9" t="s">
        <v>35</v>
      </c>
      <c r="I67" s="9" t="s">
        <v>28</v>
      </c>
      <c r="J67" s="24">
        <v>159400</v>
      </c>
      <c r="K67" s="35" t="s">
        <v>57</v>
      </c>
      <c r="L67" s="22" t="s">
        <v>57</v>
      </c>
      <c r="M67" s="18" t="s">
        <v>57</v>
      </c>
      <c r="N67" s="19">
        <v>0</v>
      </c>
      <c r="O67" s="19">
        <v>0</v>
      </c>
      <c r="P67" s="20">
        <v>0</v>
      </c>
      <c r="Q67" s="21">
        <v>0</v>
      </c>
      <c r="R67" s="21">
        <v>0</v>
      </c>
      <c r="S67" s="26">
        <v>0</v>
      </c>
      <c r="T67" s="21">
        <v>0</v>
      </c>
      <c r="U67" s="78">
        <v>0</v>
      </c>
      <c r="V67" s="77">
        <v>0</v>
      </c>
    </row>
    <row r="68" spans="1:22" ht="30" customHeight="1">
      <c r="A68" s="50" t="s">
        <v>162</v>
      </c>
      <c r="B68" s="3" t="s">
        <v>163</v>
      </c>
      <c r="C68" s="53">
        <f t="shared" si="0"/>
        <v>7862167</v>
      </c>
      <c r="D68" s="13">
        <f t="shared" si="1"/>
        <v>4184011</v>
      </c>
      <c r="E68" s="36" t="s">
        <v>28</v>
      </c>
      <c r="F68" s="36" t="s">
        <v>29</v>
      </c>
      <c r="G68" s="11">
        <v>1641228</v>
      </c>
      <c r="H68" s="36" t="s">
        <v>35</v>
      </c>
      <c r="I68" s="36" t="s">
        <v>28</v>
      </c>
      <c r="J68" s="11">
        <v>30000</v>
      </c>
      <c r="K68" s="35" t="s">
        <v>57</v>
      </c>
      <c r="L68" s="57">
        <v>617857</v>
      </c>
      <c r="M68" s="59" t="s">
        <v>57</v>
      </c>
      <c r="N68" s="19">
        <v>0</v>
      </c>
      <c r="O68" s="19">
        <v>0</v>
      </c>
      <c r="P68" s="20">
        <v>0</v>
      </c>
      <c r="Q68" s="21">
        <v>258433</v>
      </c>
      <c r="R68" s="21">
        <v>203500</v>
      </c>
      <c r="S68" s="26">
        <v>1432993</v>
      </c>
      <c r="T68" s="21">
        <v>0</v>
      </c>
      <c r="U68" s="78">
        <v>3276771</v>
      </c>
      <c r="V68" s="77">
        <v>401385</v>
      </c>
    </row>
    <row r="69" spans="1:22" ht="16.149999999999999" customHeight="1" thickBot="1">
      <c r="A69" s="51"/>
      <c r="B69" s="52" t="s">
        <v>164</v>
      </c>
      <c r="C69" s="66">
        <f t="shared" ref="C69:V69" si="2">SUM(C4:C68)</f>
        <v>334210887</v>
      </c>
      <c r="D69" s="66">
        <f t="shared" si="2"/>
        <v>194210887</v>
      </c>
      <c r="E69" s="66">
        <f t="shared" si="2"/>
        <v>7322535</v>
      </c>
      <c r="F69" s="66">
        <f t="shared" si="2"/>
        <v>8058962</v>
      </c>
      <c r="G69" s="66">
        <f t="shared" si="2"/>
        <v>11919250</v>
      </c>
      <c r="H69" s="66">
        <f t="shared" si="2"/>
        <v>7981329</v>
      </c>
      <c r="I69" s="66">
        <f t="shared" si="2"/>
        <v>7825000</v>
      </c>
      <c r="J69" s="66">
        <f t="shared" si="2"/>
        <v>7978919</v>
      </c>
      <c r="K69" s="66">
        <f t="shared" si="2"/>
        <v>8035959</v>
      </c>
      <c r="L69" s="66">
        <f t="shared" si="2"/>
        <v>8222542</v>
      </c>
      <c r="M69" s="66">
        <f t="shared" si="2"/>
        <v>9719075</v>
      </c>
      <c r="N69" s="66">
        <f t="shared" si="2"/>
        <v>13078825</v>
      </c>
      <c r="O69" s="66">
        <f t="shared" si="2"/>
        <v>16379675</v>
      </c>
      <c r="P69" s="66">
        <f t="shared" si="2"/>
        <v>17688816</v>
      </c>
      <c r="Q69" s="66">
        <f t="shared" si="2"/>
        <v>18000000</v>
      </c>
      <c r="R69" s="66">
        <f t="shared" si="2"/>
        <v>22000000</v>
      </c>
      <c r="S69" s="68">
        <f t="shared" si="2"/>
        <v>30000000</v>
      </c>
      <c r="T69" s="68">
        <f t="shared" si="2"/>
        <v>40000000</v>
      </c>
      <c r="U69" s="79">
        <f t="shared" si="2"/>
        <v>50000000</v>
      </c>
      <c r="V69" s="79">
        <f t="shared" si="2"/>
        <v>50000000</v>
      </c>
    </row>
    <row r="72" spans="1:22">
      <c r="O72" s="38" t="s">
        <v>165</v>
      </c>
      <c r="P72" s="38" t="s">
        <v>165</v>
      </c>
    </row>
    <row r="73" spans="1:22">
      <c r="O73" s="38" t="s">
        <v>165</v>
      </c>
      <c r="P73" s="38" t="s">
        <v>165</v>
      </c>
    </row>
  </sheetData>
  <sortState xmlns:xlrd2="http://schemas.microsoft.com/office/spreadsheetml/2017/richdata2" ref="A5:S68">
    <sortCondition ref="A5:A68"/>
  </sortState>
  <mergeCells count="2">
    <mergeCell ref="A2:V2"/>
    <mergeCell ref="A1:V1"/>
  </mergeCells>
  <pageMargins left="0.5" right="0.5" top="0.5" bottom="0.5" header="0.25" footer="0.3"/>
  <pageSetup scale="71" fitToHeight="3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325f0e2cd5de09e0874032acac4989f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3254961370a92ecde6f665af15897e99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f2782f-097f-40eb-9372-264ac07ebdc1">
      <UserInfo>
        <DisplayName>Pozniak, Frank (911)</DisplayName>
        <AccountId>69</AccountId>
        <AccountType/>
      </UserInfo>
      <UserInfo>
        <DisplayName>Robitaille, Karen (911)</DisplayName>
        <AccountId>71</AccountId>
        <AccountType/>
      </UserInfo>
      <UserInfo>
        <DisplayName>Pilling, Angela (911)</DisplayName>
        <AccountId>60</AccountId>
        <AccountType/>
      </UserInfo>
      <UserInfo>
        <DisplayName>Fournier, Normand (911)</DisplayName>
        <AccountId>7</AccountId>
        <AccountType/>
      </UserInfo>
      <UserInfo>
        <DisplayName>Crean, Joseph J. (911)</DisplayName>
        <AccountId>124</AccountId>
        <AccountType/>
      </UserInfo>
    </SharedWithUsers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6D0AA1-B0A0-487F-AE3C-51A943F4AA71}"/>
</file>

<file path=customXml/itemProps2.xml><?xml version="1.0" encoding="utf-8"?>
<ds:datastoreItem xmlns:ds="http://schemas.openxmlformats.org/officeDocument/2006/customXml" ds:itemID="{01686190-2484-482F-8BA9-A4B85D7EFB5D}"/>
</file>

<file path=customXml/itemProps3.xml><?xml version="1.0" encoding="utf-8"?>
<ds:datastoreItem xmlns:ds="http://schemas.openxmlformats.org/officeDocument/2006/customXml" ds:itemID="{138D1D72-ED9A-4A03-B3E5-BF6F250A63FA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911DeptGrants</dc:creator>
  <cp:keywords/>
  <dc:description/>
  <cp:lastModifiedBy>911DeptGrants (911)</cp:lastModifiedBy>
  <cp:revision/>
  <dcterms:created xsi:type="dcterms:W3CDTF">2016-12-06T14:28:50Z</dcterms:created>
  <dcterms:modified xsi:type="dcterms:W3CDTF">2026-04-14T15:11:58Z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13962800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