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ELI" sheetId="1" r:id="rId1"/>
  </sheets>
  <definedNames/>
  <calcPr fullCalcOnLoad="1"/>
</workbook>
</file>

<file path=xl/sharedStrings.xml><?xml version="1.0" encoding="utf-8"?>
<sst xmlns="http://schemas.openxmlformats.org/spreadsheetml/2006/main" count="203" uniqueCount="109">
  <si>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</si>
  <si>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</si>
  <si>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</si>
  <si>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</si>
  <si>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</si>
  <si>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</si>
  <si>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</si>
  <si>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</si>
  <si>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</si>
  <si>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</si>
  <si>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</si>
  <si>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</si>
  <si>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</si>
  <si>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</si>
  <si>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</si>
  <si>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</si>
  <si>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</si>
  <si>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</si>
  <si>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</si>
  <si>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</si>
  <si>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EMPLOYMENT LINKS</t>
  </si>
  <si>
    <t>CT EOL 17CCEMPLWIA</t>
  </si>
  <si>
    <t>INITIAL AWARD JUNE 7, 2016</t>
  </si>
  <si>
    <t>BUDGET SHEET #1</t>
  </si>
  <si>
    <t>BUDGET SHEET #1 AUGUST 18, 2016</t>
  </si>
  <si>
    <t>FY17 ADULT</t>
  </si>
  <si>
    <t xml:space="preserve"> FWIAADT17A  </t>
  </si>
  <si>
    <t>7003-1630</t>
  </si>
  <si>
    <t>TO ADD FY17 ADULT  FUNDS</t>
  </si>
  <si>
    <t>BUDGET SHEET #2</t>
  </si>
  <si>
    <t>CT EOL 17CCEMPLWP</t>
  </si>
  <si>
    <t>WP 90%</t>
  </si>
  <si>
    <t>FES2017</t>
  </si>
  <si>
    <t>7002-6626</t>
  </si>
  <si>
    <t xml:space="preserve">J105 </t>
  </si>
  <si>
    <t>WP 10%</t>
  </si>
  <si>
    <t>J107</t>
  </si>
  <si>
    <t>CT EOL 17CCEMPLSOSWTF</t>
  </si>
  <si>
    <t>STATE ONE STOP</t>
  </si>
  <si>
    <t>STOSCC2017</t>
  </si>
  <si>
    <t>7003-0803</t>
  </si>
  <si>
    <t>J184</t>
  </si>
  <si>
    <t>N/A</t>
  </si>
  <si>
    <t>BUDGET SHEET #2  SEPTEMBER 1, 2016</t>
  </si>
  <si>
    <t>TO ADD WP 90% &amp; WP 10% FUNDS</t>
  </si>
  <si>
    <t>BUDGET SHEET #3</t>
  </si>
  <si>
    <t>TO ADD SOS FUNDS</t>
  </si>
  <si>
    <t>BUDGET SHEET #3  SEPTEMBER 29, 2016</t>
  </si>
  <si>
    <t>RAPID RESPONSE STATE STAFF</t>
  </si>
  <si>
    <t>BUDGET SHEET #4</t>
  </si>
  <si>
    <t>BUDGET SHEET #4 OCTOBER 4, 2016</t>
  </si>
  <si>
    <t xml:space="preserve">TO ADD RAPID RESPONSE FUNDS </t>
  </si>
  <si>
    <t xml:space="preserve">FWIADWK17A  </t>
  </si>
  <si>
    <t>7003-1778</t>
  </si>
  <si>
    <t>TO REVISE AMOUNT OF SOS FUNDS</t>
  </si>
  <si>
    <t>BUDGET SHEET #5</t>
  </si>
  <si>
    <t>WP 90% (UI)</t>
  </si>
  <si>
    <t xml:space="preserve">TO ADD UI FUNDS </t>
  </si>
  <si>
    <t>BUDGET SHEET #5 OCTOBER 12, 2016</t>
  </si>
  <si>
    <t>BUDGET SHEET #6</t>
  </si>
  <si>
    <r>
      <t>FWIAYTH17</t>
    </r>
    <r>
      <rPr>
        <sz val="11"/>
        <rFont val="Book Antiqua"/>
        <family val="1"/>
      </rPr>
      <t>      </t>
    </r>
  </si>
  <si>
    <t>FWIAADT17B </t>
  </si>
  <si>
    <t>BUDGET SHEET #6 NOVEMBER 3, 2016</t>
  </si>
  <si>
    <t>TO INCREASE WIOA FUNDS &amp; DECREASE</t>
  </si>
  <si>
    <t>FY17 YOUTH BY RETAINED AMOUNT</t>
  </si>
  <si>
    <t>BUDGET SHEET #7</t>
  </si>
  <si>
    <t>TO ADD BALANCE OF SOS FUNDS</t>
  </si>
  <si>
    <t>LESS RETAINED</t>
  </si>
  <si>
    <t>BUDGET SHEET #7 NOVEMBER 15, 2016</t>
  </si>
  <si>
    <t>CT EOL 17CCEMPLVETSUI</t>
  </si>
  <si>
    <t>BUDGET SHEET #8</t>
  </si>
  <si>
    <t>UI HEARINGS (ENDS 12-31-19)</t>
  </si>
  <si>
    <t>OCT 1, 2016-JUNE 30, 2017</t>
  </si>
  <si>
    <t>FUI2017 </t>
  </si>
  <si>
    <t>7002-6624</t>
  </si>
  <si>
    <t>J130</t>
  </si>
  <si>
    <t>JULY 1, 2017-JUNE 30, 2018</t>
  </si>
  <si>
    <t>JULY 1, 2018-JUNE 30, 2019</t>
  </si>
  <si>
    <t>DVOP</t>
  </si>
  <si>
    <t>FVETS2017</t>
  </si>
  <si>
    <t>7002-6628  </t>
  </si>
  <si>
    <t>J109</t>
  </si>
  <si>
    <t xml:space="preserve">TO ADD UI &amp; DVOP FUNDS </t>
  </si>
  <si>
    <t>JULY 1, 2016-JUNE 30, 2017</t>
  </si>
  <si>
    <t>BUDGET SHEET #8 MARCH 21, 2017</t>
  </si>
  <si>
    <t>BUDGET SHEET #9</t>
  </si>
  <si>
    <t>BUDGET SHEET #9 APRIL 11, 2017</t>
  </si>
  <si>
    <t>TO ADJUST YOUTH RETAINED AMOUNT</t>
  </si>
  <si>
    <t>BUDGET SHEET #10</t>
  </si>
  <si>
    <t>REA7</t>
  </si>
  <si>
    <t>JAN 1, 2017-DEC 31, 2017</t>
  </si>
  <si>
    <t>FUIREA17</t>
  </si>
  <si>
    <t xml:space="preserve">    7002-6624                </t>
  </si>
  <si>
    <t xml:space="preserve">   REA7</t>
  </si>
  <si>
    <t>JAN 1, 2018-JUNE 30, 2018</t>
  </si>
  <si>
    <t>CT EOL 17CCEMPLNEGREA</t>
  </si>
  <si>
    <t>TO ADD REA7 FUNDS</t>
  </si>
  <si>
    <t>BUDGET SHEET #10 APRIL 21, 2017</t>
  </si>
  <si>
    <t>BUDGET SHEET #11</t>
  </si>
  <si>
    <t>DTA FUNDING</t>
  </si>
  <si>
    <t>MARCH 16, 2017 - JUNE 30, 2017</t>
  </si>
  <si>
    <t>SPSS2017</t>
  </si>
  <si>
    <t xml:space="preserve">4400-1979 </t>
  </si>
  <si>
    <t>J127</t>
  </si>
  <si>
    <t>TO ADD DTA FUNDING</t>
  </si>
  <si>
    <t>BUDGET SHEET #11 APRIL 25, 2017</t>
  </si>
  <si>
    <t>BUDGET SHEET #12</t>
  </si>
  <si>
    <t>BUDGET SHEET #12 MAY 17, 2017</t>
  </si>
  <si>
    <t>TO REVISE AMOUNT OF ADULT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</si>
</sst>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5" fillId="0" borderId="0" xfId="0" applyFont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4" fontId="13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7" fontId="13" fillId="0" borderId="16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3" fontId="9" fillId="0" borderId="12" xfId="0" applyNumberFormat="1" applyFont="1" applyBorder="1" applyAlignment="1">
      <alignment horizontal="center"/>
    </xf>
    <xf numFmtId="43" fontId="9" fillId="0" borderId="12" xfId="0" applyNumberFormat="1" applyFont="1" applyFill="1" applyBorder="1" applyAlignment="1">
      <alignment horizontal="center"/>
    </xf>
    <xf numFmtId="7" fontId="14" fillId="0" borderId="12" xfId="44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44" fontId="14" fillId="0" borderId="12" xfId="44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5" fontId="1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Fill="1" applyBorder="1" applyAlignment="1" quotePrefix="1">
      <alignment horizontal="center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center"/>
    </xf>
    <xf numFmtId="7" fontId="13" fillId="0" borderId="16" xfId="0" applyNumberFormat="1" applyFont="1" applyFill="1" applyBorder="1" applyAlignment="1">
      <alignment horizontal="center" wrapText="1"/>
    </xf>
    <xf numFmtId="7" fontId="13" fillId="0" borderId="16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06" zoomScaleNormal="106" zoomScalePageLayoutView="0" workbookViewId="0" topLeftCell="A1">
      <selection activeCell="A85" sqref="A85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9" width="15.00390625" style="4" hidden="1" customWidth="1"/>
    <col min="10" max="11" width="13.7109375" style="4" hidden="1" customWidth="1"/>
    <col min="12" max="18" width="14.8515625" style="4" hidden="1" customWidth="1"/>
    <col min="19" max="19" width="14.8515625" style="4" customWidth="1"/>
    <col min="20" max="20" width="17.8515625" style="3" hidden="1" customWidth="1"/>
    <col min="21" max="16384" width="9.140625" style="3" customWidth="1"/>
  </cols>
  <sheetData>
    <row r="1" spans="1:19" ht="20.25">
      <c r="A1" s="3" t="s">
        <v>12</v>
      </c>
      <c r="B1" s="78" t="s">
        <v>10</v>
      </c>
      <c r="C1" s="79"/>
      <c r="D1" s="79"/>
      <c r="E1" s="79"/>
      <c r="F1" s="79"/>
      <c r="G1" s="7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2:6" ht="20.25">
      <c r="B2" s="14"/>
      <c r="C2" s="14"/>
      <c r="D2" s="14"/>
      <c r="E2" s="15"/>
      <c r="F2" s="15"/>
    </row>
    <row r="3" spans="1:3" ht="20.25">
      <c r="A3" s="5" t="s">
        <v>20</v>
      </c>
      <c r="B3" s="14" t="s">
        <v>7</v>
      </c>
      <c r="C3" s="1"/>
    </row>
    <row r="4" spans="1:3" ht="21" thickBot="1">
      <c r="A4" s="5"/>
      <c r="B4" s="6"/>
      <c r="C4" s="1"/>
    </row>
    <row r="5" spans="1:20" s="17" customFormat="1" ht="30.75" thickBot="1">
      <c r="A5" s="49"/>
      <c r="B5" s="40" t="s">
        <v>2</v>
      </c>
      <c r="C5" s="40" t="s">
        <v>3</v>
      </c>
      <c r="D5" s="40" t="s">
        <v>4</v>
      </c>
      <c r="E5" s="40" t="s">
        <v>5</v>
      </c>
      <c r="F5" s="40" t="s">
        <v>1</v>
      </c>
      <c r="G5" s="40" t="s">
        <v>14</v>
      </c>
      <c r="H5" s="40" t="s">
        <v>23</v>
      </c>
      <c r="I5" s="40" t="s">
        <v>29</v>
      </c>
      <c r="J5" s="40" t="s">
        <v>45</v>
      </c>
      <c r="K5" s="40" t="s">
        <v>49</v>
      </c>
      <c r="L5" s="40" t="s">
        <v>55</v>
      </c>
      <c r="M5" s="40" t="s">
        <v>59</v>
      </c>
      <c r="N5" s="40" t="s">
        <v>65</v>
      </c>
      <c r="O5" s="40" t="s">
        <v>70</v>
      </c>
      <c r="P5" s="40" t="s">
        <v>85</v>
      </c>
      <c r="Q5" s="40" t="s">
        <v>88</v>
      </c>
      <c r="R5" s="40" t="s">
        <v>98</v>
      </c>
      <c r="S5" s="40" t="s">
        <v>106</v>
      </c>
      <c r="T5" s="16" t="s">
        <v>6</v>
      </c>
    </row>
    <row r="6" spans="1:20" s="7" customFormat="1" ht="16.5">
      <c r="A6" s="62" t="s">
        <v>8</v>
      </c>
      <c r="B6" s="43"/>
      <c r="C6" s="44"/>
      <c r="D6" s="44"/>
      <c r="E6" s="45"/>
      <c r="F6" s="46"/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8"/>
    </row>
    <row r="7" spans="1:20" s="9" customFormat="1" ht="16.5">
      <c r="A7" s="57" t="s">
        <v>21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</row>
    <row r="8" spans="1:20" s="9" customFormat="1" ht="16.5" hidden="1">
      <c r="A8" s="60" t="s">
        <v>15</v>
      </c>
      <c r="B8" s="24" t="s">
        <v>13</v>
      </c>
      <c r="C8" s="59" t="s">
        <v>60</v>
      </c>
      <c r="D8" s="22" t="s">
        <v>11</v>
      </c>
      <c r="E8" s="59">
        <v>6101</v>
      </c>
      <c r="F8" s="24">
        <v>17.259</v>
      </c>
      <c r="G8" s="25">
        <f>495890-2</f>
        <v>495888</v>
      </c>
      <c r="H8" s="25"/>
      <c r="I8" s="25"/>
      <c r="J8" s="25"/>
      <c r="K8" s="25"/>
      <c r="L8" s="25"/>
      <c r="M8" s="25">
        <v>-22480</v>
      </c>
      <c r="N8" s="25"/>
      <c r="O8" s="25"/>
      <c r="P8" s="25">
        <v>500</v>
      </c>
      <c r="Q8" s="25"/>
      <c r="R8" s="25"/>
      <c r="S8" s="25"/>
      <c r="T8" s="56">
        <f>SUM(G8:S8)</f>
        <v>473908</v>
      </c>
    </row>
    <row r="9" spans="1:20" s="11" customFormat="1" ht="16.5" hidden="1">
      <c r="A9" s="27" t="s">
        <v>15</v>
      </c>
      <c r="B9" s="24" t="s">
        <v>16</v>
      </c>
      <c r="C9" s="59" t="s">
        <v>60</v>
      </c>
      <c r="D9" s="22" t="s">
        <v>11</v>
      </c>
      <c r="E9" s="59">
        <v>6101</v>
      </c>
      <c r="F9" s="24">
        <v>17.259</v>
      </c>
      <c r="G9" s="25">
        <v>1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56">
        <f aca="true" t="shared" si="0" ref="T9:T37">SUM(G9:S9)</f>
        <v>1</v>
      </c>
    </row>
    <row r="10" spans="1:20" s="11" customFormat="1" ht="16.5" hidden="1">
      <c r="A10" s="27" t="s">
        <v>15</v>
      </c>
      <c r="B10" s="24" t="s">
        <v>17</v>
      </c>
      <c r="C10" s="59" t="s">
        <v>60</v>
      </c>
      <c r="D10" s="22" t="s">
        <v>11</v>
      </c>
      <c r="E10" s="59">
        <v>6101</v>
      </c>
      <c r="F10" s="24">
        <v>17.259</v>
      </c>
      <c r="G10" s="25">
        <v>1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56">
        <f t="shared" si="0"/>
        <v>1</v>
      </c>
    </row>
    <row r="11" spans="1:20" s="12" customFormat="1" ht="16.5" hidden="1">
      <c r="A11" s="10"/>
      <c r="B11" s="18"/>
      <c r="C11" s="26"/>
      <c r="D11" s="21"/>
      <c r="E11" s="18"/>
      <c r="F11" s="18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56">
        <f t="shared" si="0"/>
        <v>0</v>
      </c>
    </row>
    <row r="12" spans="1:20" s="11" customFormat="1" ht="16.5" hidden="1">
      <c r="A12" s="57" t="s">
        <v>25</v>
      </c>
      <c r="B12" s="24" t="s">
        <v>13</v>
      </c>
      <c r="C12" s="59" t="s">
        <v>26</v>
      </c>
      <c r="D12" s="58" t="s">
        <v>27</v>
      </c>
      <c r="E12" s="59">
        <v>6102</v>
      </c>
      <c r="F12" s="59">
        <v>17.258</v>
      </c>
      <c r="G12" s="25"/>
      <c r="H12" s="25">
        <v>62940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56">
        <f t="shared" si="0"/>
        <v>62940</v>
      </c>
    </row>
    <row r="13" spans="1:20" s="11" customFormat="1" ht="16.5">
      <c r="A13" s="57" t="s">
        <v>25</v>
      </c>
      <c r="B13" s="24" t="s">
        <v>13</v>
      </c>
      <c r="C13" s="63" t="s">
        <v>61</v>
      </c>
      <c r="D13" s="58" t="s">
        <v>27</v>
      </c>
      <c r="E13" s="59">
        <v>6102</v>
      </c>
      <c r="F13" s="59">
        <v>17.258</v>
      </c>
      <c r="G13" s="25"/>
      <c r="H13" s="25"/>
      <c r="I13" s="25"/>
      <c r="J13" s="25"/>
      <c r="K13" s="25"/>
      <c r="L13" s="25"/>
      <c r="M13" s="25">
        <f>393233-2</f>
        <v>393231</v>
      </c>
      <c r="N13" s="25"/>
      <c r="O13" s="25"/>
      <c r="P13" s="25"/>
      <c r="Q13" s="25"/>
      <c r="R13" s="25"/>
      <c r="S13" s="25">
        <v>1324</v>
      </c>
      <c r="T13" s="56">
        <f t="shared" si="0"/>
        <v>394555</v>
      </c>
    </row>
    <row r="14" spans="1:20" s="11" customFormat="1" ht="16.5" hidden="1">
      <c r="A14" s="57" t="s">
        <v>25</v>
      </c>
      <c r="B14" s="24" t="s">
        <v>16</v>
      </c>
      <c r="C14" s="63" t="s">
        <v>61</v>
      </c>
      <c r="D14" s="58" t="s">
        <v>27</v>
      </c>
      <c r="E14" s="59">
        <v>6102</v>
      </c>
      <c r="F14" s="59">
        <v>17.258</v>
      </c>
      <c r="G14" s="25"/>
      <c r="H14" s="25"/>
      <c r="I14" s="25"/>
      <c r="J14" s="25"/>
      <c r="K14" s="25"/>
      <c r="L14" s="25"/>
      <c r="M14" s="25">
        <v>1</v>
      </c>
      <c r="N14" s="25"/>
      <c r="O14" s="25"/>
      <c r="P14" s="25"/>
      <c r="Q14" s="25"/>
      <c r="R14" s="25"/>
      <c r="S14" s="25"/>
      <c r="T14" s="56">
        <f t="shared" si="0"/>
        <v>1</v>
      </c>
    </row>
    <row r="15" spans="1:20" s="12" customFormat="1" ht="16.5" hidden="1">
      <c r="A15" s="57" t="s">
        <v>25</v>
      </c>
      <c r="B15" s="24" t="s">
        <v>17</v>
      </c>
      <c r="C15" s="63" t="s">
        <v>61</v>
      </c>
      <c r="D15" s="58" t="s">
        <v>27</v>
      </c>
      <c r="E15" s="59">
        <v>6102</v>
      </c>
      <c r="F15" s="59">
        <v>17.258</v>
      </c>
      <c r="G15" s="25"/>
      <c r="H15" s="25"/>
      <c r="I15" s="25"/>
      <c r="J15" s="25"/>
      <c r="K15" s="25"/>
      <c r="L15" s="25"/>
      <c r="M15" s="25">
        <v>1</v>
      </c>
      <c r="N15" s="25"/>
      <c r="O15" s="25"/>
      <c r="P15" s="25"/>
      <c r="Q15" s="25"/>
      <c r="R15" s="25"/>
      <c r="S15" s="25"/>
      <c r="T15" s="56">
        <f t="shared" si="0"/>
        <v>1</v>
      </c>
    </row>
    <row r="16" spans="1:20" s="12" customFormat="1" ht="15" hidden="1">
      <c r="A16" s="57" t="s">
        <v>48</v>
      </c>
      <c r="B16" s="24" t="s">
        <v>13</v>
      </c>
      <c r="C16" s="59" t="s">
        <v>52</v>
      </c>
      <c r="D16" s="59" t="s">
        <v>53</v>
      </c>
      <c r="E16" s="59">
        <v>6123</v>
      </c>
      <c r="F16" s="59">
        <v>17.278</v>
      </c>
      <c r="G16" s="25"/>
      <c r="H16" s="25"/>
      <c r="I16" s="25"/>
      <c r="J16" s="25"/>
      <c r="K16" s="25">
        <f>2526-1</f>
        <v>2525</v>
      </c>
      <c r="L16" s="25"/>
      <c r="M16" s="25"/>
      <c r="N16" s="25"/>
      <c r="O16" s="25"/>
      <c r="P16" s="25"/>
      <c r="Q16" s="25"/>
      <c r="R16" s="25"/>
      <c r="S16" s="25"/>
      <c r="T16" s="56">
        <f t="shared" si="0"/>
        <v>2525</v>
      </c>
    </row>
    <row r="17" spans="1:20" s="12" customFormat="1" ht="15" hidden="1">
      <c r="A17" s="57" t="s">
        <v>48</v>
      </c>
      <c r="B17" s="24" t="s">
        <v>16</v>
      </c>
      <c r="C17" s="59" t="s">
        <v>52</v>
      </c>
      <c r="D17" s="59" t="s">
        <v>53</v>
      </c>
      <c r="E17" s="59">
        <v>6123</v>
      </c>
      <c r="F17" s="59">
        <v>17.278</v>
      </c>
      <c r="G17" s="25"/>
      <c r="H17" s="25"/>
      <c r="I17" s="25"/>
      <c r="J17" s="25"/>
      <c r="K17" s="25">
        <v>1</v>
      </c>
      <c r="L17" s="25"/>
      <c r="M17" s="25"/>
      <c r="N17" s="25"/>
      <c r="O17" s="25"/>
      <c r="P17" s="25"/>
      <c r="Q17" s="25"/>
      <c r="R17" s="25"/>
      <c r="S17" s="25"/>
      <c r="T17" s="56">
        <f t="shared" si="0"/>
        <v>1</v>
      </c>
    </row>
    <row r="18" spans="1:20" s="12" customFormat="1" ht="16.5" hidden="1">
      <c r="A18" s="10"/>
      <c r="B18" s="18"/>
      <c r="C18" s="26"/>
      <c r="D18" s="18"/>
      <c r="E18" s="18"/>
      <c r="F18" s="21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56">
        <f t="shared" si="0"/>
        <v>0</v>
      </c>
    </row>
    <row r="19" spans="1:20" s="11" customFormat="1" ht="16.5" hidden="1">
      <c r="A19" s="62" t="s">
        <v>8</v>
      </c>
      <c r="B19" s="18"/>
      <c r="C19" s="19"/>
      <c r="D19" s="19"/>
      <c r="E19" s="20"/>
      <c r="F19" s="21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56">
        <f t="shared" si="0"/>
        <v>0</v>
      </c>
    </row>
    <row r="20" spans="1:20" s="8" customFormat="1" ht="16.5" hidden="1">
      <c r="A20" s="57" t="s">
        <v>30</v>
      </c>
      <c r="B20" s="18"/>
      <c r="C20" s="19"/>
      <c r="D20" s="19"/>
      <c r="E20" s="20"/>
      <c r="F20" s="21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56">
        <f t="shared" si="0"/>
        <v>0</v>
      </c>
    </row>
    <row r="21" spans="1:20" s="7" customFormat="1" ht="15" hidden="1">
      <c r="A21" s="57" t="s">
        <v>31</v>
      </c>
      <c r="B21" s="24" t="s">
        <v>13</v>
      </c>
      <c r="C21" s="59" t="s">
        <v>32</v>
      </c>
      <c r="D21" s="22" t="s">
        <v>33</v>
      </c>
      <c r="E21" s="59" t="s">
        <v>34</v>
      </c>
      <c r="F21" s="24">
        <v>17.207</v>
      </c>
      <c r="G21" s="25"/>
      <c r="H21" s="25"/>
      <c r="I21" s="25">
        <f>22626-2</f>
        <v>22624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56">
        <f t="shared" si="0"/>
        <v>22624</v>
      </c>
    </row>
    <row r="22" spans="1:20" s="9" customFormat="1" ht="16.5" hidden="1">
      <c r="A22" s="57" t="s">
        <v>31</v>
      </c>
      <c r="B22" s="24" t="s">
        <v>16</v>
      </c>
      <c r="C22" s="59" t="s">
        <v>32</v>
      </c>
      <c r="D22" s="22" t="s">
        <v>33</v>
      </c>
      <c r="E22" s="59" t="s">
        <v>34</v>
      </c>
      <c r="F22" s="24">
        <v>17.207</v>
      </c>
      <c r="G22" s="25"/>
      <c r="H22" s="25"/>
      <c r="I22" s="25">
        <v>1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56">
        <f t="shared" si="0"/>
        <v>1</v>
      </c>
    </row>
    <row r="23" spans="1:20" s="12" customFormat="1" ht="15" hidden="1">
      <c r="A23" s="57" t="s">
        <v>31</v>
      </c>
      <c r="B23" s="24" t="s">
        <v>17</v>
      </c>
      <c r="C23" s="59" t="s">
        <v>32</v>
      </c>
      <c r="D23" s="22" t="s">
        <v>33</v>
      </c>
      <c r="E23" s="59" t="s">
        <v>34</v>
      </c>
      <c r="F23" s="24">
        <v>17.207</v>
      </c>
      <c r="G23" s="25"/>
      <c r="H23" s="25"/>
      <c r="I23" s="25">
        <v>1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56">
        <f t="shared" si="0"/>
        <v>1</v>
      </c>
    </row>
    <row r="24" spans="1:20" s="12" customFormat="1" ht="15" hidden="1">
      <c r="A24" s="57"/>
      <c r="B24" s="24"/>
      <c r="C24" s="59"/>
      <c r="D24" s="22"/>
      <c r="E24" s="59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56">
        <f t="shared" si="0"/>
        <v>0</v>
      </c>
    </row>
    <row r="25" spans="1:20" s="12" customFormat="1" ht="15" hidden="1">
      <c r="A25" s="64" t="s">
        <v>56</v>
      </c>
      <c r="B25" s="24" t="s">
        <v>13</v>
      </c>
      <c r="C25" s="59" t="s">
        <v>32</v>
      </c>
      <c r="D25" s="22" t="s">
        <v>33</v>
      </c>
      <c r="E25" s="59" t="s">
        <v>34</v>
      </c>
      <c r="F25" s="24">
        <v>17.207</v>
      </c>
      <c r="G25" s="25"/>
      <c r="H25" s="25"/>
      <c r="I25" s="25"/>
      <c r="J25" s="25"/>
      <c r="K25" s="25"/>
      <c r="L25" s="25">
        <f>11027-2</f>
        <v>11025</v>
      </c>
      <c r="M25" s="25"/>
      <c r="N25" s="25"/>
      <c r="O25" s="25"/>
      <c r="P25" s="25"/>
      <c r="Q25" s="25"/>
      <c r="R25" s="25"/>
      <c r="S25" s="25"/>
      <c r="T25" s="56">
        <f t="shared" si="0"/>
        <v>11025</v>
      </c>
    </row>
    <row r="26" spans="1:20" s="12" customFormat="1" ht="15" hidden="1">
      <c r="A26" s="64" t="s">
        <v>56</v>
      </c>
      <c r="B26" s="24" t="s">
        <v>16</v>
      </c>
      <c r="C26" s="59" t="s">
        <v>32</v>
      </c>
      <c r="D26" s="22" t="s">
        <v>33</v>
      </c>
      <c r="E26" s="59" t="s">
        <v>34</v>
      </c>
      <c r="F26" s="24">
        <v>17.207</v>
      </c>
      <c r="G26" s="25"/>
      <c r="H26" s="25"/>
      <c r="I26" s="25"/>
      <c r="J26" s="25"/>
      <c r="K26" s="25"/>
      <c r="L26" s="25">
        <v>1</v>
      </c>
      <c r="M26" s="25"/>
      <c r="N26" s="25"/>
      <c r="O26" s="25"/>
      <c r="P26" s="25"/>
      <c r="Q26" s="25"/>
      <c r="R26" s="25"/>
      <c r="S26" s="25"/>
      <c r="T26" s="56">
        <f t="shared" si="0"/>
        <v>1</v>
      </c>
    </row>
    <row r="27" spans="1:20" s="12" customFormat="1" ht="15" hidden="1">
      <c r="A27" s="64" t="s">
        <v>56</v>
      </c>
      <c r="B27" s="24" t="s">
        <v>17</v>
      </c>
      <c r="C27" s="59" t="s">
        <v>32</v>
      </c>
      <c r="D27" s="22" t="s">
        <v>33</v>
      </c>
      <c r="E27" s="59" t="s">
        <v>34</v>
      </c>
      <c r="F27" s="24">
        <v>17.207</v>
      </c>
      <c r="G27" s="25"/>
      <c r="H27" s="25"/>
      <c r="I27" s="25"/>
      <c r="J27" s="25"/>
      <c r="K27" s="25"/>
      <c r="L27" s="25">
        <v>1</v>
      </c>
      <c r="M27" s="25"/>
      <c r="N27" s="25"/>
      <c r="O27" s="25"/>
      <c r="P27" s="25"/>
      <c r="Q27" s="25"/>
      <c r="R27" s="25"/>
      <c r="S27" s="25"/>
      <c r="T27" s="56">
        <f t="shared" si="0"/>
        <v>1</v>
      </c>
    </row>
    <row r="28" spans="1:20" s="12" customFormat="1" ht="15" hidden="1">
      <c r="A28" s="57"/>
      <c r="B28" s="24"/>
      <c r="C28" s="59"/>
      <c r="D28" s="22"/>
      <c r="E28" s="59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56">
        <f t="shared" si="0"/>
        <v>0</v>
      </c>
    </row>
    <row r="29" spans="1:20" s="12" customFormat="1" ht="16.5" hidden="1">
      <c r="A29" s="64" t="s">
        <v>35</v>
      </c>
      <c r="B29" s="24" t="s">
        <v>13</v>
      </c>
      <c r="C29" s="63" t="s">
        <v>32</v>
      </c>
      <c r="D29" s="22" t="s">
        <v>33</v>
      </c>
      <c r="E29" s="63" t="s">
        <v>36</v>
      </c>
      <c r="F29" s="24">
        <v>17.207</v>
      </c>
      <c r="G29" s="25"/>
      <c r="H29" s="25"/>
      <c r="I29" s="67">
        <f>32742-2</f>
        <v>32740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56">
        <f t="shared" si="0"/>
        <v>32740</v>
      </c>
    </row>
    <row r="30" spans="1:20" s="11" customFormat="1" ht="16.5" hidden="1">
      <c r="A30" s="64" t="s">
        <v>35</v>
      </c>
      <c r="B30" s="24" t="s">
        <v>16</v>
      </c>
      <c r="C30" s="63" t="s">
        <v>32</v>
      </c>
      <c r="D30" s="22" t="s">
        <v>33</v>
      </c>
      <c r="E30" s="63" t="s">
        <v>36</v>
      </c>
      <c r="F30" s="24">
        <v>17.207</v>
      </c>
      <c r="G30" s="28"/>
      <c r="H30" s="28"/>
      <c r="I30" s="28">
        <v>1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56">
        <f t="shared" si="0"/>
        <v>1</v>
      </c>
    </row>
    <row r="31" spans="1:20" s="11" customFormat="1" ht="16.5" hidden="1">
      <c r="A31" s="64" t="s">
        <v>35</v>
      </c>
      <c r="B31" s="24" t="s">
        <v>17</v>
      </c>
      <c r="C31" s="63" t="s">
        <v>32</v>
      </c>
      <c r="D31" s="22" t="s">
        <v>33</v>
      </c>
      <c r="E31" s="63" t="s">
        <v>36</v>
      </c>
      <c r="F31" s="24">
        <v>17.207</v>
      </c>
      <c r="G31" s="28"/>
      <c r="H31" s="28"/>
      <c r="I31" s="28">
        <v>1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56">
        <f t="shared" si="0"/>
        <v>1</v>
      </c>
    </row>
    <row r="32" spans="1:20" s="7" customFormat="1" ht="16.5" hidden="1">
      <c r="A32" s="13"/>
      <c r="B32" s="18"/>
      <c r="C32" s="19"/>
      <c r="D32" s="19"/>
      <c r="E32" s="20"/>
      <c r="F32" s="2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56">
        <f t="shared" si="0"/>
        <v>0</v>
      </c>
    </row>
    <row r="33" spans="1:20" s="9" customFormat="1" ht="16.5" hidden="1">
      <c r="A33" s="62" t="s">
        <v>8</v>
      </c>
      <c r="B33" s="18"/>
      <c r="C33" s="19"/>
      <c r="D33" s="19"/>
      <c r="E33" s="20"/>
      <c r="F33" s="2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56">
        <f t="shared" si="0"/>
        <v>0</v>
      </c>
    </row>
    <row r="34" spans="1:20" s="12" customFormat="1" ht="16.5" hidden="1">
      <c r="A34" s="57" t="s">
        <v>37</v>
      </c>
      <c r="B34" s="18"/>
      <c r="C34" s="26"/>
      <c r="D34" s="26"/>
      <c r="E34" s="21"/>
      <c r="F34" s="29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56">
        <f t="shared" si="0"/>
        <v>0</v>
      </c>
    </row>
    <row r="35" spans="1:20" s="12" customFormat="1" ht="15" hidden="1">
      <c r="A35" s="65" t="s">
        <v>38</v>
      </c>
      <c r="B35" s="24" t="s">
        <v>13</v>
      </c>
      <c r="C35" s="22" t="s">
        <v>39</v>
      </c>
      <c r="D35" s="22" t="s">
        <v>40</v>
      </c>
      <c r="E35" s="66" t="s">
        <v>41</v>
      </c>
      <c r="F35" s="22" t="s">
        <v>42</v>
      </c>
      <c r="G35" s="28"/>
      <c r="H35" s="28"/>
      <c r="I35" s="28"/>
      <c r="J35" s="28">
        <v>51124.5</v>
      </c>
      <c r="K35" s="28">
        <v>17028</v>
      </c>
      <c r="L35" s="28"/>
      <c r="M35" s="28"/>
      <c r="N35" s="28">
        <v>51124.5</v>
      </c>
      <c r="O35" s="28"/>
      <c r="P35" s="28"/>
      <c r="Q35" s="28"/>
      <c r="R35" s="28"/>
      <c r="S35" s="28"/>
      <c r="T35" s="56">
        <f t="shared" si="0"/>
        <v>119277</v>
      </c>
    </row>
    <row r="36" spans="1:20" s="12" customFormat="1" ht="15" hidden="1">
      <c r="A36" s="65" t="s">
        <v>99</v>
      </c>
      <c r="B36" s="24" t="s">
        <v>100</v>
      </c>
      <c r="C36" s="59" t="s">
        <v>101</v>
      </c>
      <c r="D36" s="59" t="s">
        <v>102</v>
      </c>
      <c r="E36" s="59" t="s">
        <v>103</v>
      </c>
      <c r="F36" s="24" t="s">
        <v>42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>
        <f>18904.13</f>
        <v>18904.13</v>
      </c>
      <c r="S36" s="28"/>
      <c r="T36" s="56">
        <f t="shared" si="0"/>
        <v>18904.13</v>
      </c>
    </row>
    <row r="37" spans="1:20" s="12" customFormat="1" ht="15.75" thickBot="1">
      <c r="A37" s="65"/>
      <c r="B37" s="24"/>
      <c r="C37" s="22"/>
      <c r="D37" s="22"/>
      <c r="E37" s="66"/>
      <c r="F37" s="22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56">
        <f t="shared" si="0"/>
        <v>0</v>
      </c>
    </row>
    <row r="38" spans="1:20" s="12" customFormat="1" ht="15" hidden="1">
      <c r="A38" s="62" t="s">
        <v>8</v>
      </c>
      <c r="B38" s="24"/>
      <c r="C38" s="22"/>
      <c r="D38" s="22"/>
      <c r="E38" s="66"/>
      <c r="F38" s="22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56"/>
    </row>
    <row r="39" spans="1:20" s="12" customFormat="1" ht="15" hidden="1">
      <c r="A39" s="57" t="s">
        <v>69</v>
      </c>
      <c r="B39" s="24"/>
      <c r="C39" s="22"/>
      <c r="D39" s="22"/>
      <c r="E39" s="66"/>
      <c r="F39" s="22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56">
        <f>SUM(N39:O39)</f>
        <v>0</v>
      </c>
    </row>
    <row r="40" spans="1:20" s="12" customFormat="1" ht="15" hidden="1">
      <c r="A40" s="57" t="s">
        <v>71</v>
      </c>
      <c r="B40" s="24" t="s">
        <v>72</v>
      </c>
      <c r="C40" s="59" t="s">
        <v>73</v>
      </c>
      <c r="D40" s="59" t="s">
        <v>74</v>
      </c>
      <c r="E40" s="68" t="s">
        <v>75</v>
      </c>
      <c r="F40" s="59">
        <v>17.225</v>
      </c>
      <c r="G40" s="28"/>
      <c r="H40" s="28"/>
      <c r="I40" s="28"/>
      <c r="J40" s="28"/>
      <c r="K40" s="28"/>
      <c r="L40" s="28"/>
      <c r="M40" s="28"/>
      <c r="N40" s="28"/>
      <c r="O40" s="28">
        <f>2608-2</f>
        <v>2606</v>
      </c>
      <c r="P40" s="28"/>
      <c r="Q40" s="28"/>
      <c r="R40" s="28"/>
      <c r="S40" s="28"/>
      <c r="T40" s="56">
        <f aca="true" t="shared" si="1" ref="T40:T45">SUM(N40:O40)</f>
        <v>2606</v>
      </c>
    </row>
    <row r="41" spans="1:20" s="12" customFormat="1" ht="15" hidden="1">
      <c r="A41" s="57" t="s">
        <v>71</v>
      </c>
      <c r="B41" s="24" t="s">
        <v>76</v>
      </c>
      <c r="C41" s="59" t="s">
        <v>73</v>
      </c>
      <c r="D41" s="59" t="s">
        <v>74</v>
      </c>
      <c r="E41" s="68" t="s">
        <v>75</v>
      </c>
      <c r="F41" s="59">
        <v>17.225</v>
      </c>
      <c r="G41" s="28"/>
      <c r="H41" s="28"/>
      <c r="I41" s="28"/>
      <c r="J41" s="28"/>
      <c r="K41" s="28"/>
      <c r="L41" s="28"/>
      <c r="M41" s="28"/>
      <c r="N41" s="28"/>
      <c r="O41" s="28">
        <v>1</v>
      </c>
      <c r="P41" s="28"/>
      <c r="Q41" s="28"/>
      <c r="R41" s="28"/>
      <c r="S41" s="28"/>
      <c r="T41" s="56">
        <f t="shared" si="1"/>
        <v>1</v>
      </c>
    </row>
    <row r="42" spans="1:20" s="12" customFormat="1" ht="15" hidden="1">
      <c r="A42" s="57" t="s">
        <v>71</v>
      </c>
      <c r="B42" s="24" t="s">
        <v>77</v>
      </c>
      <c r="C42" s="59" t="s">
        <v>73</v>
      </c>
      <c r="D42" s="59" t="s">
        <v>74</v>
      </c>
      <c r="E42" s="68" t="s">
        <v>75</v>
      </c>
      <c r="F42" s="59">
        <v>17.225</v>
      </c>
      <c r="G42" s="28"/>
      <c r="H42" s="28"/>
      <c r="I42" s="28"/>
      <c r="J42" s="28"/>
      <c r="K42" s="28"/>
      <c r="L42" s="28"/>
      <c r="M42" s="28"/>
      <c r="N42" s="28"/>
      <c r="O42" s="28">
        <v>1</v>
      </c>
      <c r="P42" s="28"/>
      <c r="Q42" s="28"/>
      <c r="R42" s="28"/>
      <c r="S42" s="28"/>
      <c r="T42" s="56">
        <f t="shared" si="1"/>
        <v>1</v>
      </c>
    </row>
    <row r="43" spans="1:20" s="12" customFormat="1" ht="15" hidden="1">
      <c r="A43" s="65" t="s">
        <v>78</v>
      </c>
      <c r="B43" s="24" t="s">
        <v>83</v>
      </c>
      <c r="C43" s="59" t="s">
        <v>79</v>
      </c>
      <c r="D43" s="59" t="s">
        <v>80</v>
      </c>
      <c r="E43" s="68" t="s">
        <v>81</v>
      </c>
      <c r="F43" s="69">
        <v>17.801</v>
      </c>
      <c r="G43" s="28"/>
      <c r="H43" s="28"/>
      <c r="I43" s="28"/>
      <c r="J43" s="28"/>
      <c r="K43" s="28"/>
      <c r="L43" s="28"/>
      <c r="M43" s="28"/>
      <c r="N43" s="28"/>
      <c r="O43" s="28">
        <f>14286-2</f>
        <v>14284</v>
      </c>
      <c r="P43" s="28"/>
      <c r="Q43" s="28"/>
      <c r="R43" s="28"/>
      <c r="S43" s="28"/>
      <c r="T43" s="56">
        <f t="shared" si="1"/>
        <v>14284</v>
      </c>
    </row>
    <row r="44" spans="1:20" s="12" customFormat="1" ht="15" hidden="1">
      <c r="A44" s="65" t="s">
        <v>78</v>
      </c>
      <c r="B44" s="24" t="s">
        <v>76</v>
      </c>
      <c r="C44" s="59" t="s">
        <v>79</v>
      </c>
      <c r="D44" s="59" t="s">
        <v>80</v>
      </c>
      <c r="E44" s="68" t="s">
        <v>81</v>
      </c>
      <c r="F44" s="69">
        <v>17.801</v>
      </c>
      <c r="G44" s="28"/>
      <c r="H44" s="28"/>
      <c r="I44" s="28"/>
      <c r="J44" s="28"/>
      <c r="K44" s="28"/>
      <c r="L44" s="28"/>
      <c r="M44" s="28"/>
      <c r="N44" s="28"/>
      <c r="O44" s="28">
        <v>1</v>
      </c>
      <c r="P44" s="28"/>
      <c r="Q44" s="28"/>
      <c r="R44" s="28"/>
      <c r="S44" s="28"/>
      <c r="T44" s="56">
        <f t="shared" si="1"/>
        <v>1</v>
      </c>
    </row>
    <row r="45" spans="1:20" s="12" customFormat="1" ht="15" hidden="1">
      <c r="A45" s="65" t="s">
        <v>78</v>
      </c>
      <c r="B45" s="24" t="s">
        <v>77</v>
      </c>
      <c r="C45" s="59" t="s">
        <v>79</v>
      </c>
      <c r="D45" s="59" t="s">
        <v>80</v>
      </c>
      <c r="E45" s="68" t="s">
        <v>81</v>
      </c>
      <c r="F45" s="69">
        <v>17.801</v>
      </c>
      <c r="G45" s="28"/>
      <c r="H45" s="28"/>
      <c r="I45" s="28"/>
      <c r="J45" s="28"/>
      <c r="K45" s="28"/>
      <c r="L45" s="28"/>
      <c r="M45" s="28"/>
      <c r="N45" s="28"/>
      <c r="O45" s="28">
        <v>1</v>
      </c>
      <c r="P45" s="28"/>
      <c r="Q45" s="28"/>
      <c r="R45" s="28"/>
      <c r="S45" s="28"/>
      <c r="T45" s="56">
        <f t="shared" si="1"/>
        <v>1</v>
      </c>
    </row>
    <row r="46" spans="1:20" s="12" customFormat="1" ht="15" hidden="1">
      <c r="A46" s="65"/>
      <c r="B46" s="70"/>
      <c r="C46" s="71"/>
      <c r="D46" s="71"/>
      <c r="E46" s="72"/>
      <c r="F46" s="73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5"/>
    </row>
    <row r="47" spans="1:20" s="12" customFormat="1" ht="15" hidden="1">
      <c r="A47" s="62" t="s">
        <v>8</v>
      </c>
      <c r="B47" s="24"/>
      <c r="C47" s="22"/>
      <c r="D47" s="76"/>
      <c r="E47" s="66"/>
      <c r="F47" s="22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5"/>
    </row>
    <row r="48" spans="1:20" s="12" customFormat="1" ht="15" hidden="1">
      <c r="A48" s="57" t="s">
        <v>95</v>
      </c>
      <c r="B48" s="24"/>
      <c r="C48" s="22"/>
      <c r="D48" s="76"/>
      <c r="E48" s="66"/>
      <c r="F48" s="22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5"/>
    </row>
    <row r="49" spans="1:20" s="12" customFormat="1" ht="16.5" hidden="1">
      <c r="A49" s="65" t="s">
        <v>89</v>
      </c>
      <c r="B49" s="24" t="s">
        <v>90</v>
      </c>
      <c r="C49" s="63" t="s">
        <v>91</v>
      </c>
      <c r="D49" s="77" t="s">
        <v>92</v>
      </c>
      <c r="E49" s="77" t="s">
        <v>93</v>
      </c>
      <c r="F49" s="63">
        <v>17.225</v>
      </c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>
        <f>27597-2</f>
        <v>27595</v>
      </c>
      <c r="R49" s="74"/>
      <c r="S49" s="74"/>
      <c r="T49" s="75">
        <f>SUM(P49:Q49)</f>
        <v>27595</v>
      </c>
    </row>
    <row r="50" spans="1:20" s="12" customFormat="1" ht="16.5" hidden="1">
      <c r="A50" s="65" t="s">
        <v>89</v>
      </c>
      <c r="B50" s="22" t="s">
        <v>94</v>
      </c>
      <c r="C50" s="63" t="s">
        <v>91</v>
      </c>
      <c r="D50" s="77" t="s">
        <v>92</v>
      </c>
      <c r="E50" s="77" t="s">
        <v>93</v>
      </c>
      <c r="F50" s="63">
        <v>17.225</v>
      </c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>
        <v>1</v>
      </c>
      <c r="R50" s="74"/>
      <c r="S50" s="74"/>
      <c r="T50" s="75">
        <f>SUM(P50:Q50)</f>
        <v>1</v>
      </c>
    </row>
    <row r="51" spans="1:20" s="11" customFormat="1" ht="17.25" hidden="1" thickBot="1">
      <c r="A51" s="65" t="s">
        <v>89</v>
      </c>
      <c r="B51" s="24" t="s">
        <v>17</v>
      </c>
      <c r="C51" s="63" t="s">
        <v>91</v>
      </c>
      <c r="D51" s="77" t="s">
        <v>92</v>
      </c>
      <c r="E51" s="77" t="s">
        <v>93</v>
      </c>
      <c r="F51" s="63">
        <v>17.225</v>
      </c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>
        <v>1</v>
      </c>
      <c r="R51" s="50"/>
      <c r="S51" s="50"/>
      <c r="T51" s="75">
        <f>SUM(P51:Q51)</f>
        <v>1</v>
      </c>
    </row>
    <row r="52" spans="1:20" s="11" customFormat="1" ht="19.5" thickBot="1">
      <c r="A52" s="51" t="s">
        <v>0</v>
      </c>
      <c r="B52" s="52"/>
      <c r="C52" s="53"/>
      <c r="D52" s="53"/>
      <c r="E52" s="53"/>
      <c r="F52" s="54"/>
      <c r="G52" s="55">
        <f>SUM(G8:G45)</f>
        <v>495890</v>
      </c>
      <c r="H52" s="55">
        <f>SUM(H6:H51)</f>
        <v>62940</v>
      </c>
      <c r="I52" s="55">
        <f>SUM(I6:I51)</f>
        <v>55368</v>
      </c>
      <c r="J52" s="55">
        <f>SUM(J6:J51)</f>
        <v>51124.5</v>
      </c>
      <c r="K52" s="55">
        <f>SUM(K6:K51)</f>
        <v>19554</v>
      </c>
      <c r="L52" s="55">
        <f>SUM(L7:L51)</f>
        <v>11027</v>
      </c>
      <c r="M52" s="55">
        <f>SUM(M6:M51)</f>
        <v>370753</v>
      </c>
      <c r="N52" s="55">
        <f>SUM(N6:N45)</f>
        <v>51124.5</v>
      </c>
      <c r="O52" s="55">
        <f>SUM(O32:O51)</f>
        <v>16894</v>
      </c>
      <c r="P52" s="55">
        <f>SUM(P6:P51)</f>
        <v>500</v>
      </c>
      <c r="Q52" s="55">
        <f>SUM(Q6:Q51)</f>
        <v>27597</v>
      </c>
      <c r="R52" s="55">
        <f>SUM(R6:R51)</f>
        <v>18904.13</v>
      </c>
      <c r="S52" s="55">
        <f>SUM(S6:S37)</f>
        <v>1324</v>
      </c>
      <c r="T52" s="61">
        <f>SUM(T6:T45)</f>
        <v>1155403.13</v>
      </c>
    </row>
    <row r="53" spans="1:20" s="11" customFormat="1" ht="18.75">
      <c r="A53" s="33"/>
      <c r="B53" s="34"/>
      <c r="C53" s="35"/>
      <c r="D53" s="35"/>
      <c r="E53" s="35"/>
      <c r="F53" s="36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8"/>
    </row>
    <row r="54" spans="1:2" ht="16.5">
      <c r="A54" s="12" t="s">
        <v>9</v>
      </c>
      <c r="B54" s="11"/>
    </row>
    <row r="55" ht="15" hidden="1">
      <c r="A55" s="30" t="s">
        <v>22</v>
      </c>
    </row>
    <row r="56" ht="15" hidden="1">
      <c r="A56" s="31" t="s">
        <v>19</v>
      </c>
    </row>
    <row r="57" ht="30" hidden="1">
      <c r="A57" s="32" t="s">
        <v>18</v>
      </c>
    </row>
    <row r="58" ht="15" hidden="1">
      <c r="A58" s="41" t="s">
        <v>24</v>
      </c>
    </row>
    <row r="59" ht="15" hidden="1">
      <c r="A59" s="42" t="s">
        <v>28</v>
      </c>
    </row>
    <row r="60" ht="15" hidden="1">
      <c r="A60" s="41" t="s">
        <v>43</v>
      </c>
    </row>
    <row r="61" ht="15" hidden="1">
      <c r="A61" s="41" t="s">
        <v>44</v>
      </c>
    </row>
    <row r="62" ht="15" hidden="1">
      <c r="A62" s="41" t="s">
        <v>47</v>
      </c>
    </row>
    <row r="63" ht="15" hidden="1">
      <c r="A63" s="41" t="s">
        <v>46</v>
      </c>
    </row>
    <row r="64" ht="15" hidden="1">
      <c r="A64" s="41" t="s">
        <v>50</v>
      </c>
    </row>
    <row r="65" ht="15" hidden="1">
      <c r="A65" s="41" t="s">
        <v>51</v>
      </c>
    </row>
    <row r="66" ht="15" hidden="1">
      <c r="A66" s="41" t="s">
        <v>54</v>
      </c>
    </row>
    <row r="67" ht="15" hidden="1">
      <c r="A67" s="41" t="s">
        <v>58</v>
      </c>
    </row>
    <row r="68" ht="15" hidden="1">
      <c r="A68" s="41" t="s">
        <v>57</v>
      </c>
    </row>
    <row r="69" ht="15" hidden="1">
      <c r="A69" s="41" t="s">
        <v>62</v>
      </c>
    </row>
    <row r="70" ht="15" hidden="1">
      <c r="A70" s="41" t="s">
        <v>63</v>
      </c>
    </row>
    <row r="71" ht="15" hidden="1">
      <c r="A71" s="41" t="s">
        <v>64</v>
      </c>
    </row>
    <row r="72" ht="15" hidden="1">
      <c r="A72" s="41" t="s">
        <v>68</v>
      </c>
    </row>
    <row r="73" ht="15" hidden="1">
      <c r="A73" s="41" t="s">
        <v>66</v>
      </c>
    </row>
    <row r="74" ht="15" hidden="1">
      <c r="A74" s="41" t="s">
        <v>67</v>
      </c>
    </row>
    <row r="75" ht="15" hidden="1">
      <c r="A75" s="41" t="s">
        <v>84</v>
      </c>
    </row>
    <row r="76" ht="15" hidden="1">
      <c r="A76" s="41" t="s">
        <v>82</v>
      </c>
    </row>
    <row r="77" ht="15" hidden="1">
      <c r="A77" s="41" t="s">
        <v>86</v>
      </c>
    </row>
    <row r="78" ht="15" hidden="1">
      <c r="A78" s="41" t="s">
        <v>87</v>
      </c>
    </row>
    <row r="79" ht="15" hidden="1">
      <c r="A79" s="41" t="s">
        <v>97</v>
      </c>
    </row>
    <row r="80" ht="15" hidden="1">
      <c r="A80" s="41" t="s">
        <v>96</v>
      </c>
    </row>
    <row r="81" ht="15" hidden="1">
      <c r="A81" s="41" t="s">
        <v>105</v>
      </c>
    </row>
    <row r="82" ht="15" hidden="1">
      <c r="A82" s="41" t="s">
        <v>104</v>
      </c>
    </row>
    <row r="83" ht="15">
      <c r="A83" s="41" t="s">
        <v>107</v>
      </c>
    </row>
    <row r="84" ht="15">
      <c r="A84" s="41" t="s">
        <v>108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2016-08-18T13:03:37Z</cp:lastPrinted>
  <dcterms:created xsi:type="dcterms:W3CDTF">2000-04-13T13:33:42Z</dcterms:created>
  <dcterms:modified xsi:type="dcterms:W3CDTF">2017-05-17T14:20:53Z</dcterms:modified>
  <cp:category/>
  <cp:version/>
  <cp:contentType/>
  <cp:contentStatus/>
</cp:coreProperties>
</file>