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/>
  <calcPr fullCalcOnLoad="1"/>
</workbook>
</file>

<file path=xl/sharedStrings.xml><?xml version="1.0" encoding="utf-8"?>
<sst xmlns="http://schemas.openxmlformats.org/spreadsheetml/2006/main" count="188" uniqueCount="92">
  <si>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</si>
  <si>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</si>
  <si>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</si>
  <si>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</si>
  <si>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</si>
  <si>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</si>
  <si>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</si>
  <si>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</si>
  <si>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</si>
  <si>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</si>
  <si>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</si>
  <si>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</si>
  <si>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</si>
  <si>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</si>
  <si>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</si>
  <si>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</si>
  <si>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</si>
  <si>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</si>
  <si>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</si>
  <si>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</si>
  <si>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HAMPDEN REB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</si>
  <si>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</si>
  <si>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</si>
  <si>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17CCHAMPWIA</t>
  </si>
  <si>
    <t>BUDGET SHEET #1</t>
  </si>
  <si>
    <t>BUDGET SHEET #1 JUNE 22, 2016</t>
  </si>
  <si>
    <t>TO ADD FUNDS FOR TALENT CONNECT</t>
  </si>
  <si>
    <t>TALLENT CONNECT</t>
  </si>
  <si>
    <t xml:space="preserve">7003-1778 </t>
  </si>
  <si>
    <t>FWIADWK16B</t>
  </si>
  <si>
    <t>7003-1778</t>
  </si>
  <si>
    <t>BUDGET SHEET #2</t>
  </si>
  <si>
    <t>TO ADD FY17 ADULT &amp; DISLOCATED WORKER FUNDS</t>
  </si>
  <si>
    <t>BUDGET SHEET #2 AUGUST 18, 2016</t>
  </si>
  <si>
    <t>FY17 ADULT</t>
  </si>
  <si>
    <t xml:space="preserve"> FWIAADT17A  </t>
  </si>
  <si>
    <t>7003-1630</t>
  </si>
  <si>
    <t>FY17 DISLOCATED WORKER</t>
  </si>
  <si>
    <t>FWIADWK17A</t>
  </si>
  <si>
    <t>BUDGET SHEET #3</t>
  </si>
  <si>
    <t>CT EOL 17CCHAMPWP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</si>
  <si>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</si>
  <si>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</si>
  <si>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</si>
  <si>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</si>
  <si>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</si>
  <si>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</si>
  <si>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</si>
  <si>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</si>
  <si>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</si>
  <si>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</si>
  <si>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</si>
  <si>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</si>
  <si>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</si>
  <si>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</si>
  <si>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</si>
  <si>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TO ADD WP 90%, WP 10%, &amp; WTF FUNDS</t>
  </si>
  <si>
    <t>CT EOL 17CCHAMPSOSWTF</t>
  </si>
  <si>
    <t>BUDGET SHEET #3  SEPTEMBER 1, 2016</t>
  </si>
  <si>
    <t>BUDGET SHEET #4</t>
  </si>
  <si>
    <t>TO ADD SOS FUNDS</t>
  </si>
  <si>
    <t>BUDGET SHEET #4  SEPTEMBER 28, 2016</t>
  </si>
  <si>
    <t>BUDGET SHEET #5</t>
  </si>
  <si>
    <t>BUDGET SHEET #5 OCTOBER 4, 2016</t>
  </si>
  <si>
    <t>TO REVISE AMOUNT OF SOS FUNDS</t>
  </si>
  <si>
    <t>BUDGET SHEET #6</t>
  </si>
  <si>
    <t>WP 90% (UI)</t>
  </si>
  <si>
    <t xml:space="preserve">TO ADD UI FUNDS </t>
  </si>
  <si>
    <t>BUDGET SHEET #6 OCTOBER 12, 2016</t>
  </si>
  <si>
    <t>BUDGET SHEET #7</t>
  </si>
  <si>
    <t>CT EOL 17CCHAMPNEGREA</t>
  </si>
  <si>
    <t>HB42</t>
  </si>
  <si>
    <t xml:space="preserve"> FNRTATP2P</t>
  </si>
  <si>
    <t>SEPT 13, 2016-SEPT 14, 2016</t>
  </si>
  <si>
    <t>PEER TO PEER</t>
  </si>
  <si>
    <t>BUDGET SHEET #7 OCTOBER 19, 2016</t>
  </si>
  <si>
    <t>TO ADD PEER TO PEER FUNDS</t>
  </si>
  <si>
    <t>7003-1781</t>
  </si>
  <si>
    <t>BUDGET SHEET #8</t>
  </si>
  <si>
    <t>Disability Employment Initiative VII</t>
  </si>
  <si>
    <t>OCT 1, 2016-JUNE 30, 2017</t>
  </si>
  <si>
    <t>HB03</t>
  </si>
  <si>
    <t>JULY 1, 2019- APRIL 1, 2020</t>
  </si>
  <si>
    <t xml:space="preserve">TO ADD Disability Employment Initiative FUNDS </t>
  </si>
  <si>
    <t>BUDGET SHEET #8 OCTOBER 20, 2016</t>
  </si>
  <si>
    <t>TO EXTEND CONTRACT SERVICE DATE TO APRIL 1, 2020</t>
  </si>
  <si>
    <r>
      <t>FMIDEI7</t>
    </r>
    <r>
      <rPr>
        <sz val="12"/>
        <rFont val="Book Antiqua"/>
        <family val="1"/>
      </rPr>
      <t> </t>
    </r>
  </si>
  <si>
    <t>BUDGET SHEET #9</t>
  </si>
  <si>
    <t>RAPID RESPONSE STATE STAFF</t>
  </si>
  <si>
    <t xml:space="preserve">FWIADWK17A  </t>
  </si>
  <si>
    <t xml:space="preserve">TO ADD RAPID RESPONSE FUNDS </t>
  </si>
  <si>
    <t>BUDGET SHEET #9 OCTOBER 27,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</si>
</sst>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0" fontId="47" fillId="0" borderId="0" xfId="0" applyFont="1" applyAlignment="1">
      <alignment horizontal="center" vertical="top"/>
    </xf>
    <xf numFmtId="44" fontId="9" fillId="0" borderId="10" xfId="44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PageLayoutView="0" workbookViewId="0" topLeftCell="A1">
      <selection activeCell="B92" sqref="B92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9" width="18.57421875" style="4" hidden="1" customWidth="1"/>
    <col min="10" max="10" width="19.57421875" style="4" hidden="1" customWidth="1"/>
    <col min="11" max="13" width="18.57421875" style="4" hidden="1" customWidth="1"/>
    <col min="14" max="15" width="19.421875" style="4" hidden="1" customWidth="1"/>
    <col min="16" max="16" width="19.421875" style="4" customWidth="1"/>
    <col min="17" max="17" width="15.7109375" style="3" hidden="1" customWidth="1"/>
    <col min="18" max="16384" width="9.140625" style="3" customWidth="1"/>
  </cols>
  <sheetData>
    <row r="1" spans="1:16" ht="20.25">
      <c r="A1" s="3" t="s">
        <v>12</v>
      </c>
      <c r="B1" s="58" t="s">
        <v>10</v>
      </c>
      <c r="C1" s="59"/>
      <c r="D1" s="59"/>
      <c r="E1" s="59"/>
      <c r="F1" s="59"/>
      <c r="G1" s="59"/>
      <c r="H1" s="40"/>
      <c r="I1" s="40"/>
      <c r="J1" s="40"/>
      <c r="K1" s="40"/>
      <c r="L1" s="40"/>
      <c r="M1" s="40"/>
      <c r="N1" s="40"/>
      <c r="O1" s="40"/>
      <c r="P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7" s="10" customFormat="1" ht="30">
      <c r="A5" s="43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14</v>
      </c>
      <c r="H5" s="44" t="s">
        <v>24</v>
      </c>
      <c r="I5" s="44" t="s">
        <v>31</v>
      </c>
      <c r="J5" s="44" t="s">
        <v>39</v>
      </c>
      <c r="K5" s="44" t="s">
        <v>59</v>
      </c>
      <c r="L5" s="44" t="s">
        <v>62</v>
      </c>
      <c r="M5" s="44" t="s">
        <v>65</v>
      </c>
      <c r="N5" s="44" t="s">
        <v>69</v>
      </c>
      <c r="O5" s="44" t="s">
        <v>78</v>
      </c>
      <c r="P5" s="44" t="s">
        <v>87</v>
      </c>
      <c r="Q5" s="45" t="s">
        <v>6</v>
      </c>
    </row>
    <row r="6" spans="1:17" s="25" customFormat="1" ht="16.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6"/>
    </row>
    <row r="7" spans="1:17" s="25" customFormat="1" ht="16.5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s="25" customFormat="1" ht="16.5" hidden="1">
      <c r="A8" s="26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1635787-2</f>
        <v>1635785</v>
      </c>
      <c r="H8" s="18"/>
      <c r="I8" s="18"/>
      <c r="J8" s="18"/>
      <c r="K8" s="18"/>
      <c r="L8" s="18"/>
      <c r="M8" s="18"/>
      <c r="N8" s="18"/>
      <c r="O8" s="18"/>
      <c r="P8" s="18"/>
      <c r="Q8" s="41">
        <f>SUM(G8:K8)</f>
        <v>1635785</v>
      </c>
    </row>
    <row r="9" spans="1:17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41">
        <f aca="true" t="shared" si="0" ref="Q9:Q47">SUM(G9:K9)</f>
        <v>1</v>
      </c>
    </row>
    <row r="10" spans="1:17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41">
        <f t="shared" si="0"/>
        <v>1</v>
      </c>
    </row>
    <row r="11" spans="1:17" s="10" customFormat="1" ht="16.5" hidden="1">
      <c r="A11" s="26"/>
      <c r="B11" s="17"/>
      <c r="C11" s="27"/>
      <c r="D11" s="15"/>
      <c r="E11" s="2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41">
        <f t="shared" si="0"/>
        <v>0</v>
      </c>
    </row>
    <row r="12" spans="1:17" s="10" customFormat="1" ht="16.5" hidden="1">
      <c r="A12" s="26" t="s">
        <v>34</v>
      </c>
      <c r="B12" s="17" t="s">
        <v>13</v>
      </c>
      <c r="C12" s="47" t="s">
        <v>35</v>
      </c>
      <c r="D12" s="50" t="s">
        <v>36</v>
      </c>
      <c r="E12" s="27">
        <v>6102</v>
      </c>
      <c r="F12" s="27">
        <v>17.258</v>
      </c>
      <c r="G12" s="18"/>
      <c r="H12" s="18"/>
      <c r="I12" s="18">
        <v>195296</v>
      </c>
      <c r="J12" s="18"/>
      <c r="K12" s="18"/>
      <c r="L12" s="18"/>
      <c r="M12" s="18"/>
      <c r="N12" s="18"/>
      <c r="O12" s="18"/>
      <c r="P12" s="18"/>
      <c r="Q12" s="41">
        <f t="shared" si="0"/>
        <v>195296</v>
      </c>
    </row>
    <row r="13" spans="1:17" s="10" customFormat="1" ht="16.5" hidden="1">
      <c r="A13" s="26" t="s">
        <v>34</v>
      </c>
      <c r="B13" s="17" t="s">
        <v>13</v>
      </c>
      <c r="C13" s="47"/>
      <c r="D13" s="50" t="s">
        <v>36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41">
        <f t="shared" si="0"/>
        <v>0</v>
      </c>
    </row>
    <row r="14" spans="1:17" s="10" customFormat="1" ht="16.5" hidden="1">
      <c r="A14" s="26" t="s">
        <v>34</v>
      </c>
      <c r="B14" s="17" t="s">
        <v>16</v>
      </c>
      <c r="C14" s="47"/>
      <c r="D14" s="50" t="s">
        <v>36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41">
        <f t="shared" si="0"/>
        <v>0</v>
      </c>
    </row>
    <row r="15" spans="1:17" s="10" customFormat="1" ht="16.5" hidden="1">
      <c r="A15" s="26" t="s">
        <v>34</v>
      </c>
      <c r="B15" s="17" t="s">
        <v>17</v>
      </c>
      <c r="C15" s="47"/>
      <c r="D15" s="50" t="s">
        <v>36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41">
        <f t="shared" si="0"/>
        <v>0</v>
      </c>
    </row>
    <row r="16" spans="1:17" s="10" customFormat="1" ht="16.5" hidden="1">
      <c r="A16" s="26"/>
      <c r="B16" s="17"/>
      <c r="C16" s="27"/>
      <c r="D16" s="15"/>
      <c r="E16" s="2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41">
        <f t="shared" si="0"/>
        <v>0</v>
      </c>
    </row>
    <row r="17" spans="1:17" s="10" customFormat="1" ht="16.5" hidden="1">
      <c r="A17" s="26" t="s">
        <v>37</v>
      </c>
      <c r="B17" s="17" t="s">
        <v>13</v>
      </c>
      <c r="C17" s="47" t="s">
        <v>38</v>
      </c>
      <c r="D17" s="50" t="s">
        <v>30</v>
      </c>
      <c r="E17" s="27">
        <v>6103</v>
      </c>
      <c r="F17" s="27">
        <v>17.278</v>
      </c>
      <c r="G17" s="18"/>
      <c r="H17" s="18"/>
      <c r="I17" s="18">
        <v>143729</v>
      </c>
      <c r="J17" s="18"/>
      <c r="K17" s="18"/>
      <c r="L17" s="18"/>
      <c r="M17" s="18"/>
      <c r="N17" s="18"/>
      <c r="O17" s="18"/>
      <c r="P17" s="18"/>
      <c r="Q17" s="41">
        <f t="shared" si="0"/>
        <v>143729</v>
      </c>
    </row>
    <row r="18" spans="1:17" s="10" customFormat="1" ht="16.5" hidden="1">
      <c r="A18" s="26" t="s">
        <v>37</v>
      </c>
      <c r="B18" s="17" t="s">
        <v>13</v>
      </c>
      <c r="C18" s="47"/>
      <c r="D18" s="50" t="s">
        <v>30</v>
      </c>
      <c r="E18" s="27">
        <v>6103</v>
      </c>
      <c r="F18" s="27">
        <v>17.278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41">
        <f t="shared" si="0"/>
        <v>0</v>
      </c>
    </row>
    <row r="19" spans="1:17" s="10" customFormat="1" ht="16.5" hidden="1">
      <c r="A19" s="26" t="s">
        <v>37</v>
      </c>
      <c r="B19" s="17" t="s">
        <v>16</v>
      </c>
      <c r="C19" s="47"/>
      <c r="D19" s="50" t="s">
        <v>30</v>
      </c>
      <c r="E19" s="27">
        <v>6103</v>
      </c>
      <c r="F19" s="27">
        <v>17.278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41">
        <f t="shared" si="0"/>
        <v>0</v>
      </c>
    </row>
    <row r="20" spans="1:17" s="10" customFormat="1" ht="16.5" hidden="1">
      <c r="A20" s="26" t="s">
        <v>37</v>
      </c>
      <c r="B20" s="17" t="s">
        <v>17</v>
      </c>
      <c r="C20" s="47"/>
      <c r="D20" s="50" t="s">
        <v>30</v>
      </c>
      <c r="E20" s="27">
        <v>6103</v>
      </c>
      <c r="F20" s="27">
        <v>17.278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41">
        <f t="shared" si="0"/>
        <v>0</v>
      </c>
    </row>
    <row r="21" spans="1:17" s="10" customFormat="1" ht="16.5">
      <c r="A21" s="26" t="s">
        <v>88</v>
      </c>
      <c r="B21" s="17" t="s">
        <v>13</v>
      </c>
      <c r="C21" s="27" t="s">
        <v>89</v>
      </c>
      <c r="D21" s="27" t="s">
        <v>30</v>
      </c>
      <c r="E21" s="27">
        <v>6123</v>
      </c>
      <c r="F21" s="27">
        <v>17.278</v>
      </c>
      <c r="G21" s="18"/>
      <c r="H21" s="18"/>
      <c r="I21" s="18"/>
      <c r="J21" s="18"/>
      <c r="K21" s="18"/>
      <c r="L21" s="18"/>
      <c r="M21" s="18"/>
      <c r="N21" s="18"/>
      <c r="O21" s="18"/>
      <c r="P21" s="18">
        <f>13500-1</f>
        <v>13499</v>
      </c>
      <c r="Q21" s="41">
        <f>SUM(O21:P21)</f>
        <v>13499</v>
      </c>
    </row>
    <row r="22" spans="1:17" s="10" customFormat="1" ht="16.5">
      <c r="A22" s="26" t="s">
        <v>88</v>
      </c>
      <c r="B22" s="17" t="s">
        <v>16</v>
      </c>
      <c r="C22" s="27" t="s">
        <v>89</v>
      </c>
      <c r="D22" s="27" t="s">
        <v>30</v>
      </c>
      <c r="E22" s="27">
        <v>6123</v>
      </c>
      <c r="F22" s="27">
        <v>17.278</v>
      </c>
      <c r="G22" s="18"/>
      <c r="H22" s="18"/>
      <c r="I22" s="18"/>
      <c r="J22" s="18"/>
      <c r="K22" s="18"/>
      <c r="L22" s="18"/>
      <c r="M22" s="18"/>
      <c r="N22" s="18"/>
      <c r="O22" s="18"/>
      <c r="P22" s="18">
        <v>1</v>
      </c>
      <c r="Q22" s="41">
        <f>SUM(O22:P22)</f>
        <v>1</v>
      </c>
    </row>
    <row r="23" spans="1:17" s="28" customFormat="1" ht="16.5">
      <c r="A23" s="26"/>
      <c r="B23" s="11"/>
      <c r="C23" s="19"/>
      <c r="D23" s="14"/>
      <c r="E23" s="11"/>
      <c r="F23" s="11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41">
        <f t="shared" si="0"/>
        <v>0</v>
      </c>
    </row>
    <row r="24" spans="1:17" s="10" customFormat="1" ht="16.5" hidden="1">
      <c r="A24" s="48" t="s">
        <v>27</v>
      </c>
      <c r="B24" s="17" t="s">
        <v>13</v>
      </c>
      <c r="C24" s="27" t="s">
        <v>29</v>
      </c>
      <c r="D24" s="27" t="s">
        <v>28</v>
      </c>
      <c r="E24" s="27">
        <v>6018</v>
      </c>
      <c r="F24" s="17">
        <v>17.278</v>
      </c>
      <c r="G24" s="18"/>
      <c r="H24" s="18">
        <v>31500</v>
      </c>
      <c r="I24" s="18"/>
      <c r="J24" s="18"/>
      <c r="K24" s="18"/>
      <c r="L24" s="18"/>
      <c r="M24" s="18"/>
      <c r="N24" s="18"/>
      <c r="O24" s="18"/>
      <c r="P24" s="18"/>
      <c r="Q24" s="41">
        <f t="shared" si="0"/>
        <v>31500</v>
      </c>
    </row>
    <row r="25" spans="1:17" s="10" customFormat="1" ht="16.5" hidden="1">
      <c r="A25" s="48" t="s">
        <v>27</v>
      </c>
      <c r="B25" s="17" t="s">
        <v>13</v>
      </c>
      <c r="C25" s="49" t="s">
        <v>29</v>
      </c>
      <c r="D25" s="27" t="s">
        <v>30</v>
      </c>
      <c r="E25" s="27">
        <v>6019</v>
      </c>
      <c r="F25" s="17">
        <v>17.278</v>
      </c>
      <c r="G25" s="20"/>
      <c r="H25" s="20">
        <v>338500</v>
      </c>
      <c r="I25" s="20"/>
      <c r="J25" s="20"/>
      <c r="K25" s="20"/>
      <c r="L25" s="20"/>
      <c r="M25" s="20"/>
      <c r="N25" s="20"/>
      <c r="O25" s="20"/>
      <c r="P25" s="20"/>
      <c r="Q25" s="41">
        <f t="shared" si="0"/>
        <v>338500</v>
      </c>
    </row>
    <row r="26" spans="1:17" s="10" customFormat="1" ht="16.5" hidden="1">
      <c r="A26" s="48"/>
      <c r="B26" s="17"/>
      <c r="C26" s="49"/>
      <c r="D26" s="27"/>
      <c r="E26" s="27"/>
      <c r="F26" s="1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41">
        <f t="shared" si="0"/>
        <v>0</v>
      </c>
    </row>
    <row r="27" spans="1:17" s="10" customFormat="1" ht="16.5" hidden="1">
      <c r="A27" s="9" t="s">
        <v>8</v>
      </c>
      <c r="B27" s="17"/>
      <c r="C27" s="49"/>
      <c r="D27" s="27"/>
      <c r="E27" s="27"/>
      <c r="F27" s="1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41">
        <f t="shared" si="0"/>
        <v>0</v>
      </c>
    </row>
    <row r="28" spans="1:17" s="10" customFormat="1" ht="16.5" hidden="1">
      <c r="A28" s="26" t="s">
        <v>40</v>
      </c>
      <c r="B28" s="17"/>
      <c r="C28" s="49"/>
      <c r="D28" s="27"/>
      <c r="E28" s="27"/>
      <c r="F28" s="1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41">
        <f t="shared" si="0"/>
        <v>0</v>
      </c>
    </row>
    <row r="29" spans="1:17" s="10" customFormat="1" ht="16.5" hidden="1">
      <c r="A29" s="26" t="s">
        <v>41</v>
      </c>
      <c r="B29" s="17" t="s">
        <v>13</v>
      </c>
      <c r="C29" s="51" t="s">
        <v>42</v>
      </c>
      <c r="D29" s="15" t="s">
        <v>43</v>
      </c>
      <c r="E29" s="51" t="s">
        <v>44</v>
      </c>
      <c r="F29" s="17">
        <v>17.207</v>
      </c>
      <c r="G29" s="20"/>
      <c r="H29" s="20"/>
      <c r="I29" s="20"/>
      <c r="J29" s="20">
        <f>694432-2</f>
        <v>694430</v>
      </c>
      <c r="K29" s="20"/>
      <c r="L29" s="20"/>
      <c r="M29" s="20"/>
      <c r="N29" s="20"/>
      <c r="O29" s="20"/>
      <c r="P29" s="20"/>
      <c r="Q29" s="41">
        <f t="shared" si="0"/>
        <v>694430</v>
      </c>
    </row>
    <row r="30" spans="1:17" s="10" customFormat="1" ht="16.5" hidden="1">
      <c r="A30" s="26" t="s">
        <v>41</v>
      </c>
      <c r="B30" s="17" t="s">
        <v>16</v>
      </c>
      <c r="C30" s="51" t="s">
        <v>42</v>
      </c>
      <c r="D30" s="15" t="s">
        <v>43</v>
      </c>
      <c r="E30" s="51" t="s">
        <v>44</v>
      </c>
      <c r="F30" s="17">
        <v>17.207</v>
      </c>
      <c r="G30" s="20"/>
      <c r="H30" s="20"/>
      <c r="I30" s="20"/>
      <c r="J30" s="20">
        <v>1</v>
      </c>
      <c r="K30" s="20"/>
      <c r="L30" s="20"/>
      <c r="M30" s="20"/>
      <c r="N30" s="20"/>
      <c r="O30" s="20"/>
      <c r="P30" s="20"/>
      <c r="Q30" s="41">
        <f t="shared" si="0"/>
        <v>1</v>
      </c>
    </row>
    <row r="31" spans="1:17" s="10" customFormat="1" ht="16.5" hidden="1">
      <c r="A31" s="26" t="s">
        <v>41</v>
      </c>
      <c r="B31" s="17" t="s">
        <v>17</v>
      </c>
      <c r="C31" s="51" t="s">
        <v>42</v>
      </c>
      <c r="D31" s="15" t="s">
        <v>43</v>
      </c>
      <c r="E31" s="51" t="s">
        <v>44</v>
      </c>
      <c r="F31" s="17">
        <v>17.207</v>
      </c>
      <c r="G31" s="20"/>
      <c r="H31" s="20"/>
      <c r="I31" s="20"/>
      <c r="J31" s="20">
        <v>1</v>
      </c>
      <c r="K31" s="20"/>
      <c r="L31" s="20"/>
      <c r="M31" s="20"/>
      <c r="N31" s="20"/>
      <c r="O31" s="20"/>
      <c r="P31" s="20"/>
      <c r="Q31" s="41">
        <f t="shared" si="0"/>
        <v>1</v>
      </c>
    </row>
    <row r="32" spans="1:17" s="10" customFormat="1" ht="16.5" hidden="1">
      <c r="A32" s="26"/>
      <c r="B32" s="17"/>
      <c r="C32" s="51"/>
      <c r="D32" s="15"/>
      <c r="E32" s="51"/>
      <c r="F32" s="17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41"/>
    </row>
    <row r="33" spans="1:17" s="10" customFormat="1" ht="16.5" hidden="1">
      <c r="A33" s="52" t="s">
        <v>66</v>
      </c>
      <c r="B33" s="17" t="s">
        <v>13</v>
      </c>
      <c r="C33" s="51" t="s">
        <v>42</v>
      </c>
      <c r="D33" s="15" t="s">
        <v>43</v>
      </c>
      <c r="E33" s="51" t="s">
        <v>44</v>
      </c>
      <c r="F33" s="17">
        <v>17.207</v>
      </c>
      <c r="G33" s="20"/>
      <c r="H33" s="20"/>
      <c r="I33" s="20"/>
      <c r="J33" s="20"/>
      <c r="K33" s="20"/>
      <c r="L33" s="20"/>
      <c r="M33" s="20">
        <f>30000-2</f>
        <v>29998</v>
      </c>
      <c r="N33" s="20"/>
      <c r="O33" s="20"/>
      <c r="P33" s="20"/>
      <c r="Q33" s="41">
        <f>SUM(L33:M33)</f>
        <v>29998</v>
      </c>
    </row>
    <row r="34" spans="1:17" s="10" customFormat="1" ht="16.5" hidden="1">
      <c r="A34" s="52" t="s">
        <v>66</v>
      </c>
      <c r="B34" s="17" t="s">
        <v>16</v>
      </c>
      <c r="C34" s="51" t="s">
        <v>42</v>
      </c>
      <c r="D34" s="15" t="s">
        <v>43</v>
      </c>
      <c r="E34" s="51" t="s">
        <v>44</v>
      </c>
      <c r="F34" s="17">
        <v>17.207</v>
      </c>
      <c r="G34" s="20"/>
      <c r="H34" s="20"/>
      <c r="I34" s="20"/>
      <c r="J34" s="20"/>
      <c r="K34" s="20"/>
      <c r="L34" s="20"/>
      <c r="M34" s="20">
        <v>1</v>
      </c>
      <c r="N34" s="20"/>
      <c r="O34" s="20"/>
      <c r="P34" s="20"/>
      <c r="Q34" s="41">
        <f aca="true" t="shared" si="1" ref="Q34:Q44">SUM(L34:M34)</f>
        <v>1</v>
      </c>
    </row>
    <row r="35" spans="1:17" s="10" customFormat="1" ht="16.5" hidden="1">
      <c r="A35" s="52" t="s">
        <v>66</v>
      </c>
      <c r="B35" s="17" t="s">
        <v>17</v>
      </c>
      <c r="C35" s="51" t="s">
        <v>42</v>
      </c>
      <c r="D35" s="15" t="s">
        <v>43</v>
      </c>
      <c r="E35" s="51" t="s">
        <v>44</v>
      </c>
      <c r="F35" s="17">
        <v>17.207</v>
      </c>
      <c r="G35" s="20"/>
      <c r="H35" s="20"/>
      <c r="I35" s="20"/>
      <c r="J35" s="20"/>
      <c r="K35" s="20"/>
      <c r="L35" s="20"/>
      <c r="M35" s="20">
        <v>1</v>
      </c>
      <c r="N35" s="20"/>
      <c r="O35" s="20"/>
      <c r="P35" s="20"/>
      <c r="Q35" s="41">
        <f t="shared" si="1"/>
        <v>1</v>
      </c>
    </row>
    <row r="36" spans="1:17" s="10" customFormat="1" ht="16.5" hidden="1">
      <c r="A36" s="26"/>
      <c r="B36" s="17"/>
      <c r="C36" s="51"/>
      <c r="D36" s="15"/>
      <c r="E36" s="51"/>
      <c r="F36" s="1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41">
        <f t="shared" si="1"/>
        <v>0</v>
      </c>
    </row>
    <row r="37" spans="1:17" s="10" customFormat="1" ht="16.5" hidden="1">
      <c r="A37" s="52" t="s">
        <v>45</v>
      </c>
      <c r="B37" s="17" t="s">
        <v>13</v>
      </c>
      <c r="C37" s="51" t="s">
        <v>42</v>
      </c>
      <c r="D37" s="15" t="s">
        <v>43</v>
      </c>
      <c r="E37" s="51" t="s">
        <v>46</v>
      </c>
      <c r="F37" s="17">
        <v>17.207</v>
      </c>
      <c r="G37" s="20"/>
      <c r="H37" s="20"/>
      <c r="I37" s="20"/>
      <c r="J37" s="20">
        <f>59798-2</f>
        <v>59796</v>
      </c>
      <c r="K37" s="20"/>
      <c r="L37" s="20"/>
      <c r="M37" s="20"/>
      <c r="N37" s="20"/>
      <c r="O37" s="20"/>
      <c r="P37" s="20"/>
      <c r="Q37" s="41">
        <f t="shared" si="1"/>
        <v>0</v>
      </c>
    </row>
    <row r="38" spans="1:17" s="10" customFormat="1" ht="16.5" hidden="1">
      <c r="A38" s="52" t="s">
        <v>45</v>
      </c>
      <c r="B38" s="17" t="s">
        <v>16</v>
      </c>
      <c r="C38" s="51" t="s">
        <v>42</v>
      </c>
      <c r="D38" s="15" t="s">
        <v>43</v>
      </c>
      <c r="E38" s="51" t="s">
        <v>46</v>
      </c>
      <c r="F38" s="17">
        <v>17.207</v>
      </c>
      <c r="G38" s="20"/>
      <c r="H38" s="20"/>
      <c r="I38" s="20"/>
      <c r="J38" s="20">
        <v>1</v>
      </c>
      <c r="K38" s="20"/>
      <c r="L38" s="20"/>
      <c r="M38" s="20"/>
      <c r="N38" s="20"/>
      <c r="O38" s="20"/>
      <c r="P38" s="20"/>
      <c r="Q38" s="41">
        <f t="shared" si="1"/>
        <v>0</v>
      </c>
    </row>
    <row r="39" spans="1:17" s="10" customFormat="1" ht="16.5" hidden="1">
      <c r="A39" s="52" t="s">
        <v>45</v>
      </c>
      <c r="B39" s="17" t="s">
        <v>17</v>
      </c>
      <c r="C39" s="51" t="s">
        <v>42</v>
      </c>
      <c r="D39" s="15" t="s">
        <v>43</v>
      </c>
      <c r="E39" s="51" t="s">
        <v>46</v>
      </c>
      <c r="F39" s="17">
        <v>17.207</v>
      </c>
      <c r="G39" s="20"/>
      <c r="H39" s="20"/>
      <c r="I39" s="20"/>
      <c r="J39" s="20">
        <v>1</v>
      </c>
      <c r="K39" s="20"/>
      <c r="L39" s="20"/>
      <c r="M39" s="20"/>
      <c r="N39" s="20"/>
      <c r="O39" s="20"/>
      <c r="P39" s="20"/>
      <c r="Q39" s="41">
        <f t="shared" si="1"/>
        <v>0</v>
      </c>
    </row>
    <row r="40" spans="1:17" s="10" customFormat="1" ht="16.5" hidden="1">
      <c r="A40" s="48"/>
      <c r="B40" s="17"/>
      <c r="C40" s="49"/>
      <c r="D40" s="27"/>
      <c r="E40" s="27"/>
      <c r="F40" s="17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41">
        <f t="shared" si="1"/>
        <v>0</v>
      </c>
    </row>
    <row r="41" spans="1:17" s="10" customFormat="1" ht="16.5" hidden="1">
      <c r="A41" s="9" t="s">
        <v>8</v>
      </c>
      <c r="B41" s="17"/>
      <c r="C41" s="49"/>
      <c r="D41" s="27"/>
      <c r="E41" s="27"/>
      <c r="F41" s="17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41">
        <f t="shared" si="1"/>
        <v>0</v>
      </c>
    </row>
    <row r="42" spans="1:17" s="10" customFormat="1" ht="16.5" hidden="1">
      <c r="A42" s="26" t="s">
        <v>57</v>
      </c>
      <c r="B42" s="17"/>
      <c r="C42" s="49"/>
      <c r="D42" s="27"/>
      <c r="E42" s="27"/>
      <c r="F42" s="17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41">
        <f t="shared" si="1"/>
        <v>0</v>
      </c>
    </row>
    <row r="43" spans="1:17" s="10" customFormat="1" ht="16.5" hidden="1">
      <c r="A43" s="48" t="s">
        <v>47</v>
      </c>
      <c r="B43" s="17" t="s">
        <v>13</v>
      </c>
      <c r="C43" s="15" t="s">
        <v>48</v>
      </c>
      <c r="D43" s="15" t="s">
        <v>49</v>
      </c>
      <c r="E43" s="53" t="s">
        <v>50</v>
      </c>
      <c r="F43" s="15" t="s">
        <v>51</v>
      </c>
      <c r="G43" s="20"/>
      <c r="H43" s="20"/>
      <c r="I43" s="20"/>
      <c r="J43" s="20"/>
      <c r="K43" s="20">
        <v>107830.5</v>
      </c>
      <c r="L43" s="20">
        <v>92220</v>
      </c>
      <c r="M43" s="20"/>
      <c r="N43" s="20"/>
      <c r="O43" s="20"/>
      <c r="P43" s="20"/>
      <c r="Q43" s="41">
        <f t="shared" si="1"/>
        <v>92220</v>
      </c>
    </row>
    <row r="44" spans="1:17" s="10" customFormat="1" ht="16.5" hidden="1">
      <c r="A44" s="48" t="s">
        <v>52</v>
      </c>
      <c r="B44" s="17" t="s">
        <v>13</v>
      </c>
      <c r="C44" s="27" t="s">
        <v>53</v>
      </c>
      <c r="D44" s="27" t="s">
        <v>54</v>
      </c>
      <c r="E44" s="27" t="s">
        <v>55</v>
      </c>
      <c r="F44" s="15" t="s">
        <v>51</v>
      </c>
      <c r="G44" s="20"/>
      <c r="H44" s="20"/>
      <c r="I44" s="20"/>
      <c r="J44" s="20">
        <v>95000</v>
      </c>
      <c r="K44" s="20"/>
      <c r="L44" s="20"/>
      <c r="M44" s="20"/>
      <c r="N44" s="20"/>
      <c r="O44" s="20"/>
      <c r="P44" s="20"/>
      <c r="Q44" s="41">
        <f t="shared" si="1"/>
        <v>0</v>
      </c>
    </row>
    <row r="45" spans="1:17" s="10" customFormat="1" ht="16.5" hidden="1">
      <c r="A45" s="48"/>
      <c r="B45" s="17"/>
      <c r="C45" s="49"/>
      <c r="D45" s="27"/>
      <c r="E45" s="27"/>
      <c r="F45" s="17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41"/>
    </row>
    <row r="46" spans="1:17" s="10" customFormat="1" ht="16.5" hidden="1">
      <c r="A46" s="9" t="s">
        <v>8</v>
      </c>
      <c r="B46" s="17"/>
      <c r="C46" s="49"/>
      <c r="D46" s="27"/>
      <c r="E46" s="27"/>
      <c r="F46" s="17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41"/>
    </row>
    <row r="47" spans="1:17" s="10" customFormat="1" ht="16.5" hidden="1">
      <c r="A47" s="26" t="s">
        <v>70</v>
      </c>
      <c r="B47" s="17"/>
      <c r="C47" s="49"/>
      <c r="D47" s="27"/>
      <c r="E47" s="27"/>
      <c r="F47" s="17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41">
        <f t="shared" si="0"/>
        <v>0</v>
      </c>
    </row>
    <row r="48" spans="1:17" s="10" customFormat="1" ht="16.5" hidden="1">
      <c r="A48" s="48" t="s">
        <v>74</v>
      </c>
      <c r="B48" s="17" t="s">
        <v>73</v>
      </c>
      <c r="C48" s="27" t="s">
        <v>72</v>
      </c>
      <c r="D48" s="54" t="s">
        <v>77</v>
      </c>
      <c r="E48" s="27" t="s">
        <v>71</v>
      </c>
      <c r="F48" s="27">
        <v>17.281</v>
      </c>
      <c r="G48" s="20"/>
      <c r="H48" s="20"/>
      <c r="I48" s="20"/>
      <c r="J48" s="20"/>
      <c r="K48" s="20"/>
      <c r="L48" s="20"/>
      <c r="M48" s="20"/>
      <c r="N48" s="55">
        <v>1564.36</v>
      </c>
      <c r="O48" s="55"/>
      <c r="P48" s="55"/>
      <c r="Q48" s="41">
        <f>SUM(M48:N48)</f>
        <v>1564.36</v>
      </c>
    </row>
    <row r="49" spans="1:17" s="10" customFormat="1" ht="16.5" hidden="1">
      <c r="A49" s="56" t="s">
        <v>79</v>
      </c>
      <c r="B49" s="17" t="s">
        <v>80</v>
      </c>
      <c r="C49" s="51" t="s">
        <v>86</v>
      </c>
      <c r="D49" s="51" t="s">
        <v>43</v>
      </c>
      <c r="E49" s="51" t="s">
        <v>81</v>
      </c>
      <c r="F49" s="51">
        <v>17.207</v>
      </c>
      <c r="G49" s="20"/>
      <c r="H49" s="20"/>
      <c r="I49" s="20"/>
      <c r="J49" s="20"/>
      <c r="K49" s="20"/>
      <c r="L49" s="20"/>
      <c r="M49" s="20"/>
      <c r="N49" s="55"/>
      <c r="O49" s="55">
        <f>1000000-3</f>
        <v>999997</v>
      </c>
      <c r="P49" s="55"/>
      <c r="Q49" s="16">
        <f aca="true" t="shared" si="2" ref="Q49:Q54">SUM(N49:O49)</f>
        <v>999997</v>
      </c>
    </row>
    <row r="50" spans="1:17" s="10" customFormat="1" ht="16.5" hidden="1">
      <c r="A50" s="56" t="s">
        <v>79</v>
      </c>
      <c r="B50" s="17" t="s">
        <v>16</v>
      </c>
      <c r="C50" s="51" t="s">
        <v>86</v>
      </c>
      <c r="D50" s="51" t="s">
        <v>43</v>
      </c>
      <c r="E50" s="51" t="s">
        <v>81</v>
      </c>
      <c r="F50" s="51">
        <v>17.207</v>
      </c>
      <c r="G50" s="20"/>
      <c r="H50" s="20"/>
      <c r="I50" s="20"/>
      <c r="J50" s="20"/>
      <c r="K50" s="20"/>
      <c r="L50" s="20"/>
      <c r="M50" s="20"/>
      <c r="N50" s="55"/>
      <c r="O50" s="55">
        <v>1</v>
      </c>
      <c r="P50" s="55"/>
      <c r="Q50" s="16">
        <f t="shared" si="2"/>
        <v>1</v>
      </c>
    </row>
    <row r="51" spans="1:17" s="10" customFormat="1" ht="16.5" hidden="1">
      <c r="A51" s="56" t="s">
        <v>79</v>
      </c>
      <c r="B51" s="17" t="s">
        <v>17</v>
      </c>
      <c r="C51" s="51" t="s">
        <v>86</v>
      </c>
      <c r="D51" s="51" t="s">
        <v>43</v>
      </c>
      <c r="E51" s="51" t="s">
        <v>81</v>
      </c>
      <c r="F51" s="51">
        <v>17.207</v>
      </c>
      <c r="G51" s="20"/>
      <c r="H51" s="20"/>
      <c r="I51" s="20"/>
      <c r="J51" s="20"/>
      <c r="K51" s="20"/>
      <c r="L51" s="20"/>
      <c r="M51" s="20"/>
      <c r="N51" s="55"/>
      <c r="O51" s="55">
        <v>1</v>
      </c>
      <c r="P51" s="55"/>
      <c r="Q51" s="16">
        <f t="shared" si="2"/>
        <v>1</v>
      </c>
    </row>
    <row r="52" spans="1:17" s="10" customFormat="1" ht="16.5" hidden="1">
      <c r="A52" s="56" t="s">
        <v>79</v>
      </c>
      <c r="B52" s="17" t="s">
        <v>82</v>
      </c>
      <c r="C52" s="51" t="s">
        <v>86</v>
      </c>
      <c r="D52" s="51" t="s">
        <v>43</v>
      </c>
      <c r="E52" s="51" t="s">
        <v>81</v>
      </c>
      <c r="F52" s="51">
        <v>17.207</v>
      </c>
      <c r="G52" s="20"/>
      <c r="H52" s="20"/>
      <c r="I52" s="20"/>
      <c r="J52" s="20"/>
      <c r="K52" s="20"/>
      <c r="L52" s="20"/>
      <c r="M52" s="20"/>
      <c r="N52" s="55"/>
      <c r="O52" s="55">
        <v>1</v>
      </c>
      <c r="P52" s="55"/>
      <c r="Q52" s="16">
        <f t="shared" si="2"/>
        <v>1</v>
      </c>
    </row>
    <row r="53" spans="1:17" s="10" customFormat="1" ht="16.5" hidden="1">
      <c r="A53" s="48"/>
      <c r="B53" s="17"/>
      <c r="C53" s="49"/>
      <c r="D53" s="27"/>
      <c r="E53" s="27"/>
      <c r="F53" s="17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16">
        <f t="shared" si="2"/>
        <v>0</v>
      </c>
    </row>
    <row r="54" spans="1:17" s="10" customFormat="1" ht="16.5" hidden="1">
      <c r="A54" s="21"/>
      <c r="B54" s="21"/>
      <c r="C54" s="15"/>
      <c r="D54" s="15"/>
      <c r="E54" s="15"/>
      <c r="F54" s="15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6">
        <f t="shared" si="2"/>
        <v>0</v>
      </c>
    </row>
    <row r="55" spans="1:17" s="10" customFormat="1" ht="16.5">
      <c r="A55" s="29" t="s">
        <v>0</v>
      </c>
      <c r="B55" s="29"/>
      <c r="C55" s="30"/>
      <c r="D55" s="30"/>
      <c r="E55" s="30"/>
      <c r="F55" s="31"/>
      <c r="G55" s="32">
        <f>SUM(G8:G54)</f>
        <v>1635787</v>
      </c>
      <c r="H55" s="32">
        <f>SUM(H8:H54)</f>
        <v>370000</v>
      </c>
      <c r="I55" s="32">
        <f aca="true" t="shared" si="3" ref="I55:Q55">SUM(I6:I54)</f>
        <v>339025</v>
      </c>
      <c r="J55" s="32">
        <f t="shared" si="3"/>
        <v>849230</v>
      </c>
      <c r="K55" s="32">
        <f t="shared" si="3"/>
        <v>107830.5</v>
      </c>
      <c r="L55" s="32">
        <f t="shared" si="3"/>
        <v>92220</v>
      </c>
      <c r="M55" s="32">
        <f t="shared" si="3"/>
        <v>30000</v>
      </c>
      <c r="N55" s="32">
        <f>SUM(N6:N54)</f>
        <v>1564.36</v>
      </c>
      <c r="O55" s="32">
        <f>SUM(O45:O54)</f>
        <v>1000000</v>
      </c>
      <c r="P55" s="32">
        <f>SUM(P6:P54)</f>
        <v>13500</v>
      </c>
      <c r="Q55" s="46">
        <f t="shared" si="3"/>
        <v>4176528.36</v>
      </c>
    </row>
    <row r="56" spans="1:17" s="10" customFormat="1" ht="16.5">
      <c r="A56" s="33"/>
      <c r="B56" s="33"/>
      <c r="C56" s="34"/>
      <c r="D56" s="34"/>
      <c r="E56" s="34"/>
      <c r="F56" s="35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7"/>
    </row>
    <row r="57" spans="1:16" s="10" customFormat="1" ht="16.5">
      <c r="A57" s="28" t="s">
        <v>9</v>
      </c>
      <c r="C57" s="38"/>
      <c r="D57" s="38"/>
      <c r="E57" s="3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 s="10" customFormat="1" ht="16.5" hidden="1">
      <c r="A58" s="22" t="s">
        <v>22</v>
      </c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 s="10" customFormat="1" ht="16.5" hidden="1">
      <c r="A59" s="23" t="s">
        <v>19</v>
      </c>
      <c r="C59" s="38"/>
      <c r="D59" s="38"/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1:16" s="10" customFormat="1" ht="30.75" hidden="1">
      <c r="A60" s="24" t="s">
        <v>18</v>
      </c>
      <c r="C60" s="38"/>
      <c r="D60" s="38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 s="10" customFormat="1" ht="16.5" hidden="1">
      <c r="A61" s="42" t="s">
        <v>25</v>
      </c>
      <c r="C61" s="38"/>
      <c r="D61" s="38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1:16" s="10" customFormat="1" ht="16.5" hidden="1">
      <c r="A62" s="28" t="s">
        <v>26</v>
      </c>
      <c r="C62" s="38"/>
      <c r="D62" s="38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 s="10" customFormat="1" ht="16.5" hidden="1">
      <c r="A63" s="28" t="s">
        <v>33</v>
      </c>
      <c r="C63" s="38"/>
      <c r="D63" s="38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1:16" s="10" customFormat="1" ht="30.75" hidden="1">
      <c r="A64" s="42" t="s">
        <v>32</v>
      </c>
      <c r="C64" s="38"/>
      <c r="D64" s="38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1:16" s="10" customFormat="1" ht="16.5" hidden="1">
      <c r="A65" s="28" t="s">
        <v>58</v>
      </c>
      <c r="C65" s="38"/>
      <c r="D65" s="38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 s="10" customFormat="1" ht="16.5" hidden="1">
      <c r="A66" s="28" t="s">
        <v>56</v>
      </c>
      <c r="C66" s="38"/>
      <c r="D66" s="38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1:16" s="10" customFormat="1" ht="16.5" hidden="1">
      <c r="A67" s="28" t="s">
        <v>61</v>
      </c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s="10" customFormat="1" ht="16.5" hidden="1">
      <c r="A68" s="28" t="s">
        <v>60</v>
      </c>
      <c r="C68" s="38"/>
      <c r="D68" s="38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16" s="10" customFormat="1" ht="16.5" hidden="1">
      <c r="A69" s="28" t="s">
        <v>63</v>
      </c>
      <c r="C69" s="38"/>
      <c r="D69" s="38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16" s="10" customFormat="1" ht="16.5" hidden="1">
      <c r="A70" s="28" t="s">
        <v>64</v>
      </c>
      <c r="C70" s="38"/>
      <c r="D70" s="38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6" s="10" customFormat="1" ht="16.5" hidden="1">
      <c r="A71" s="28" t="s">
        <v>68</v>
      </c>
      <c r="C71" s="38"/>
      <c r="D71" s="38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1:16" s="10" customFormat="1" ht="16.5" hidden="1">
      <c r="A72" s="28" t="s">
        <v>67</v>
      </c>
      <c r="C72" s="38"/>
      <c r="D72" s="38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 s="10" customFormat="1" ht="16.5" hidden="1">
      <c r="A73" s="28" t="s">
        <v>75</v>
      </c>
      <c r="C73" s="38"/>
      <c r="D73" s="38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1:16" s="10" customFormat="1" ht="16.5" hidden="1">
      <c r="A74" s="28" t="s">
        <v>76</v>
      </c>
      <c r="C74" s="38"/>
      <c r="D74" s="38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1:16" s="10" customFormat="1" ht="16.5" hidden="1">
      <c r="A75" s="22" t="s">
        <v>84</v>
      </c>
      <c r="C75" s="38"/>
      <c r="D75" s="38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ht="16.5" hidden="1">
      <c r="A76" s="57" t="s">
        <v>83</v>
      </c>
    </row>
    <row r="77" ht="15" hidden="1">
      <c r="A77" s="22" t="s">
        <v>85</v>
      </c>
    </row>
    <row r="78" ht="15">
      <c r="A78" s="28" t="s">
        <v>91</v>
      </c>
    </row>
    <row r="79" ht="15">
      <c r="A79" s="28" t="s">
        <v>90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3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2016-08-18T11:47:00Z</cp:lastPrinted>
  <dcterms:created xsi:type="dcterms:W3CDTF">2000-04-13T13:33:42Z</dcterms:created>
  <dcterms:modified xsi:type="dcterms:W3CDTF">2016-10-27T15:34:28Z</dcterms:modified>
  <cp:category/>
  <cp:version/>
  <cp:contentType/>
  <cp:contentStatus/>
</cp:coreProperties>
</file>