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<sst xmlns="http://schemas.openxmlformats.org/spreadsheetml/2006/main" count="216" uniqueCount="115">
  <si>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</si>
  <si>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</si>
  <si>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</si>
  <si>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</si>
  <si>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</si>
  <si>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</si>
  <si>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</si>
  <si>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</si>
  <si>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</si>
  <si>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</si>
  <si>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</si>
  <si>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</si>
  <si>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</si>
  <si>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</si>
  <si>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</si>
  <si>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</si>
  <si>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</si>
  <si>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</si>
  <si>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</si>
  <si>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</si>
  <si>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</si>
  <si>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</si>
  <si>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</si>
  <si>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</si>
  <si>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</si>
  <si>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</si>
  <si>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</si>
  <si>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</si>
  <si>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</si>
  <si>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</si>
  <si>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</si>
  <si>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</si>
  <si>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</si>
  <si>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</si>
  <si>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</si>
  <si>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</si>
  <si>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</si>
  <si>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</si>
  <si>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</si>
  <si>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</si>
  <si>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</si>
  <si>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</si>
  <si>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</si>
  <si>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</si>
  <si>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</si>
  <si>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</si>
  <si>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</si>
  <si>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</si>
  <si>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</si>
  <si>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</si>
  <si>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</si>
  <si>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</si>
  <si>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</si>
  <si>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</si>
  <si>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</si>
  <si>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</si>
  <si>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</si>
  <si>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</si>
  <si>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</si>
  <si>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</si>
  <si>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</si>
  <si>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</si>
  <si>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</si>
  <si>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</si>
  <si>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</si>
  <si>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</si>
  <si>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</si>
  <si>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17CCMETNVETSUI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</si>
  <si>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</si>
  <si>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</si>
  <si>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</si>
  <si>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</si>
  <si>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</si>
  <si>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</si>
  <si>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</si>
  <si>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</si>
  <si>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</si>
  <si>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</si>
  <si>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t>TO INCREASE WIOA FUNDS</t>
  </si>
  <si>
    <t>BUDGET SHEET #7 NOVEMBER 3, 2016</t>
  </si>
  <si>
    <t>BUDGET SHEET #8</t>
  </si>
  <si>
    <t>TO ADD BALANCE OF SOS FUNDS</t>
  </si>
  <si>
    <t>LESS RETAINED</t>
  </si>
  <si>
    <t>BUDGET SHEET #8 NOVEMBER 15, 2016</t>
  </si>
  <si>
    <t>BUDGET SHEET #9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</si>
  <si>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</si>
  <si>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</si>
  <si>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</si>
  <si>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</si>
  <si>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</si>
  <si>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</si>
  <si>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</si>
  <si>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#9 MARCH 21, 2017</t>
  </si>
  <si>
    <t>JULY 1, 2016-JUNE 30, 2017</t>
  </si>
  <si>
    <t>BUDGET SHEET #10</t>
  </si>
  <si>
    <t>BUDGET SHEET #10 APRIL 11, 2017</t>
  </si>
  <si>
    <t>TO ADJUST DVOP AMOUNT</t>
  </si>
  <si>
    <t>BUDGET SHEET #11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</si>
  <si>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</si>
  <si>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</si>
  <si>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</si>
  <si>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</si>
  <si>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</si>
  <si>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</si>
  <si>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CT EOL 17CCMETNNEGREA</t>
  </si>
  <si>
    <t>TO ADD REA7 FUNDS</t>
  </si>
  <si>
    <t>BUDGET SHEET #11 APRIL 21, 2017</t>
  </si>
  <si>
    <t>BUDGET SHEET #12</t>
  </si>
  <si>
    <t>TO ADD DTA FUNDING</t>
  </si>
  <si>
    <t>BUDGET SHEET #12 APRIL 25, 2017</t>
  </si>
  <si>
    <t>DTA FUNDING</t>
  </si>
  <si>
    <t>MARCH 16, 2017 - JUNE 30, 2017</t>
  </si>
  <si>
    <t>SPSS2017</t>
  </si>
  <si>
    <t xml:space="preserve">4400-1979 </t>
  </si>
  <si>
    <t>J127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</si>
</sst>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  <protection/>
    </xf>
    <xf numFmtId="0" fontId="9" fillId="0" borderId="10" xfId="58" applyFont="1" applyFill="1" applyBorder="1" applyAlignment="1" quotePrefix="1">
      <alignment horizontal="center"/>
      <protection/>
    </xf>
    <xf numFmtId="0" fontId="9" fillId="0" borderId="10" xfId="58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2">
      <selection activeCell="A51" sqref="A51:IV5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18" width="15.00390625" style="4" hidden="1" customWidth="1"/>
    <col min="19" max="19" width="15.00390625" style="4" customWidth="1"/>
    <col min="20" max="20" width="15.7109375" style="3" hidden="1" customWidth="1"/>
    <col min="21" max="16384" width="9.140625" style="3" customWidth="1"/>
  </cols>
  <sheetData>
    <row r="1" spans="1:19" ht="20.25">
      <c r="A1" s="3" t="s">
        <v>12</v>
      </c>
      <c r="B1" s="76" t="s">
        <v>10</v>
      </c>
      <c r="C1" s="77"/>
      <c r="D1" s="77"/>
      <c r="E1" s="77"/>
      <c r="F1" s="77"/>
      <c r="G1" s="77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6" ht="20.25">
      <c r="A2" s="5"/>
      <c r="B2" s="7"/>
      <c r="C2" s="7"/>
      <c r="D2" s="7"/>
      <c r="E2" s="8"/>
      <c r="F2" s="8"/>
    </row>
    <row r="3" spans="1:3" ht="20.25">
      <c r="A3" s="24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20" s="11" customFormat="1" ht="30.75" thickBot="1">
      <c r="A5" s="5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14</v>
      </c>
      <c r="H5" s="40" t="s">
        <v>24</v>
      </c>
      <c r="I5" s="40" t="s">
        <v>34</v>
      </c>
      <c r="J5" s="40" t="s">
        <v>48</v>
      </c>
      <c r="K5" s="40" t="s">
        <v>57</v>
      </c>
      <c r="L5" s="40" t="s">
        <v>62</v>
      </c>
      <c r="M5" s="40" t="s">
        <v>66</v>
      </c>
      <c r="N5" s="40" t="s">
        <v>75</v>
      </c>
      <c r="O5" s="40" t="s">
        <v>80</v>
      </c>
      <c r="P5" s="40" t="s">
        <v>84</v>
      </c>
      <c r="Q5" s="40" t="s">
        <v>94</v>
      </c>
      <c r="R5" s="40" t="s">
        <v>97</v>
      </c>
      <c r="S5" s="40" t="s">
        <v>107</v>
      </c>
      <c r="T5" s="10" t="s">
        <v>6</v>
      </c>
    </row>
    <row r="6" spans="1:20" s="26" customFormat="1" ht="16.5" hidden="1">
      <c r="A6" s="9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</row>
    <row r="7" spans="1:20" s="26" customFormat="1" ht="16.5" hidden="1">
      <c r="A7" s="27" t="s">
        <v>23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</row>
    <row r="8" spans="1:20" s="26" customFormat="1" ht="16.5" hidden="1">
      <c r="A8" s="27" t="s">
        <v>15</v>
      </c>
      <c r="B8" s="18" t="s">
        <v>13</v>
      </c>
      <c r="C8" s="28" t="s">
        <v>21</v>
      </c>
      <c r="D8" s="16" t="s">
        <v>11</v>
      </c>
      <c r="E8" s="28">
        <v>6101</v>
      </c>
      <c r="F8" s="18">
        <v>17.259</v>
      </c>
      <c r="G8" s="19">
        <f>906708-2</f>
        <v>906706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42">
        <f>SUM(G8:N8)</f>
        <v>906706</v>
      </c>
    </row>
    <row r="9" spans="1:20" s="11" customFormat="1" ht="16.5" hidden="1">
      <c r="A9" s="27" t="s">
        <v>15</v>
      </c>
      <c r="B9" s="18" t="s">
        <v>16</v>
      </c>
      <c r="C9" s="28" t="s">
        <v>21</v>
      </c>
      <c r="D9" s="16" t="s">
        <v>11</v>
      </c>
      <c r="E9" s="28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42">
        <f aca="true" t="shared" si="0" ref="T9:T64">SUM(G9:N9)</f>
        <v>1</v>
      </c>
    </row>
    <row r="10" spans="1:20" s="11" customFormat="1" ht="16.5" hidden="1">
      <c r="A10" s="27" t="s">
        <v>15</v>
      </c>
      <c r="B10" s="18" t="s">
        <v>17</v>
      </c>
      <c r="C10" s="28" t="s">
        <v>21</v>
      </c>
      <c r="D10" s="16" t="s">
        <v>11</v>
      </c>
      <c r="E10" s="28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2">
        <f t="shared" si="0"/>
        <v>1</v>
      </c>
    </row>
    <row r="11" spans="1:20" s="30" customFormat="1" ht="16.5" hidden="1">
      <c r="A11" s="29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2">
        <f t="shared" si="0"/>
        <v>0</v>
      </c>
    </row>
    <row r="12" spans="1:20" s="11" customFormat="1" ht="16.5" hidden="1">
      <c r="A12" s="27" t="s">
        <v>27</v>
      </c>
      <c r="B12" s="18" t="s">
        <v>13</v>
      </c>
      <c r="C12" s="43" t="s">
        <v>28</v>
      </c>
      <c r="D12" s="44" t="s">
        <v>29</v>
      </c>
      <c r="E12" s="28">
        <v>6102</v>
      </c>
      <c r="F12" s="28">
        <v>17.258</v>
      </c>
      <c r="G12" s="19"/>
      <c r="H12" s="19">
        <v>116093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2">
        <f t="shared" si="0"/>
        <v>116093</v>
      </c>
    </row>
    <row r="13" spans="1:20" s="11" customFormat="1" ht="16.5" hidden="1">
      <c r="A13" s="27" t="s">
        <v>27</v>
      </c>
      <c r="B13" s="18" t="s">
        <v>13</v>
      </c>
      <c r="C13" s="59" t="s">
        <v>76</v>
      </c>
      <c r="D13" s="44" t="s">
        <v>29</v>
      </c>
      <c r="E13" s="28">
        <v>6102</v>
      </c>
      <c r="F13" s="28">
        <v>17.258</v>
      </c>
      <c r="G13" s="19"/>
      <c r="H13" s="19"/>
      <c r="I13" s="19"/>
      <c r="J13" s="19"/>
      <c r="K13" s="19"/>
      <c r="L13" s="19"/>
      <c r="M13" s="19"/>
      <c r="N13" s="19">
        <v>791636</v>
      </c>
      <c r="O13" s="19"/>
      <c r="P13" s="19"/>
      <c r="Q13" s="19"/>
      <c r="R13" s="19"/>
      <c r="S13" s="19"/>
      <c r="T13" s="42">
        <f t="shared" si="0"/>
        <v>791636</v>
      </c>
    </row>
    <row r="14" spans="1:20" s="11" customFormat="1" ht="16.5" hidden="1">
      <c r="A14" s="27" t="s">
        <v>27</v>
      </c>
      <c r="B14" s="18" t="s">
        <v>16</v>
      </c>
      <c r="C14" s="59" t="s">
        <v>76</v>
      </c>
      <c r="D14" s="44" t="s">
        <v>29</v>
      </c>
      <c r="E14" s="28">
        <v>6102</v>
      </c>
      <c r="F14" s="28">
        <v>17.258</v>
      </c>
      <c r="G14" s="19"/>
      <c r="H14" s="19"/>
      <c r="I14" s="19"/>
      <c r="J14" s="19"/>
      <c r="K14" s="19"/>
      <c r="L14" s="19"/>
      <c r="M14" s="19"/>
      <c r="N14" s="19">
        <v>1</v>
      </c>
      <c r="O14" s="19"/>
      <c r="P14" s="19"/>
      <c r="Q14" s="19"/>
      <c r="R14" s="19"/>
      <c r="S14" s="19"/>
      <c r="T14" s="42">
        <f t="shared" si="0"/>
        <v>1</v>
      </c>
    </row>
    <row r="15" spans="1:20" s="11" customFormat="1" ht="16.5" hidden="1">
      <c r="A15" s="27" t="s">
        <v>27</v>
      </c>
      <c r="B15" s="18" t="s">
        <v>17</v>
      </c>
      <c r="C15" s="59" t="s">
        <v>76</v>
      </c>
      <c r="D15" s="44" t="s">
        <v>29</v>
      </c>
      <c r="E15" s="28">
        <v>6102</v>
      </c>
      <c r="F15" s="28">
        <v>17.258</v>
      </c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/>
      <c r="Q15" s="19"/>
      <c r="R15" s="19"/>
      <c r="S15" s="19"/>
      <c r="T15" s="42">
        <f t="shared" si="0"/>
        <v>1</v>
      </c>
    </row>
    <row r="16" spans="1:20" s="30" customFormat="1" ht="16.5" hidden="1">
      <c r="A16" s="29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2">
        <f t="shared" si="0"/>
        <v>0</v>
      </c>
    </row>
    <row r="17" spans="1:20" s="30" customFormat="1" ht="15" hidden="1">
      <c r="A17" s="27" t="s">
        <v>30</v>
      </c>
      <c r="B17" s="18" t="s">
        <v>13</v>
      </c>
      <c r="C17" s="43" t="s">
        <v>31</v>
      </c>
      <c r="D17" s="44" t="s">
        <v>32</v>
      </c>
      <c r="E17" s="28">
        <v>6103</v>
      </c>
      <c r="F17" s="28">
        <v>17.278</v>
      </c>
      <c r="G17" s="19"/>
      <c r="H17" s="19">
        <v>148107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2">
        <f t="shared" si="0"/>
        <v>148107</v>
      </c>
    </row>
    <row r="18" spans="1:20" s="30" customFormat="1" ht="16.5" hidden="1">
      <c r="A18" s="27" t="s">
        <v>30</v>
      </c>
      <c r="B18" s="18" t="s">
        <v>13</v>
      </c>
      <c r="C18" s="59" t="s">
        <v>77</v>
      </c>
      <c r="D18" s="44" t="s">
        <v>32</v>
      </c>
      <c r="E18" s="28">
        <v>6103</v>
      </c>
      <c r="F18" s="28">
        <v>17.278</v>
      </c>
      <c r="G18" s="19"/>
      <c r="H18" s="19"/>
      <c r="I18" s="19"/>
      <c r="J18" s="19"/>
      <c r="K18" s="19"/>
      <c r="L18" s="19"/>
      <c r="M18" s="19"/>
      <c r="N18" s="19">
        <v>785212</v>
      </c>
      <c r="O18" s="19"/>
      <c r="P18" s="19"/>
      <c r="Q18" s="19"/>
      <c r="R18" s="19"/>
      <c r="S18" s="19"/>
      <c r="T18" s="42">
        <f t="shared" si="0"/>
        <v>785212</v>
      </c>
    </row>
    <row r="19" spans="1:20" s="30" customFormat="1" ht="16.5" hidden="1">
      <c r="A19" s="27" t="s">
        <v>30</v>
      </c>
      <c r="B19" s="18" t="s">
        <v>16</v>
      </c>
      <c r="C19" s="59" t="s">
        <v>77</v>
      </c>
      <c r="D19" s="44" t="s">
        <v>32</v>
      </c>
      <c r="E19" s="28">
        <v>6103</v>
      </c>
      <c r="F19" s="28">
        <v>17.278</v>
      </c>
      <c r="G19" s="19"/>
      <c r="H19" s="19"/>
      <c r="I19" s="19"/>
      <c r="J19" s="19"/>
      <c r="K19" s="19"/>
      <c r="L19" s="19"/>
      <c r="M19" s="19"/>
      <c r="N19" s="19">
        <v>1</v>
      </c>
      <c r="O19" s="19"/>
      <c r="P19" s="19"/>
      <c r="Q19" s="19"/>
      <c r="R19" s="19"/>
      <c r="S19" s="19"/>
      <c r="T19" s="42">
        <f t="shared" si="0"/>
        <v>1</v>
      </c>
    </row>
    <row r="20" spans="1:20" s="30" customFormat="1" ht="16.5" hidden="1">
      <c r="A20" s="27" t="s">
        <v>30</v>
      </c>
      <c r="B20" s="18" t="s">
        <v>17</v>
      </c>
      <c r="C20" s="59" t="s">
        <v>77</v>
      </c>
      <c r="D20" s="44" t="s">
        <v>32</v>
      </c>
      <c r="E20" s="28">
        <v>6103</v>
      </c>
      <c r="F20" s="28">
        <v>17.278</v>
      </c>
      <c r="G20" s="19"/>
      <c r="H20" s="19"/>
      <c r="I20" s="19"/>
      <c r="J20" s="19"/>
      <c r="K20" s="19"/>
      <c r="L20" s="19"/>
      <c r="M20" s="19"/>
      <c r="N20" s="19">
        <v>1</v>
      </c>
      <c r="O20" s="19"/>
      <c r="P20" s="19"/>
      <c r="Q20" s="19"/>
      <c r="R20" s="19"/>
      <c r="S20" s="19"/>
      <c r="T20" s="42">
        <f t="shared" si="0"/>
        <v>1</v>
      </c>
    </row>
    <row r="21" spans="1:20" s="30" customFormat="1" ht="15" hidden="1">
      <c r="A21" s="27"/>
      <c r="B21" s="18"/>
      <c r="C21" s="43"/>
      <c r="D21" s="44"/>
      <c r="E21" s="28"/>
      <c r="F21" s="2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42">
        <f t="shared" si="0"/>
        <v>0</v>
      </c>
    </row>
    <row r="22" spans="1:20" s="30" customFormat="1" ht="15" hidden="1">
      <c r="A22" s="27" t="s">
        <v>56</v>
      </c>
      <c r="B22" s="18" t="s">
        <v>13</v>
      </c>
      <c r="C22" s="28" t="s">
        <v>60</v>
      </c>
      <c r="D22" s="28" t="s">
        <v>32</v>
      </c>
      <c r="E22" s="28">
        <v>6123</v>
      </c>
      <c r="F22" s="28">
        <v>17.278</v>
      </c>
      <c r="G22" s="19"/>
      <c r="H22" s="19"/>
      <c r="I22" s="19"/>
      <c r="J22" s="19"/>
      <c r="K22" s="19">
        <f>14202-1</f>
        <v>14201</v>
      </c>
      <c r="L22" s="19"/>
      <c r="M22" s="19"/>
      <c r="N22" s="19"/>
      <c r="O22" s="19"/>
      <c r="P22" s="19"/>
      <c r="Q22" s="19"/>
      <c r="R22" s="19"/>
      <c r="S22" s="19"/>
      <c r="T22" s="42">
        <f t="shared" si="0"/>
        <v>14201</v>
      </c>
    </row>
    <row r="23" spans="1:20" s="30" customFormat="1" ht="15" hidden="1">
      <c r="A23" s="27" t="s">
        <v>56</v>
      </c>
      <c r="B23" s="18" t="s">
        <v>16</v>
      </c>
      <c r="C23" s="28" t="s">
        <v>60</v>
      </c>
      <c r="D23" s="28" t="s">
        <v>32</v>
      </c>
      <c r="E23" s="28">
        <v>6123</v>
      </c>
      <c r="F23" s="28">
        <v>17.278</v>
      </c>
      <c r="G23" s="19"/>
      <c r="H23" s="19"/>
      <c r="I23" s="19"/>
      <c r="J23" s="19"/>
      <c r="K23" s="19">
        <v>1</v>
      </c>
      <c r="L23" s="19"/>
      <c r="M23" s="19"/>
      <c r="N23" s="19"/>
      <c r="O23" s="19"/>
      <c r="P23" s="19"/>
      <c r="Q23" s="19"/>
      <c r="R23" s="19"/>
      <c r="S23" s="19"/>
      <c r="T23" s="42">
        <f t="shared" si="0"/>
        <v>1</v>
      </c>
    </row>
    <row r="24" spans="1:20" s="30" customFormat="1" ht="15" hidden="1">
      <c r="A24" s="27"/>
      <c r="B24" s="18"/>
      <c r="C24" s="28"/>
      <c r="D24" s="44"/>
      <c r="E24" s="28"/>
      <c r="F24" s="2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2">
        <f t="shared" si="0"/>
        <v>0</v>
      </c>
    </row>
    <row r="25" spans="1:20" s="30" customFormat="1" ht="15" hidden="1">
      <c r="A25" s="9" t="s">
        <v>8</v>
      </c>
      <c r="B25" s="18"/>
      <c r="C25" s="28"/>
      <c r="D25" s="44"/>
      <c r="E25" s="28"/>
      <c r="F25" s="2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2">
        <f t="shared" si="0"/>
        <v>0</v>
      </c>
    </row>
    <row r="26" spans="1:20" s="30" customFormat="1" ht="15" hidden="1">
      <c r="A26" s="27" t="s">
        <v>67</v>
      </c>
      <c r="B26" s="18"/>
      <c r="C26" s="28"/>
      <c r="D26" s="44"/>
      <c r="E26" s="28"/>
      <c r="F26" s="2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2">
        <f t="shared" si="0"/>
        <v>0</v>
      </c>
    </row>
    <row r="27" spans="1:20" s="30" customFormat="1" ht="15" hidden="1">
      <c r="A27" s="60" t="s">
        <v>68</v>
      </c>
      <c r="B27" s="18" t="s">
        <v>69</v>
      </c>
      <c r="C27" s="64" t="s">
        <v>72</v>
      </c>
      <c r="D27" s="64" t="s">
        <v>73</v>
      </c>
      <c r="E27" s="66" t="s">
        <v>74</v>
      </c>
      <c r="F27" s="65">
        <v>17.801</v>
      </c>
      <c r="G27" s="19"/>
      <c r="H27" s="19"/>
      <c r="I27" s="19"/>
      <c r="J27" s="19"/>
      <c r="K27" s="19"/>
      <c r="L27" s="19"/>
      <c r="M27" s="19">
        <v>10500</v>
      </c>
      <c r="N27" s="19"/>
      <c r="O27" s="19"/>
      <c r="P27" s="19"/>
      <c r="Q27" s="19"/>
      <c r="R27" s="19"/>
      <c r="S27" s="19"/>
      <c r="T27" s="42">
        <f t="shared" si="0"/>
        <v>10500</v>
      </c>
    </row>
    <row r="28" spans="1:20" s="30" customFormat="1" ht="15" hidden="1">
      <c r="A28" s="27"/>
      <c r="B28" s="18"/>
      <c r="C28" s="43"/>
      <c r="D28" s="44"/>
      <c r="E28" s="28"/>
      <c r="F28" s="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2">
        <f t="shared" si="0"/>
        <v>0</v>
      </c>
    </row>
    <row r="29" spans="1:20" s="30" customFormat="1" ht="15" hidden="1">
      <c r="A29" s="27"/>
      <c r="B29" s="18"/>
      <c r="C29" s="43"/>
      <c r="D29" s="44"/>
      <c r="E29" s="28"/>
      <c r="F29" s="2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2">
        <f t="shared" si="0"/>
        <v>0</v>
      </c>
    </row>
    <row r="30" spans="1:20" s="30" customFormat="1" ht="15" hidden="1">
      <c r="A30" s="27"/>
      <c r="B30" s="18"/>
      <c r="C30" s="43"/>
      <c r="D30" s="44"/>
      <c r="E30" s="28"/>
      <c r="F30" s="2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2">
        <f t="shared" si="0"/>
        <v>0</v>
      </c>
    </row>
    <row r="31" spans="1:20" s="30" customFormat="1" ht="15" hidden="1">
      <c r="A31" s="9" t="s">
        <v>8</v>
      </c>
      <c r="B31" s="18"/>
      <c r="C31" s="43"/>
      <c r="D31" s="44"/>
      <c r="E31" s="28"/>
      <c r="F31" s="2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2">
        <f t="shared" si="0"/>
        <v>0</v>
      </c>
    </row>
    <row r="32" spans="1:20" s="30" customFormat="1" ht="15" hidden="1">
      <c r="A32" s="27" t="s">
        <v>33</v>
      </c>
      <c r="B32" s="18"/>
      <c r="C32" s="43"/>
      <c r="D32" s="44"/>
      <c r="E32" s="28"/>
      <c r="F32" s="2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2">
        <f t="shared" si="0"/>
        <v>0</v>
      </c>
    </row>
    <row r="33" spans="1:20" s="30" customFormat="1" ht="16.5" hidden="1">
      <c r="A33" s="27" t="s">
        <v>35</v>
      </c>
      <c r="B33" s="18" t="s">
        <v>13</v>
      </c>
      <c r="C33" s="59" t="s">
        <v>36</v>
      </c>
      <c r="D33" s="16" t="s">
        <v>37</v>
      </c>
      <c r="E33" s="59" t="s">
        <v>38</v>
      </c>
      <c r="F33" s="18">
        <v>17.207</v>
      </c>
      <c r="G33" s="19"/>
      <c r="H33" s="19"/>
      <c r="I33" s="19">
        <f>1166725-2</f>
        <v>1166723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2">
        <f t="shared" si="0"/>
        <v>1166723</v>
      </c>
    </row>
    <row r="34" spans="1:20" s="30" customFormat="1" ht="16.5" hidden="1">
      <c r="A34" s="27" t="s">
        <v>35</v>
      </c>
      <c r="B34" s="18" t="s">
        <v>16</v>
      </c>
      <c r="C34" s="59" t="s">
        <v>36</v>
      </c>
      <c r="D34" s="16" t="s">
        <v>37</v>
      </c>
      <c r="E34" s="59" t="s">
        <v>38</v>
      </c>
      <c r="F34" s="18">
        <v>17.207</v>
      </c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2">
        <f t="shared" si="0"/>
        <v>1</v>
      </c>
    </row>
    <row r="35" spans="1:20" s="30" customFormat="1" ht="16.5" hidden="1">
      <c r="A35" s="27" t="s">
        <v>35</v>
      </c>
      <c r="B35" s="18" t="s">
        <v>17</v>
      </c>
      <c r="C35" s="59" t="s">
        <v>36</v>
      </c>
      <c r="D35" s="16" t="s">
        <v>37</v>
      </c>
      <c r="E35" s="59" t="s">
        <v>38</v>
      </c>
      <c r="F35" s="18">
        <v>17.207</v>
      </c>
      <c r="G35" s="19"/>
      <c r="H35" s="19"/>
      <c r="I35" s="19">
        <v>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2">
        <f t="shared" si="0"/>
        <v>1</v>
      </c>
    </row>
    <row r="36" spans="1:20" s="30" customFormat="1" ht="16.5" hidden="1">
      <c r="A36" s="27"/>
      <c r="B36" s="18"/>
      <c r="C36" s="59"/>
      <c r="D36" s="63"/>
      <c r="E36" s="59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2">
        <f t="shared" si="0"/>
        <v>0</v>
      </c>
    </row>
    <row r="37" spans="1:20" s="30" customFormat="1" ht="16.5" hidden="1">
      <c r="A37" s="60" t="s">
        <v>63</v>
      </c>
      <c r="B37" s="18" t="s">
        <v>13</v>
      </c>
      <c r="C37" s="59" t="s">
        <v>36</v>
      </c>
      <c r="D37" s="16" t="s">
        <v>37</v>
      </c>
      <c r="E37" s="59" t="s">
        <v>38</v>
      </c>
      <c r="F37" s="18">
        <v>17.207</v>
      </c>
      <c r="G37" s="19"/>
      <c r="H37" s="19"/>
      <c r="I37" s="19"/>
      <c r="J37" s="19"/>
      <c r="K37" s="19"/>
      <c r="L37" s="19">
        <f>15000-2</f>
        <v>14998</v>
      </c>
      <c r="M37" s="19"/>
      <c r="N37" s="19"/>
      <c r="O37" s="19"/>
      <c r="P37" s="19"/>
      <c r="Q37" s="19"/>
      <c r="R37" s="19"/>
      <c r="S37" s="19"/>
      <c r="T37" s="42">
        <f t="shared" si="0"/>
        <v>14998</v>
      </c>
    </row>
    <row r="38" spans="1:20" s="30" customFormat="1" ht="16.5" hidden="1">
      <c r="A38" s="60" t="s">
        <v>63</v>
      </c>
      <c r="B38" s="18" t="s">
        <v>16</v>
      </c>
      <c r="C38" s="59" t="s">
        <v>36</v>
      </c>
      <c r="D38" s="16" t="s">
        <v>37</v>
      </c>
      <c r="E38" s="59" t="s">
        <v>38</v>
      </c>
      <c r="F38" s="18">
        <v>17.207</v>
      </c>
      <c r="G38" s="19"/>
      <c r="H38" s="19"/>
      <c r="I38" s="19"/>
      <c r="J38" s="19"/>
      <c r="K38" s="19"/>
      <c r="L38" s="19">
        <v>1</v>
      </c>
      <c r="M38" s="19"/>
      <c r="N38" s="19"/>
      <c r="O38" s="19"/>
      <c r="P38" s="19"/>
      <c r="Q38" s="19"/>
      <c r="R38" s="19"/>
      <c r="S38" s="19"/>
      <c r="T38" s="42">
        <f t="shared" si="0"/>
        <v>1</v>
      </c>
    </row>
    <row r="39" spans="1:20" s="30" customFormat="1" ht="16.5" hidden="1">
      <c r="A39" s="60" t="s">
        <v>63</v>
      </c>
      <c r="B39" s="18" t="s">
        <v>17</v>
      </c>
      <c r="C39" s="59" t="s">
        <v>36</v>
      </c>
      <c r="D39" s="16" t="s">
        <v>37</v>
      </c>
      <c r="E39" s="59" t="s">
        <v>38</v>
      </c>
      <c r="F39" s="18">
        <v>17.207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19"/>
      <c r="Q39" s="19"/>
      <c r="R39" s="19"/>
      <c r="S39" s="19"/>
      <c r="T39" s="42">
        <f t="shared" si="0"/>
        <v>1</v>
      </c>
    </row>
    <row r="40" spans="1:20" s="30" customFormat="1" ht="16.5" hidden="1">
      <c r="A40" s="27"/>
      <c r="B40" s="18"/>
      <c r="C40" s="59"/>
      <c r="D40" s="63"/>
      <c r="E40" s="59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42">
        <f t="shared" si="0"/>
        <v>0</v>
      </c>
    </row>
    <row r="41" spans="1:20" s="30" customFormat="1" ht="15" hidden="1">
      <c r="A41" s="27"/>
      <c r="B41" s="18"/>
      <c r="C41" s="43"/>
      <c r="D41" s="44"/>
      <c r="E41" s="28"/>
      <c r="F41" s="2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2">
        <f t="shared" si="0"/>
        <v>0</v>
      </c>
    </row>
    <row r="42" spans="1:20" s="30" customFormat="1" ht="16.5" hidden="1">
      <c r="A42" s="60" t="s">
        <v>39</v>
      </c>
      <c r="B42" s="18" t="s">
        <v>13</v>
      </c>
      <c r="C42" s="59" t="s">
        <v>36</v>
      </c>
      <c r="D42" s="16" t="s">
        <v>37</v>
      </c>
      <c r="E42" s="59" t="s">
        <v>40</v>
      </c>
      <c r="F42" s="18">
        <v>17.207</v>
      </c>
      <c r="G42" s="19"/>
      <c r="H42" s="19"/>
      <c r="I42" s="19">
        <f>100468-2</f>
        <v>100466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2">
        <f t="shared" si="0"/>
        <v>100466</v>
      </c>
    </row>
    <row r="43" spans="1:20" s="30" customFormat="1" ht="16.5" hidden="1">
      <c r="A43" s="60" t="s">
        <v>39</v>
      </c>
      <c r="B43" s="18" t="s">
        <v>16</v>
      </c>
      <c r="C43" s="59" t="s">
        <v>36</v>
      </c>
      <c r="D43" s="16" t="s">
        <v>37</v>
      </c>
      <c r="E43" s="59" t="s">
        <v>40</v>
      </c>
      <c r="F43" s="18">
        <v>17.207</v>
      </c>
      <c r="G43" s="19"/>
      <c r="H43" s="19"/>
      <c r="I43" s="19">
        <v>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2">
        <f t="shared" si="0"/>
        <v>1</v>
      </c>
    </row>
    <row r="44" spans="1:20" s="30" customFormat="1" ht="16.5" hidden="1">
      <c r="A44" s="60" t="s">
        <v>39</v>
      </c>
      <c r="B44" s="18" t="s">
        <v>17</v>
      </c>
      <c r="C44" s="59" t="s">
        <v>36</v>
      </c>
      <c r="D44" s="16" t="s">
        <v>37</v>
      </c>
      <c r="E44" s="59" t="s">
        <v>40</v>
      </c>
      <c r="F44" s="18">
        <v>17.207</v>
      </c>
      <c r="G44" s="19"/>
      <c r="H44" s="19"/>
      <c r="I44" s="19">
        <v>1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2">
        <f t="shared" si="0"/>
        <v>1</v>
      </c>
    </row>
    <row r="45" spans="1:20" s="30" customFormat="1" ht="15" hidden="1">
      <c r="A45" s="27"/>
      <c r="B45" s="18"/>
      <c r="C45" s="43"/>
      <c r="D45" s="44"/>
      <c r="E45" s="28"/>
      <c r="F45" s="2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2">
        <f t="shared" si="0"/>
        <v>0</v>
      </c>
    </row>
    <row r="46" spans="1:20" s="30" customFormat="1" ht="15">
      <c r="A46" s="9" t="s">
        <v>8</v>
      </c>
      <c r="B46" s="18"/>
      <c r="C46" s="43"/>
      <c r="D46" s="44"/>
      <c r="E46" s="28"/>
      <c r="F46" s="2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42">
        <f t="shared" si="0"/>
        <v>0</v>
      </c>
    </row>
    <row r="47" spans="1:20" s="30" customFormat="1" ht="15">
      <c r="A47" s="27" t="s">
        <v>54</v>
      </c>
      <c r="B47" s="18"/>
      <c r="C47" s="43"/>
      <c r="D47" s="44"/>
      <c r="E47" s="28"/>
      <c r="F47" s="2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2">
        <f t="shared" si="0"/>
        <v>0</v>
      </c>
    </row>
    <row r="48" spans="1:20" s="30" customFormat="1" ht="15" hidden="1">
      <c r="A48" s="61" t="s">
        <v>49</v>
      </c>
      <c r="B48" s="18" t="s">
        <v>13</v>
      </c>
      <c r="C48" s="16" t="s">
        <v>50</v>
      </c>
      <c r="D48" s="16" t="s">
        <v>51</v>
      </c>
      <c r="E48" s="62" t="s">
        <v>52</v>
      </c>
      <c r="F48" s="18" t="s">
        <v>45</v>
      </c>
      <c r="G48" s="19"/>
      <c r="H48" s="19"/>
      <c r="I48" s="19"/>
      <c r="J48" s="19">
        <v>125984</v>
      </c>
      <c r="K48" s="19">
        <v>78287</v>
      </c>
      <c r="L48" s="19"/>
      <c r="M48" s="19"/>
      <c r="N48" s="19"/>
      <c r="O48" s="19">
        <v>125984</v>
      </c>
      <c r="P48" s="19"/>
      <c r="Q48" s="19"/>
      <c r="R48" s="19"/>
      <c r="S48" s="19"/>
      <c r="T48" s="42">
        <f>SUM(G48:O48)</f>
        <v>330255</v>
      </c>
    </row>
    <row r="49" spans="1:20" s="11" customFormat="1" ht="16.5" hidden="1">
      <c r="A49" s="61" t="s">
        <v>41</v>
      </c>
      <c r="B49" s="18" t="s">
        <v>13</v>
      </c>
      <c r="C49" s="28" t="s">
        <v>42</v>
      </c>
      <c r="D49" s="28" t="s">
        <v>43</v>
      </c>
      <c r="E49" s="28" t="s">
        <v>44</v>
      </c>
      <c r="F49" s="16" t="s">
        <v>45</v>
      </c>
      <c r="G49" s="19"/>
      <c r="H49" s="19"/>
      <c r="I49" s="19">
        <v>95000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42">
        <f t="shared" si="0"/>
        <v>95000</v>
      </c>
    </row>
    <row r="50" spans="1:20" s="11" customFormat="1" ht="16.5">
      <c r="A50" s="61" t="s">
        <v>110</v>
      </c>
      <c r="B50" s="18" t="s">
        <v>111</v>
      </c>
      <c r="C50" s="28" t="s">
        <v>112</v>
      </c>
      <c r="D50" s="28" t="s">
        <v>113</v>
      </c>
      <c r="E50" s="28" t="s">
        <v>114</v>
      </c>
      <c r="F50" s="18" t="s">
        <v>45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>33732.32</f>
        <v>33732.32</v>
      </c>
      <c r="T50" s="42">
        <f>SUM(R50:S50)</f>
        <v>33732.32</v>
      </c>
    </row>
    <row r="51" spans="1:20" s="11" customFormat="1" ht="16.5">
      <c r="A51" s="29"/>
      <c r="B51" s="12"/>
      <c r="C51" s="13"/>
      <c r="D51" s="13"/>
      <c r="E51" s="14"/>
      <c r="F51" s="15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2">
        <f aca="true" t="shared" si="1" ref="T51:T63">SUM(R51:S51)</f>
        <v>0</v>
      </c>
    </row>
    <row r="52" spans="1:20" s="26" customFormat="1" ht="16.5" hidden="1">
      <c r="A52" s="9" t="s">
        <v>8</v>
      </c>
      <c r="B52" s="12"/>
      <c r="C52" s="13"/>
      <c r="D52" s="13"/>
      <c r="E52" s="14"/>
      <c r="F52" s="15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2">
        <f t="shared" si="1"/>
        <v>0</v>
      </c>
    </row>
    <row r="53" spans="1:20" s="26" customFormat="1" ht="16.5" hidden="1">
      <c r="A53" s="27" t="s">
        <v>67</v>
      </c>
      <c r="B53" s="12"/>
      <c r="C53" s="13"/>
      <c r="D53" s="13"/>
      <c r="E53" s="14"/>
      <c r="F53" s="15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2">
        <f t="shared" si="1"/>
        <v>0</v>
      </c>
    </row>
    <row r="54" spans="1:20" s="26" customFormat="1" ht="16.5" hidden="1">
      <c r="A54" s="61" t="s">
        <v>85</v>
      </c>
      <c r="B54" s="18" t="s">
        <v>93</v>
      </c>
      <c r="C54" s="28" t="s">
        <v>86</v>
      </c>
      <c r="D54" s="28" t="s">
        <v>87</v>
      </c>
      <c r="E54" s="67" t="s">
        <v>88</v>
      </c>
      <c r="F54" s="68">
        <v>17.801</v>
      </c>
      <c r="G54" s="19"/>
      <c r="H54" s="19"/>
      <c r="I54" s="19"/>
      <c r="J54" s="19"/>
      <c r="K54" s="19"/>
      <c r="L54" s="19"/>
      <c r="M54" s="19"/>
      <c r="N54" s="19"/>
      <c r="O54" s="19"/>
      <c r="P54" s="19">
        <f>34913-2</f>
        <v>34911</v>
      </c>
      <c r="Q54" s="19">
        <v>289.12</v>
      </c>
      <c r="R54" s="19"/>
      <c r="S54" s="19"/>
      <c r="T54" s="42">
        <f t="shared" si="1"/>
        <v>0</v>
      </c>
    </row>
    <row r="55" spans="1:20" s="26" customFormat="1" ht="16.5" hidden="1">
      <c r="A55" s="61" t="s">
        <v>85</v>
      </c>
      <c r="B55" s="18" t="s">
        <v>90</v>
      </c>
      <c r="C55" s="28" t="s">
        <v>86</v>
      </c>
      <c r="D55" s="28" t="s">
        <v>87</v>
      </c>
      <c r="E55" s="67" t="s">
        <v>88</v>
      </c>
      <c r="F55" s="68">
        <v>17.801</v>
      </c>
      <c r="G55" s="19"/>
      <c r="H55" s="19"/>
      <c r="I55" s="19"/>
      <c r="J55" s="19"/>
      <c r="K55" s="19"/>
      <c r="L55" s="19"/>
      <c r="M55" s="19"/>
      <c r="N55" s="19"/>
      <c r="O55" s="19"/>
      <c r="P55" s="19">
        <v>1</v>
      </c>
      <c r="Q55" s="19"/>
      <c r="R55" s="19"/>
      <c r="S55" s="19"/>
      <c r="T55" s="42">
        <f t="shared" si="1"/>
        <v>0</v>
      </c>
    </row>
    <row r="56" spans="1:20" s="30" customFormat="1" ht="15" hidden="1">
      <c r="A56" s="61" t="s">
        <v>85</v>
      </c>
      <c r="B56" s="18" t="s">
        <v>91</v>
      </c>
      <c r="C56" s="28" t="s">
        <v>86</v>
      </c>
      <c r="D56" s="28" t="s">
        <v>87</v>
      </c>
      <c r="E56" s="67" t="s">
        <v>88</v>
      </c>
      <c r="F56" s="68">
        <v>17.801</v>
      </c>
      <c r="G56" s="19"/>
      <c r="H56" s="19"/>
      <c r="I56" s="19"/>
      <c r="J56" s="19"/>
      <c r="K56" s="19"/>
      <c r="L56" s="19"/>
      <c r="M56" s="19"/>
      <c r="N56" s="19"/>
      <c r="O56" s="19"/>
      <c r="P56" s="19">
        <v>1</v>
      </c>
      <c r="Q56" s="19"/>
      <c r="R56" s="19"/>
      <c r="S56" s="19"/>
      <c r="T56" s="42">
        <f t="shared" si="1"/>
        <v>0</v>
      </c>
    </row>
    <row r="57" spans="1:20" s="30" customFormat="1" ht="15" hidden="1">
      <c r="A57" s="69"/>
      <c r="B57" s="70"/>
      <c r="C57" s="71"/>
      <c r="D57" s="71"/>
      <c r="E57" s="72"/>
      <c r="F57" s="73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2">
        <f t="shared" si="1"/>
        <v>0</v>
      </c>
    </row>
    <row r="58" spans="1:20" s="30" customFormat="1" ht="15" hidden="1">
      <c r="A58" s="9" t="s">
        <v>8</v>
      </c>
      <c r="B58" s="18"/>
      <c r="C58" s="28"/>
      <c r="D58" s="28"/>
      <c r="E58" s="28"/>
      <c r="F58" s="16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42">
        <f t="shared" si="1"/>
        <v>0</v>
      </c>
    </row>
    <row r="59" spans="1:20" s="30" customFormat="1" ht="15" hidden="1">
      <c r="A59" s="16" t="s">
        <v>104</v>
      </c>
      <c r="B59" s="18"/>
      <c r="C59" s="71"/>
      <c r="D59" s="71"/>
      <c r="E59" s="71"/>
      <c r="F59" s="74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42">
        <f t="shared" si="1"/>
        <v>0</v>
      </c>
    </row>
    <row r="60" spans="1:20" s="30" customFormat="1" ht="16.5" hidden="1">
      <c r="A60" s="61" t="s">
        <v>98</v>
      </c>
      <c r="B60" s="18" t="s">
        <v>99</v>
      </c>
      <c r="C60" s="59" t="s">
        <v>100</v>
      </c>
      <c r="D60" s="75" t="s">
        <v>101</v>
      </c>
      <c r="E60" s="75" t="s">
        <v>102</v>
      </c>
      <c r="F60" s="59">
        <v>17.225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>
        <f>300339.06-2</f>
        <v>300337.06</v>
      </c>
      <c r="S60" s="52"/>
      <c r="T60" s="42">
        <f t="shared" si="1"/>
        <v>300337.06</v>
      </c>
    </row>
    <row r="61" spans="1:20" s="30" customFormat="1" ht="16.5" hidden="1">
      <c r="A61" s="61" t="s">
        <v>98</v>
      </c>
      <c r="B61" s="16" t="s">
        <v>103</v>
      </c>
      <c r="C61" s="59" t="s">
        <v>100</v>
      </c>
      <c r="D61" s="75" t="s">
        <v>101</v>
      </c>
      <c r="E61" s="75" t="s">
        <v>102</v>
      </c>
      <c r="F61" s="59">
        <v>17.225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>
        <v>1</v>
      </c>
      <c r="S61" s="52"/>
      <c r="T61" s="42">
        <f t="shared" si="1"/>
        <v>1</v>
      </c>
    </row>
    <row r="62" spans="1:20" s="30" customFormat="1" ht="16.5" hidden="1">
      <c r="A62" s="61" t="s">
        <v>98</v>
      </c>
      <c r="B62" s="18" t="s">
        <v>17</v>
      </c>
      <c r="C62" s="59" t="s">
        <v>100</v>
      </c>
      <c r="D62" s="75" t="s">
        <v>101</v>
      </c>
      <c r="E62" s="75" t="s">
        <v>102</v>
      </c>
      <c r="F62" s="59">
        <v>17.225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>
        <v>1</v>
      </c>
      <c r="S62" s="52"/>
      <c r="T62" s="42">
        <f t="shared" si="1"/>
        <v>1</v>
      </c>
    </row>
    <row r="63" spans="1:20" s="30" customFormat="1" ht="15">
      <c r="A63" s="69"/>
      <c r="B63" s="70"/>
      <c r="C63" s="71"/>
      <c r="D63" s="71"/>
      <c r="E63" s="72"/>
      <c r="F63" s="73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42">
        <f t="shared" si="1"/>
        <v>0</v>
      </c>
    </row>
    <row r="64" spans="1:20" s="11" customFormat="1" ht="17.25" thickBot="1">
      <c r="A64" s="51"/>
      <c r="B64" s="51"/>
      <c r="C64" s="51"/>
      <c r="D64" s="39"/>
      <c r="E64" s="39"/>
      <c r="F64" s="39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42">
        <f t="shared" si="0"/>
        <v>0</v>
      </c>
    </row>
    <row r="65" spans="1:20" s="11" customFormat="1" ht="17.25" thickBot="1">
      <c r="A65" s="53" t="s">
        <v>0</v>
      </c>
      <c r="B65" s="54"/>
      <c r="C65" s="55"/>
      <c r="D65" s="55"/>
      <c r="E65" s="55"/>
      <c r="F65" s="56"/>
      <c r="G65" s="57">
        <f>SUM(G8:G56)</f>
        <v>906708</v>
      </c>
      <c r="H65" s="57">
        <f aca="true" t="shared" si="2" ref="H65:T65">SUM(H6:H64)</f>
        <v>264200</v>
      </c>
      <c r="I65" s="57">
        <f t="shared" si="2"/>
        <v>1362193</v>
      </c>
      <c r="J65" s="57">
        <f t="shared" si="2"/>
        <v>125984</v>
      </c>
      <c r="K65" s="57">
        <f t="shared" si="2"/>
        <v>92489</v>
      </c>
      <c r="L65" s="57">
        <f t="shared" si="2"/>
        <v>15000</v>
      </c>
      <c r="M65" s="57">
        <f>SUM(M6:M64)</f>
        <v>10500</v>
      </c>
      <c r="N65" s="57">
        <f>SUM(N6:N64)</f>
        <v>1576852</v>
      </c>
      <c r="O65" s="57">
        <f>SUM(O7:O64)</f>
        <v>125984</v>
      </c>
      <c r="P65" s="57">
        <f>SUM(P45:P64)</f>
        <v>34913</v>
      </c>
      <c r="Q65" s="57">
        <f>SUM(Q45:Q64)</f>
        <v>289.12</v>
      </c>
      <c r="R65" s="57">
        <f>SUM(R57:R64)</f>
        <v>300339.06</v>
      </c>
      <c r="S65" s="57">
        <f>SUM(S6:S64)</f>
        <v>33732.32</v>
      </c>
      <c r="T65" s="31">
        <f t="shared" si="2"/>
        <v>4813981.38</v>
      </c>
    </row>
    <row r="66" spans="1:20" s="11" customFormat="1" ht="16.5">
      <c r="A66" s="32"/>
      <c r="B66" s="32"/>
      <c r="C66" s="33"/>
      <c r="D66" s="33"/>
      <c r="E66" s="33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</row>
    <row r="67" spans="1:19" s="11" customFormat="1" ht="16.5">
      <c r="A67" s="30" t="s">
        <v>9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11" customFormat="1" ht="16.5" hidden="1">
      <c r="A68" s="21" t="s">
        <v>22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11" customFormat="1" ht="16.5" hidden="1">
      <c r="A69" s="22" t="s">
        <v>19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11" customFormat="1" ht="30.75" hidden="1">
      <c r="A70" s="23" t="s">
        <v>18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11" customFormat="1" ht="16.5" hidden="1">
      <c r="A71" s="30" t="s">
        <v>26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11" customFormat="1" ht="30.75" hidden="1">
      <c r="A72" s="41" t="s">
        <v>25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11" customFormat="1" ht="16.5" hidden="1">
      <c r="A73" s="30" t="s">
        <v>46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11" customFormat="1" ht="16.5" hidden="1">
      <c r="A74" s="30" t="s">
        <v>47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11" customFormat="1" ht="16.5" hidden="1">
      <c r="A75" s="30" t="s">
        <v>55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11" customFormat="1" ht="16.5" hidden="1">
      <c r="A76" s="30" t="s">
        <v>53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11" customFormat="1" ht="16.5" hidden="1">
      <c r="A77" s="30" t="s">
        <v>58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11" customFormat="1" ht="16.5" hidden="1">
      <c r="A78" s="30" t="s">
        <v>59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11" customFormat="1" ht="16.5" hidden="1">
      <c r="A79" s="30" t="s">
        <v>61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11" customFormat="1" ht="16.5" hidden="1">
      <c r="A80" s="30" t="s">
        <v>65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11" customFormat="1" ht="16.5" hidden="1">
      <c r="A81" s="30" t="s">
        <v>64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11" customFormat="1" ht="16.5" hidden="1">
      <c r="A82" s="30" t="s">
        <v>70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11" customFormat="1" ht="16.5" hidden="1">
      <c r="A83" s="30" t="s">
        <v>71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ht="15" hidden="1">
      <c r="A84" s="30" t="s">
        <v>79</v>
      </c>
    </row>
    <row r="85" ht="15" hidden="1">
      <c r="A85" s="30" t="s">
        <v>78</v>
      </c>
    </row>
    <row r="86" ht="15" hidden="1">
      <c r="A86" s="30" t="s">
        <v>83</v>
      </c>
    </row>
    <row r="87" ht="15" hidden="1">
      <c r="A87" s="30" t="s">
        <v>81</v>
      </c>
    </row>
    <row r="88" ht="15" hidden="1">
      <c r="A88" s="30" t="s">
        <v>82</v>
      </c>
    </row>
    <row r="89" ht="15" hidden="1">
      <c r="A89" s="30" t="s">
        <v>92</v>
      </c>
    </row>
    <row r="90" ht="15" hidden="1">
      <c r="A90" s="30" t="s">
        <v>89</v>
      </c>
    </row>
    <row r="91" ht="15" hidden="1">
      <c r="A91" s="30" t="s">
        <v>95</v>
      </c>
    </row>
    <row r="92" ht="15" hidden="1">
      <c r="A92" s="30" t="s">
        <v>96</v>
      </c>
    </row>
    <row r="93" ht="15" hidden="1">
      <c r="A93" s="30" t="s">
        <v>106</v>
      </c>
    </row>
    <row r="94" ht="15" hidden="1">
      <c r="A94" s="30" t="s">
        <v>105</v>
      </c>
    </row>
    <row r="95" ht="15">
      <c r="A95" s="30" t="s">
        <v>109</v>
      </c>
    </row>
    <row r="96" ht="15">
      <c r="A96" s="30" t="s">
        <v>108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2017-04-27T12:47:31Z</dcterms:modified>
  <cp:category/>
  <cp:version/>
  <cp:contentType/>
  <cp:contentStatus/>
</cp:coreProperties>
</file>