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25" windowWidth="12120" windowHeight="4080" activeTab="0"/>
  </bookViews>
  <sheets>
    <sheet name="METRO NORTH" sheetId="1" r:id="rId1"/>
  </sheets>
  <definedNames/>
  <calcPr fullCalcOnLoad="1"/>
</workbook>
</file>

<file path=xl/sharedStrings.xml><?xml version="1.0" encoding="utf-8"?>
<sst xmlns="http://schemas.openxmlformats.org/spreadsheetml/2006/main" count="184" uniqueCount="94">
  <si>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</si>
  <si>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</si>
  <si>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</si>
  <si>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</si>
  <si>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</si>
  <si>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</si>
  <si>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</si>
  <si>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</si>
  <si>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</si>
  <si>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</si>
  <si>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</si>
  <si>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>7003-1631</t>
  </si>
  <si>
    <t xml:space="preserve"> </t>
  </si>
  <si>
    <t>JULY 1, 2016- JUNE 30, 2017</t>
  </si>
  <si>
    <t>INITIAL AWARD</t>
  </si>
  <si>
    <t xml:space="preserve">FY17 YOUTH </t>
  </si>
  <si>
    <t>JULY 1, 2017- JUNE 30, 2018</t>
  </si>
  <si>
    <t>JULY 1, 2018- JUNE 30, 2019</t>
  </si>
  <si>
    <t>TO EXTEND CONTRACT SERVICE DATE TO END 6/30/19</t>
  </si>
  <si>
    <t>TO ADD FY17 YOUTH FUNDS</t>
  </si>
  <si>
    <t>METRO NORTH REB</t>
  </si>
  <si>
    <r>
      <t>FWIAYTH17</t>
    </r>
    <r>
      <rPr>
        <sz val="11"/>
        <rFont val="Book Antiqua"/>
        <family val="1"/>
      </rPr>
      <t>      </t>
    </r>
  </si>
  <si>
    <t>INITIAL AWARD  MAY 31, 2016</t>
  </si>
  <si>
    <t>CT EOL 17CCMETNWIA</t>
  </si>
  <si>
    <t>BUDGET SHEET #1</t>
  </si>
  <si>
    <t>TO ADD FY17 ADULT &amp; DISLOCATED WORKER FUNDS</t>
  </si>
  <si>
    <t>BUDGET SHEET #1 AUGUST 18, 2016</t>
  </si>
  <si>
    <t>FY17 ADULT</t>
  </si>
  <si>
    <t xml:space="preserve"> FWIAADT17A  </t>
  </si>
  <si>
    <t>7003-1630</t>
  </si>
  <si>
    <t>FY17 DISLOCATED WORKER</t>
  </si>
  <si>
    <t>FWIADWK17A</t>
  </si>
  <si>
    <t>7003-1778</t>
  </si>
  <si>
    <t>CT EOL 17CCMETNWP</t>
  </si>
  <si>
    <t>BUDGET SHEET #2</t>
  </si>
  <si>
    <t>WP 90%</t>
  </si>
  <si>
    <t>FES2017</t>
  </si>
  <si>
    <t>7002-6626</t>
  </si>
  <si>
    <t xml:space="preserve">J105 </t>
  </si>
  <si>
    <t>WP 10%</t>
  </si>
  <si>
    <t>J107</t>
  </si>
  <si>
    <t>WORKFORCE TRAINING FUND</t>
  </si>
  <si>
    <t>WTRUSTF17</t>
  </si>
  <si>
    <t>7003-0135</t>
  </si>
  <si>
    <t>J164</t>
  </si>
  <si>
    <t>N/A</t>
  </si>
  <si>
    <t>BUDGET SHEET #2  SEPTEMBER 1, 2016</t>
  </si>
  <si>
    <t>TO ADD WP 90%, WP 10%, &amp; WTF FUNDS</t>
  </si>
  <si>
    <t>BUDGET SHEET #3</t>
  </si>
  <si>
    <t>STATE ONE STOP</t>
  </si>
  <si>
    <t>STOSCC2017</t>
  </si>
  <si>
    <t>7003-0803</t>
  </si>
  <si>
    <t>J184</t>
  </si>
  <si>
    <t>TO ADD SOS FUNDS</t>
  </si>
  <si>
    <t>CT EOL 17CCMETNSOSWTF</t>
  </si>
  <si>
    <t>BUDGET SHEET #3  SEPTEMBER 29, 2016</t>
  </si>
  <si>
    <t>RAPID RESPONSE STATE STAFF</t>
  </si>
  <si>
    <t>BUDGET SHEET #4</t>
  </si>
  <si>
    <t>BUDGET SHEET #4 OCTOBER 4, 2016</t>
  </si>
  <si>
    <t xml:space="preserve">TO ADD RAPID RESPONSE FUNDS </t>
  </si>
  <si>
    <t xml:space="preserve">FWIADWK17A  </t>
  </si>
  <si>
    <t>TO REVISE AMOUNT OF SOS FUNDS</t>
  </si>
  <si>
    <t>BUDGET SHEET #5</t>
  </si>
  <si>
    <t>WP 90% (UI)</t>
  </si>
  <si>
    <t xml:space="preserve">TO ADD UI FUNDS </t>
  </si>
  <si>
    <t>BUDGET SHEET #5 OCTOBER 12, 2016</t>
  </si>
  <si>
    <t>BUDGET SHEET #6</t>
  </si>
  <si>
    <t>CT EOL 17CCMETNVETSUI</t>
  </si>
  <si>
    <t>VETS INCENTIVE</t>
  </si>
  <si>
    <t>SEPT 1, 2016-DEC 31, 2016</t>
  </si>
  <si>
    <t>BUDGET SHEET #6 OCTOBER 19, 2016</t>
  </si>
  <si>
    <t>TO ADD VETS INCENTIVE FUNDS</t>
  </si>
  <si>
    <t>FVETS2016</t>
  </si>
  <si>
    <t>7002-6628</t>
  </si>
  <si>
    <t>J009</t>
  </si>
  <si>
    <t>BUDGET SHEET #7</t>
  </si>
  <si>
    <t>FWIAADT17B </t>
  </si>
  <si>
    <t>FWIADWK17B</t>
  </si>
  <si>
    <t>TO INCREASE WIOA FUNDS</t>
  </si>
  <si>
    <t>BUDGET SHEET #7 NOVEMBER 3, 2016</t>
  </si>
  <si>
    <t>BUDGET SHEET #8</t>
  </si>
  <si>
    <t>TO ADD BALANCE OF SOS FUNDS</t>
  </si>
  <si>
    <t>LESS RETAINED</t>
  </si>
  <si>
    <t>BUDGET SHEET #8 NOVEMBER 15, 2016</t>
  </si>
  <si>
    <t>BUDGET SHEET #9</t>
  </si>
  <si>
    <t>DVOP</t>
  </si>
  <si>
    <t>FVETS2017</t>
  </si>
  <si>
    <t>7002-6628  </t>
  </si>
  <si>
    <t>J109</t>
  </si>
  <si>
    <t xml:space="preserve">TO ADD DVOP FUNDS </t>
  </si>
  <si>
    <t>JULY 1, 2017-JUNE 30, 2018</t>
  </si>
  <si>
    <t>JULY 1, 2018-JUNE 30, 2019</t>
  </si>
  <si>
    <t>BUDGET SHEET #9 MARCH 21, 2017</t>
  </si>
  <si>
    <t>JULY 1, 2016-JUNE 30, 2017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</si>
</sst>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5.5"/>
      <name val="Book Antiqua"/>
      <family val="1"/>
    </font>
    <font>
      <b/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0" xfId="0" applyFont="1" applyFill="1" applyBorder="1" applyAlignment="1" quotePrefix="1">
      <alignment horizontal="center"/>
    </xf>
    <xf numFmtId="0" fontId="8" fillId="0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44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 quotePrefix="1">
      <alignment horizontal="center"/>
    </xf>
    <xf numFmtId="7" fontId="9" fillId="0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wrapText="1"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Fill="1" applyAlignment="1">
      <alignment/>
    </xf>
    <xf numFmtId="0" fontId="9" fillId="0" borderId="10" xfId="0" applyFont="1" applyFill="1" applyBorder="1" applyAlignment="1">
      <alignment horizontal="left"/>
    </xf>
    <xf numFmtId="0" fontId="9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left"/>
    </xf>
    <xf numFmtId="0" fontId="9" fillId="0" borderId="0" xfId="0" applyFont="1" applyAlignment="1">
      <alignment/>
    </xf>
    <xf numFmtId="44" fontId="9" fillId="0" borderId="11" xfId="44" applyFont="1" applyFill="1" applyBorder="1" applyAlignment="1">
      <alignment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7" fontId="9" fillId="0" borderId="10" xfId="0" applyNumberFormat="1" applyFont="1" applyFill="1" applyBorder="1" applyAlignment="1">
      <alignment/>
    </xf>
    <xf numFmtId="0" fontId="9" fillId="0" borderId="10" xfId="0" applyFont="1" applyBorder="1" applyAlignment="1">
      <alignment/>
    </xf>
    <xf numFmtId="0" fontId="9" fillId="0" borderId="14" xfId="0" applyFont="1" applyBorder="1" applyAlignment="1">
      <alignment horizontal="center"/>
    </xf>
    <xf numFmtId="0" fontId="8" fillId="0" borderId="15" xfId="0" applyFont="1" applyFill="1" applyBorder="1" applyAlignment="1" quotePrefix="1">
      <alignment horizontal="center"/>
    </xf>
    <xf numFmtId="0" fontId="8" fillId="0" borderId="15" xfId="0" applyFont="1" applyFill="1" applyBorder="1" applyAlignment="1">
      <alignment horizontal="center" wrapText="1"/>
    </xf>
    <xf numFmtId="49" fontId="8" fillId="0" borderId="15" xfId="0" applyNumberFormat="1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44" fontId="9" fillId="0" borderId="16" xfId="0" applyNumberFormat="1" applyFont="1" applyFill="1" applyBorder="1" applyAlignment="1">
      <alignment/>
    </xf>
    <xf numFmtId="0" fontId="8" fillId="0" borderId="12" xfId="0" applyFont="1" applyFill="1" applyBorder="1" applyAlignment="1">
      <alignment/>
    </xf>
    <xf numFmtId="7" fontId="9" fillId="0" borderId="12" xfId="0" applyNumberFormat="1" applyFont="1" applyFill="1" applyBorder="1" applyAlignment="1">
      <alignment horizontal="center"/>
    </xf>
    <xf numFmtId="0" fontId="9" fillId="0" borderId="17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43" fontId="9" fillId="0" borderId="13" xfId="0" applyNumberFormat="1" applyFont="1" applyBorder="1" applyAlignment="1">
      <alignment horizontal="center"/>
    </xf>
    <xf numFmtId="43" fontId="9" fillId="0" borderId="13" xfId="0" applyNumberFormat="1" applyFont="1" applyFill="1" applyBorder="1" applyAlignment="1">
      <alignment horizontal="center"/>
    </xf>
    <xf numFmtId="7" fontId="9" fillId="0" borderId="13" xfId="44" applyNumberFormat="1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wrapText="1"/>
    </xf>
    <xf numFmtId="0" fontId="9" fillId="0" borderId="10" xfId="0" applyNumberFormat="1" applyFont="1" applyFill="1" applyBorder="1" applyAlignment="1">
      <alignment horizontal="center" wrapText="1"/>
    </xf>
    <xf numFmtId="0" fontId="9" fillId="0" borderId="14" xfId="0" applyFont="1" applyFill="1" applyBorder="1" applyAlignment="1">
      <alignment horizontal="center"/>
    </xf>
    <xf numFmtId="0" fontId="9" fillId="0" borderId="10" xfId="58" applyFont="1" applyFill="1" applyBorder="1" applyAlignment="1">
      <alignment horizontal="center"/>
      <protection/>
    </xf>
    <xf numFmtId="0" fontId="9" fillId="0" borderId="10" xfId="58" applyFont="1" applyFill="1" applyBorder="1" applyAlignment="1" quotePrefix="1">
      <alignment horizontal="center"/>
      <protection/>
    </xf>
    <xf numFmtId="0" fontId="9" fillId="0" borderId="10" xfId="58" applyNumberFormat="1" applyFont="1" applyFill="1" applyBorder="1" applyAlignment="1">
      <alignment horizontal="center" wrapText="1"/>
      <protection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2"/>
  <sheetViews>
    <sheetView tabSelected="1" zoomScalePageLayoutView="0" workbookViewId="0" topLeftCell="A1">
      <selection activeCell="P53" sqref="P53:P55"/>
    </sheetView>
  </sheetViews>
  <sheetFormatPr defaultColWidth="9.140625" defaultRowHeight="12.75"/>
  <cols>
    <col min="1" max="1" width="45.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8" width="13.28125" style="4" hidden="1" customWidth="1"/>
    <col min="9" max="15" width="15.00390625" style="4" hidden="1" customWidth="1"/>
    <col min="16" max="16" width="15.00390625" style="4" customWidth="1"/>
    <col min="17" max="17" width="15.7109375" style="3" hidden="1" customWidth="1"/>
    <col min="18" max="16384" width="9.140625" style="3" customWidth="1"/>
  </cols>
  <sheetData>
    <row r="1" spans="1:16" ht="20.25">
      <c r="A1" s="3" t="s">
        <v>12</v>
      </c>
      <c r="B1" s="69" t="s">
        <v>10</v>
      </c>
      <c r="C1" s="70"/>
      <c r="D1" s="70"/>
      <c r="E1" s="70"/>
      <c r="F1" s="70"/>
      <c r="G1" s="70"/>
      <c r="H1" s="25"/>
      <c r="I1" s="25"/>
      <c r="J1" s="25"/>
      <c r="K1" s="25"/>
      <c r="L1" s="25"/>
      <c r="M1" s="25"/>
      <c r="N1" s="25"/>
      <c r="O1" s="25"/>
      <c r="P1" s="25"/>
    </row>
    <row r="2" spans="1:6" ht="20.25">
      <c r="A2" s="5"/>
      <c r="B2" s="7"/>
      <c r="C2" s="7"/>
      <c r="D2" s="7"/>
      <c r="E2" s="8"/>
      <c r="F2" s="8"/>
    </row>
    <row r="3" spans="1:3" ht="20.25">
      <c r="A3" s="24" t="s">
        <v>20</v>
      </c>
      <c r="B3" s="7" t="s">
        <v>7</v>
      </c>
      <c r="C3" s="1"/>
    </row>
    <row r="4" spans="1:3" ht="21" thickBot="1">
      <c r="A4" s="5"/>
      <c r="B4" s="6"/>
      <c r="C4" s="1"/>
    </row>
    <row r="5" spans="1:17" s="11" customFormat="1" ht="30.75" thickBot="1">
      <c r="A5" s="58"/>
      <c r="B5" s="40" t="s">
        <v>2</v>
      </c>
      <c r="C5" s="40" t="s">
        <v>3</v>
      </c>
      <c r="D5" s="40" t="s">
        <v>4</v>
      </c>
      <c r="E5" s="40" t="s">
        <v>5</v>
      </c>
      <c r="F5" s="40" t="s">
        <v>1</v>
      </c>
      <c r="G5" s="40" t="s">
        <v>14</v>
      </c>
      <c r="H5" s="40" t="s">
        <v>24</v>
      </c>
      <c r="I5" s="40" t="s">
        <v>34</v>
      </c>
      <c r="J5" s="40" t="s">
        <v>48</v>
      </c>
      <c r="K5" s="40" t="s">
        <v>57</v>
      </c>
      <c r="L5" s="40" t="s">
        <v>62</v>
      </c>
      <c r="M5" s="40" t="s">
        <v>66</v>
      </c>
      <c r="N5" s="40" t="s">
        <v>75</v>
      </c>
      <c r="O5" s="40" t="s">
        <v>80</v>
      </c>
      <c r="P5" s="40" t="s">
        <v>84</v>
      </c>
      <c r="Q5" s="10" t="s">
        <v>6</v>
      </c>
    </row>
    <row r="6" spans="1:17" s="26" customFormat="1" ht="16.5" hidden="1">
      <c r="A6" s="9" t="s">
        <v>8</v>
      </c>
      <c r="B6" s="45"/>
      <c r="C6" s="46"/>
      <c r="D6" s="46"/>
      <c r="E6" s="47"/>
      <c r="F6" s="48"/>
      <c r="G6" s="48"/>
      <c r="H6" s="49"/>
      <c r="I6" s="49"/>
      <c r="J6" s="49"/>
      <c r="K6" s="49"/>
      <c r="L6" s="49"/>
      <c r="M6" s="49"/>
      <c r="N6" s="49"/>
      <c r="O6" s="49"/>
      <c r="P6" s="49"/>
      <c r="Q6" s="50"/>
    </row>
    <row r="7" spans="1:17" s="26" customFormat="1" ht="16.5" hidden="1">
      <c r="A7" s="27" t="s">
        <v>23</v>
      </c>
      <c r="B7" s="12"/>
      <c r="C7" s="13"/>
      <c r="D7" s="13"/>
      <c r="E7" s="14"/>
      <c r="F7" s="15"/>
      <c r="G7" s="16"/>
      <c r="H7" s="16"/>
      <c r="I7" s="16"/>
      <c r="J7" s="16"/>
      <c r="K7" s="16"/>
      <c r="L7" s="16"/>
      <c r="M7" s="16"/>
      <c r="N7" s="16"/>
      <c r="O7" s="16"/>
      <c r="P7" s="16"/>
      <c r="Q7" s="17"/>
    </row>
    <row r="8" spans="1:17" s="26" customFormat="1" ht="16.5" hidden="1">
      <c r="A8" s="27" t="s">
        <v>15</v>
      </c>
      <c r="B8" s="18" t="s">
        <v>13</v>
      </c>
      <c r="C8" s="28" t="s">
        <v>21</v>
      </c>
      <c r="D8" s="16" t="s">
        <v>11</v>
      </c>
      <c r="E8" s="28">
        <v>6101</v>
      </c>
      <c r="F8" s="18">
        <v>17.259</v>
      </c>
      <c r="G8" s="19">
        <f>906708-2</f>
        <v>906706</v>
      </c>
      <c r="H8" s="19"/>
      <c r="I8" s="19"/>
      <c r="J8" s="19"/>
      <c r="K8" s="19"/>
      <c r="L8" s="19"/>
      <c r="M8" s="19"/>
      <c r="N8" s="19"/>
      <c r="O8" s="19"/>
      <c r="P8" s="19"/>
      <c r="Q8" s="42">
        <f>SUM(G8:N8)</f>
        <v>906706</v>
      </c>
    </row>
    <row r="9" spans="1:17" s="11" customFormat="1" ht="16.5" hidden="1">
      <c r="A9" s="27" t="s">
        <v>15</v>
      </c>
      <c r="B9" s="18" t="s">
        <v>16</v>
      </c>
      <c r="C9" s="28" t="s">
        <v>21</v>
      </c>
      <c r="D9" s="16" t="s">
        <v>11</v>
      </c>
      <c r="E9" s="28">
        <v>6101</v>
      </c>
      <c r="F9" s="18">
        <v>17.259</v>
      </c>
      <c r="G9" s="19">
        <v>1</v>
      </c>
      <c r="H9" s="19"/>
      <c r="I9" s="19"/>
      <c r="J9" s="19"/>
      <c r="K9" s="19"/>
      <c r="L9" s="19"/>
      <c r="M9" s="19"/>
      <c r="N9" s="19"/>
      <c r="O9" s="19"/>
      <c r="P9" s="19"/>
      <c r="Q9" s="42">
        <f aca="true" t="shared" si="0" ref="Q9:Q56">SUM(G9:N9)</f>
        <v>1</v>
      </c>
    </row>
    <row r="10" spans="1:17" s="11" customFormat="1" ht="16.5" hidden="1">
      <c r="A10" s="27" t="s">
        <v>15</v>
      </c>
      <c r="B10" s="18" t="s">
        <v>17</v>
      </c>
      <c r="C10" s="28" t="s">
        <v>21</v>
      </c>
      <c r="D10" s="16" t="s">
        <v>11</v>
      </c>
      <c r="E10" s="28">
        <v>6101</v>
      </c>
      <c r="F10" s="18">
        <v>17.259</v>
      </c>
      <c r="G10" s="19">
        <v>1</v>
      </c>
      <c r="H10" s="19"/>
      <c r="I10" s="19"/>
      <c r="J10" s="19"/>
      <c r="K10" s="19"/>
      <c r="L10" s="19"/>
      <c r="M10" s="19"/>
      <c r="N10" s="19"/>
      <c r="O10" s="19"/>
      <c r="P10" s="19"/>
      <c r="Q10" s="42">
        <f t="shared" si="0"/>
        <v>1</v>
      </c>
    </row>
    <row r="11" spans="1:17" s="30" customFormat="1" ht="16.5" hidden="1">
      <c r="A11" s="29"/>
      <c r="B11" s="12"/>
      <c r="C11" s="20"/>
      <c r="D11" s="15"/>
      <c r="E11" s="12"/>
      <c r="F11" s="12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42">
        <f t="shared" si="0"/>
        <v>0</v>
      </c>
    </row>
    <row r="12" spans="1:17" s="11" customFormat="1" ht="16.5" hidden="1">
      <c r="A12" s="27" t="s">
        <v>27</v>
      </c>
      <c r="B12" s="18" t="s">
        <v>13</v>
      </c>
      <c r="C12" s="43" t="s">
        <v>28</v>
      </c>
      <c r="D12" s="44" t="s">
        <v>29</v>
      </c>
      <c r="E12" s="28">
        <v>6102</v>
      </c>
      <c r="F12" s="28">
        <v>17.258</v>
      </c>
      <c r="G12" s="19"/>
      <c r="H12" s="19">
        <v>116093</v>
      </c>
      <c r="I12" s="19"/>
      <c r="J12" s="19"/>
      <c r="K12" s="19"/>
      <c r="L12" s="19"/>
      <c r="M12" s="19"/>
      <c r="N12" s="19"/>
      <c r="O12" s="19"/>
      <c r="P12" s="19"/>
      <c r="Q12" s="42">
        <f t="shared" si="0"/>
        <v>116093</v>
      </c>
    </row>
    <row r="13" spans="1:17" s="11" customFormat="1" ht="16.5" hidden="1">
      <c r="A13" s="27" t="s">
        <v>27</v>
      </c>
      <c r="B13" s="18" t="s">
        <v>13</v>
      </c>
      <c r="C13" s="59" t="s">
        <v>76</v>
      </c>
      <c r="D13" s="44" t="s">
        <v>29</v>
      </c>
      <c r="E13" s="28">
        <v>6102</v>
      </c>
      <c r="F13" s="28">
        <v>17.258</v>
      </c>
      <c r="G13" s="19"/>
      <c r="H13" s="19"/>
      <c r="I13" s="19"/>
      <c r="J13" s="19"/>
      <c r="K13" s="19"/>
      <c r="L13" s="19"/>
      <c r="M13" s="19"/>
      <c r="N13" s="19">
        <v>791636</v>
      </c>
      <c r="O13" s="19"/>
      <c r="P13" s="19"/>
      <c r="Q13" s="42">
        <f t="shared" si="0"/>
        <v>791636</v>
      </c>
    </row>
    <row r="14" spans="1:17" s="11" customFormat="1" ht="16.5" hidden="1">
      <c r="A14" s="27" t="s">
        <v>27</v>
      </c>
      <c r="B14" s="18" t="s">
        <v>16</v>
      </c>
      <c r="C14" s="59" t="s">
        <v>76</v>
      </c>
      <c r="D14" s="44" t="s">
        <v>29</v>
      </c>
      <c r="E14" s="28">
        <v>6102</v>
      </c>
      <c r="F14" s="28">
        <v>17.258</v>
      </c>
      <c r="G14" s="19"/>
      <c r="H14" s="19"/>
      <c r="I14" s="19"/>
      <c r="J14" s="19"/>
      <c r="K14" s="19"/>
      <c r="L14" s="19"/>
      <c r="M14" s="19"/>
      <c r="N14" s="19">
        <v>1</v>
      </c>
      <c r="O14" s="19"/>
      <c r="P14" s="19"/>
      <c r="Q14" s="42">
        <f t="shared" si="0"/>
        <v>1</v>
      </c>
    </row>
    <row r="15" spans="1:17" s="11" customFormat="1" ht="16.5" hidden="1">
      <c r="A15" s="27" t="s">
        <v>27</v>
      </c>
      <c r="B15" s="18" t="s">
        <v>17</v>
      </c>
      <c r="C15" s="59" t="s">
        <v>76</v>
      </c>
      <c r="D15" s="44" t="s">
        <v>29</v>
      </c>
      <c r="E15" s="28">
        <v>6102</v>
      </c>
      <c r="F15" s="28">
        <v>17.258</v>
      </c>
      <c r="G15" s="19"/>
      <c r="H15" s="19"/>
      <c r="I15" s="19"/>
      <c r="J15" s="19"/>
      <c r="K15" s="19"/>
      <c r="L15" s="19"/>
      <c r="M15" s="19"/>
      <c r="N15" s="19">
        <v>1</v>
      </c>
      <c r="O15" s="19"/>
      <c r="P15" s="19"/>
      <c r="Q15" s="42">
        <f t="shared" si="0"/>
        <v>1</v>
      </c>
    </row>
    <row r="16" spans="1:17" s="30" customFormat="1" ht="16.5" hidden="1">
      <c r="A16" s="29"/>
      <c r="B16" s="12"/>
      <c r="C16" s="20"/>
      <c r="D16" s="12"/>
      <c r="E16" s="12"/>
      <c r="F16" s="15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42">
        <f t="shared" si="0"/>
        <v>0</v>
      </c>
    </row>
    <row r="17" spans="1:17" s="30" customFormat="1" ht="15" hidden="1">
      <c r="A17" s="27" t="s">
        <v>30</v>
      </c>
      <c r="B17" s="18" t="s">
        <v>13</v>
      </c>
      <c r="C17" s="43" t="s">
        <v>31</v>
      </c>
      <c r="D17" s="44" t="s">
        <v>32</v>
      </c>
      <c r="E17" s="28">
        <v>6103</v>
      </c>
      <c r="F17" s="28">
        <v>17.278</v>
      </c>
      <c r="G17" s="19"/>
      <c r="H17" s="19">
        <v>148107</v>
      </c>
      <c r="I17" s="19"/>
      <c r="J17" s="19"/>
      <c r="K17" s="19"/>
      <c r="L17" s="19"/>
      <c r="M17" s="19"/>
      <c r="N17" s="19"/>
      <c r="O17" s="19"/>
      <c r="P17" s="19"/>
      <c r="Q17" s="42">
        <f t="shared" si="0"/>
        <v>148107</v>
      </c>
    </row>
    <row r="18" spans="1:17" s="30" customFormat="1" ht="16.5" hidden="1">
      <c r="A18" s="27" t="s">
        <v>30</v>
      </c>
      <c r="B18" s="18" t="s">
        <v>13</v>
      </c>
      <c r="C18" s="59" t="s">
        <v>77</v>
      </c>
      <c r="D18" s="44" t="s">
        <v>32</v>
      </c>
      <c r="E18" s="28">
        <v>6103</v>
      </c>
      <c r="F18" s="28">
        <v>17.278</v>
      </c>
      <c r="G18" s="19"/>
      <c r="H18" s="19"/>
      <c r="I18" s="19"/>
      <c r="J18" s="19"/>
      <c r="K18" s="19"/>
      <c r="L18" s="19"/>
      <c r="M18" s="19"/>
      <c r="N18" s="19">
        <v>785212</v>
      </c>
      <c r="O18" s="19"/>
      <c r="P18" s="19"/>
      <c r="Q18" s="42">
        <f t="shared" si="0"/>
        <v>785212</v>
      </c>
    </row>
    <row r="19" spans="1:17" s="30" customFormat="1" ht="16.5" hidden="1">
      <c r="A19" s="27" t="s">
        <v>30</v>
      </c>
      <c r="B19" s="18" t="s">
        <v>16</v>
      </c>
      <c r="C19" s="59" t="s">
        <v>77</v>
      </c>
      <c r="D19" s="44" t="s">
        <v>32</v>
      </c>
      <c r="E19" s="28">
        <v>6103</v>
      </c>
      <c r="F19" s="28">
        <v>17.278</v>
      </c>
      <c r="G19" s="19"/>
      <c r="H19" s="19"/>
      <c r="I19" s="19"/>
      <c r="J19" s="19"/>
      <c r="K19" s="19"/>
      <c r="L19" s="19"/>
      <c r="M19" s="19"/>
      <c r="N19" s="19">
        <v>1</v>
      </c>
      <c r="O19" s="19"/>
      <c r="P19" s="19"/>
      <c r="Q19" s="42">
        <f t="shared" si="0"/>
        <v>1</v>
      </c>
    </row>
    <row r="20" spans="1:17" s="30" customFormat="1" ht="16.5" hidden="1">
      <c r="A20" s="27" t="s">
        <v>30</v>
      </c>
      <c r="B20" s="18" t="s">
        <v>17</v>
      </c>
      <c r="C20" s="59" t="s">
        <v>77</v>
      </c>
      <c r="D20" s="44" t="s">
        <v>32</v>
      </c>
      <c r="E20" s="28">
        <v>6103</v>
      </c>
      <c r="F20" s="28">
        <v>17.278</v>
      </c>
      <c r="G20" s="19"/>
      <c r="H20" s="19"/>
      <c r="I20" s="19"/>
      <c r="J20" s="19"/>
      <c r="K20" s="19"/>
      <c r="L20" s="19"/>
      <c r="M20" s="19"/>
      <c r="N20" s="19">
        <v>1</v>
      </c>
      <c r="O20" s="19"/>
      <c r="P20" s="19"/>
      <c r="Q20" s="42">
        <f t="shared" si="0"/>
        <v>1</v>
      </c>
    </row>
    <row r="21" spans="1:17" s="30" customFormat="1" ht="15" hidden="1">
      <c r="A21" s="27"/>
      <c r="B21" s="18"/>
      <c r="C21" s="43"/>
      <c r="D21" s="44"/>
      <c r="E21" s="28"/>
      <c r="F21" s="28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42">
        <f t="shared" si="0"/>
        <v>0</v>
      </c>
    </row>
    <row r="22" spans="1:17" s="30" customFormat="1" ht="15" hidden="1">
      <c r="A22" s="27" t="s">
        <v>56</v>
      </c>
      <c r="B22" s="18" t="s">
        <v>13</v>
      </c>
      <c r="C22" s="28" t="s">
        <v>60</v>
      </c>
      <c r="D22" s="28" t="s">
        <v>32</v>
      </c>
      <c r="E22" s="28">
        <v>6123</v>
      </c>
      <c r="F22" s="28">
        <v>17.278</v>
      </c>
      <c r="G22" s="19"/>
      <c r="H22" s="19"/>
      <c r="I22" s="19"/>
      <c r="J22" s="19"/>
      <c r="K22" s="19">
        <f>14202-1</f>
        <v>14201</v>
      </c>
      <c r="L22" s="19"/>
      <c r="M22" s="19"/>
      <c r="N22" s="19"/>
      <c r="O22" s="19"/>
      <c r="P22" s="19"/>
      <c r="Q22" s="42">
        <f t="shared" si="0"/>
        <v>14201</v>
      </c>
    </row>
    <row r="23" spans="1:17" s="30" customFormat="1" ht="15" hidden="1">
      <c r="A23" s="27" t="s">
        <v>56</v>
      </c>
      <c r="B23" s="18" t="s">
        <v>16</v>
      </c>
      <c r="C23" s="28" t="s">
        <v>60</v>
      </c>
      <c r="D23" s="28" t="s">
        <v>32</v>
      </c>
      <c r="E23" s="28">
        <v>6123</v>
      </c>
      <c r="F23" s="28">
        <v>17.278</v>
      </c>
      <c r="G23" s="19"/>
      <c r="H23" s="19"/>
      <c r="I23" s="19"/>
      <c r="J23" s="19"/>
      <c r="K23" s="19">
        <v>1</v>
      </c>
      <c r="L23" s="19"/>
      <c r="M23" s="19"/>
      <c r="N23" s="19"/>
      <c r="O23" s="19"/>
      <c r="P23" s="19"/>
      <c r="Q23" s="42">
        <f t="shared" si="0"/>
        <v>1</v>
      </c>
    </row>
    <row r="24" spans="1:17" s="30" customFormat="1" ht="15" hidden="1">
      <c r="A24" s="27"/>
      <c r="B24" s="18"/>
      <c r="C24" s="28"/>
      <c r="D24" s="44"/>
      <c r="E24" s="28"/>
      <c r="F24" s="28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42">
        <f t="shared" si="0"/>
        <v>0</v>
      </c>
    </row>
    <row r="25" spans="1:17" s="30" customFormat="1" ht="15" hidden="1">
      <c r="A25" s="9" t="s">
        <v>8</v>
      </c>
      <c r="B25" s="18"/>
      <c r="C25" s="28"/>
      <c r="D25" s="44"/>
      <c r="E25" s="28"/>
      <c r="F25" s="28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42">
        <f t="shared" si="0"/>
        <v>0</v>
      </c>
    </row>
    <row r="26" spans="1:17" s="30" customFormat="1" ht="15" hidden="1">
      <c r="A26" s="27" t="s">
        <v>67</v>
      </c>
      <c r="B26" s="18"/>
      <c r="C26" s="28"/>
      <c r="D26" s="44"/>
      <c r="E26" s="28"/>
      <c r="F26" s="28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42">
        <f t="shared" si="0"/>
        <v>0</v>
      </c>
    </row>
    <row r="27" spans="1:17" s="30" customFormat="1" ht="15" hidden="1">
      <c r="A27" s="60" t="s">
        <v>68</v>
      </c>
      <c r="B27" s="18" t="s">
        <v>69</v>
      </c>
      <c r="C27" s="64" t="s">
        <v>72</v>
      </c>
      <c r="D27" s="64" t="s">
        <v>73</v>
      </c>
      <c r="E27" s="66" t="s">
        <v>74</v>
      </c>
      <c r="F27" s="65">
        <v>17.801</v>
      </c>
      <c r="G27" s="19"/>
      <c r="H27" s="19"/>
      <c r="I27" s="19"/>
      <c r="J27" s="19"/>
      <c r="K27" s="19"/>
      <c r="L27" s="19"/>
      <c r="M27" s="19">
        <v>10500</v>
      </c>
      <c r="N27" s="19"/>
      <c r="O27" s="19"/>
      <c r="P27" s="19"/>
      <c r="Q27" s="42">
        <f t="shared" si="0"/>
        <v>10500</v>
      </c>
    </row>
    <row r="28" spans="1:17" s="30" customFormat="1" ht="15" hidden="1">
      <c r="A28" s="27"/>
      <c r="B28" s="18"/>
      <c r="C28" s="43"/>
      <c r="D28" s="44"/>
      <c r="E28" s="28"/>
      <c r="F28" s="28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42">
        <f t="shared" si="0"/>
        <v>0</v>
      </c>
    </row>
    <row r="29" spans="1:17" s="30" customFormat="1" ht="15" hidden="1">
      <c r="A29" s="27"/>
      <c r="B29" s="18"/>
      <c r="C29" s="43"/>
      <c r="D29" s="44"/>
      <c r="E29" s="28"/>
      <c r="F29" s="28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42">
        <f t="shared" si="0"/>
        <v>0</v>
      </c>
    </row>
    <row r="30" spans="1:17" s="30" customFormat="1" ht="15" hidden="1">
      <c r="A30" s="27"/>
      <c r="B30" s="18"/>
      <c r="C30" s="43"/>
      <c r="D30" s="44"/>
      <c r="E30" s="28"/>
      <c r="F30" s="28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42">
        <f t="shared" si="0"/>
        <v>0</v>
      </c>
    </row>
    <row r="31" spans="1:17" s="30" customFormat="1" ht="15" hidden="1">
      <c r="A31" s="9" t="s">
        <v>8</v>
      </c>
      <c r="B31" s="18"/>
      <c r="C31" s="43"/>
      <c r="D31" s="44"/>
      <c r="E31" s="28"/>
      <c r="F31" s="28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42">
        <f t="shared" si="0"/>
        <v>0</v>
      </c>
    </row>
    <row r="32" spans="1:17" s="30" customFormat="1" ht="15" hidden="1">
      <c r="A32" s="27" t="s">
        <v>33</v>
      </c>
      <c r="B32" s="18"/>
      <c r="C32" s="43"/>
      <c r="D32" s="44"/>
      <c r="E32" s="28"/>
      <c r="F32" s="28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42">
        <f t="shared" si="0"/>
        <v>0</v>
      </c>
    </row>
    <row r="33" spans="1:17" s="30" customFormat="1" ht="16.5" hidden="1">
      <c r="A33" s="27" t="s">
        <v>35</v>
      </c>
      <c r="B33" s="18" t="s">
        <v>13</v>
      </c>
      <c r="C33" s="59" t="s">
        <v>36</v>
      </c>
      <c r="D33" s="16" t="s">
        <v>37</v>
      </c>
      <c r="E33" s="59" t="s">
        <v>38</v>
      </c>
      <c r="F33" s="18">
        <v>17.207</v>
      </c>
      <c r="G33" s="19"/>
      <c r="H33" s="19"/>
      <c r="I33" s="19">
        <f>1166725-2</f>
        <v>1166723</v>
      </c>
      <c r="J33" s="19"/>
      <c r="K33" s="19"/>
      <c r="L33" s="19"/>
      <c r="M33" s="19"/>
      <c r="N33" s="19"/>
      <c r="O33" s="19"/>
      <c r="P33" s="19"/>
      <c r="Q33" s="42">
        <f t="shared" si="0"/>
        <v>1166723</v>
      </c>
    </row>
    <row r="34" spans="1:17" s="30" customFormat="1" ht="16.5" hidden="1">
      <c r="A34" s="27" t="s">
        <v>35</v>
      </c>
      <c r="B34" s="18" t="s">
        <v>16</v>
      </c>
      <c r="C34" s="59" t="s">
        <v>36</v>
      </c>
      <c r="D34" s="16" t="s">
        <v>37</v>
      </c>
      <c r="E34" s="59" t="s">
        <v>38</v>
      </c>
      <c r="F34" s="18">
        <v>17.207</v>
      </c>
      <c r="G34" s="19"/>
      <c r="H34" s="19"/>
      <c r="I34" s="19">
        <v>1</v>
      </c>
      <c r="J34" s="19"/>
      <c r="K34" s="19"/>
      <c r="L34" s="19"/>
      <c r="M34" s="19"/>
      <c r="N34" s="19"/>
      <c r="O34" s="19"/>
      <c r="P34" s="19"/>
      <c r="Q34" s="42">
        <f t="shared" si="0"/>
        <v>1</v>
      </c>
    </row>
    <row r="35" spans="1:17" s="30" customFormat="1" ht="16.5" hidden="1">
      <c r="A35" s="27" t="s">
        <v>35</v>
      </c>
      <c r="B35" s="18" t="s">
        <v>17</v>
      </c>
      <c r="C35" s="59" t="s">
        <v>36</v>
      </c>
      <c r="D35" s="16" t="s">
        <v>37</v>
      </c>
      <c r="E35" s="59" t="s">
        <v>38</v>
      </c>
      <c r="F35" s="18">
        <v>17.207</v>
      </c>
      <c r="G35" s="19"/>
      <c r="H35" s="19"/>
      <c r="I35" s="19">
        <v>1</v>
      </c>
      <c r="J35" s="19"/>
      <c r="K35" s="19"/>
      <c r="L35" s="19"/>
      <c r="M35" s="19"/>
      <c r="N35" s="19"/>
      <c r="O35" s="19"/>
      <c r="P35" s="19"/>
      <c r="Q35" s="42">
        <f t="shared" si="0"/>
        <v>1</v>
      </c>
    </row>
    <row r="36" spans="1:17" s="30" customFormat="1" ht="16.5" hidden="1">
      <c r="A36" s="27"/>
      <c r="B36" s="18"/>
      <c r="C36" s="59"/>
      <c r="D36" s="63"/>
      <c r="E36" s="59"/>
      <c r="F36" s="18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42">
        <f t="shared" si="0"/>
        <v>0</v>
      </c>
    </row>
    <row r="37" spans="1:17" s="30" customFormat="1" ht="16.5" hidden="1">
      <c r="A37" s="60" t="s">
        <v>63</v>
      </c>
      <c r="B37" s="18" t="s">
        <v>13</v>
      </c>
      <c r="C37" s="59" t="s">
        <v>36</v>
      </c>
      <c r="D37" s="16" t="s">
        <v>37</v>
      </c>
      <c r="E37" s="59" t="s">
        <v>38</v>
      </c>
      <c r="F37" s="18">
        <v>17.207</v>
      </c>
      <c r="G37" s="19"/>
      <c r="H37" s="19"/>
      <c r="I37" s="19"/>
      <c r="J37" s="19"/>
      <c r="K37" s="19"/>
      <c r="L37" s="19">
        <f>15000-2</f>
        <v>14998</v>
      </c>
      <c r="M37" s="19"/>
      <c r="N37" s="19"/>
      <c r="O37" s="19"/>
      <c r="P37" s="19"/>
      <c r="Q37" s="42">
        <f t="shared" si="0"/>
        <v>14998</v>
      </c>
    </row>
    <row r="38" spans="1:17" s="30" customFormat="1" ht="16.5" hidden="1">
      <c r="A38" s="60" t="s">
        <v>63</v>
      </c>
      <c r="B38" s="18" t="s">
        <v>16</v>
      </c>
      <c r="C38" s="59" t="s">
        <v>36</v>
      </c>
      <c r="D38" s="16" t="s">
        <v>37</v>
      </c>
      <c r="E38" s="59" t="s">
        <v>38</v>
      </c>
      <c r="F38" s="18">
        <v>17.207</v>
      </c>
      <c r="G38" s="19"/>
      <c r="H38" s="19"/>
      <c r="I38" s="19"/>
      <c r="J38" s="19"/>
      <c r="K38" s="19"/>
      <c r="L38" s="19">
        <v>1</v>
      </c>
      <c r="M38" s="19"/>
      <c r="N38" s="19"/>
      <c r="O38" s="19"/>
      <c r="P38" s="19"/>
      <c r="Q38" s="42">
        <f t="shared" si="0"/>
        <v>1</v>
      </c>
    </row>
    <row r="39" spans="1:17" s="30" customFormat="1" ht="16.5" hidden="1">
      <c r="A39" s="60" t="s">
        <v>63</v>
      </c>
      <c r="B39" s="18" t="s">
        <v>17</v>
      </c>
      <c r="C39" s="59" t="s">
        <v>36</v>
      </c>
      <c r="D39" s="16" t="s">
        <v>37</v>
      </c>
      <c r="E39" s="59" t="s">
        <v>38</v>
      </c>
      <c r="F39" s="18">
        <v>17.207</v>
      </c>
      <c r="G39" s="19"/>
      <c r="H39" s="19"/>
      <c r="I39" s="19"/>
      <c r="J39" s="19"/>
      <c r="K39" s="19"/>
      <c r="L39" s="19">
        <v>1</v>
      </c>
      <c r="M39" s="19"/>
      <c r="N39" s="19"/>
      <c r="O39" s="19"/>
      <c r="P39" s="19"/>
      <c r="Q39" s="42">
        <f t="shared" si="0"/>
        <v>1</v>
      </c>
    </row>
    <row r="40" spans="1:17" s="30" customFormat="1" ht="16.5" hidden="1">
      <c r="A40" s="27"/>
      <c r="B40" s="18"/>
      <c r="C40" s="59"/>
      <c r="D40" s="63"/>
      <c r="E40" s="59"/>
      <c r="F40" s="18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42">
        <f t="shared" si="0"/>
        <v>0</v>
      </c>
    </row>
    <row r="41" spans="1:17" s="30" customFormat="1" ht="15" hidden="1">
      <c r="A41" s="27"/>
      <c r="B41" s="18"/>
      <c r="C41" s="43"/>
      <c r="D41" s="44"/>
      <c r="E41" s="28"/>
      <c r="F41" s="28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42">
        <f t="shared" si="0"/>
        <v>0</v>
      </c>
    </row>
    <row r="42" spans="1:17" s="30" customFormat="1" ht="16.5" hidden="1">
      <c r="A42" s="60" t="s">
        <v>39</v>
      </c>
      <c r="B42" s="18" t="s">
        <v>13</v>
      </c>
      <c r="C42" s="59" t="s">
        <v>36</v>
      </c>
      <c r="D42" s="16" t="s">
        <v>37</v>
      </c>
      <c r="E42" s="59" t="s">
        <v>40</v>
      </c>
      <c r="F42" s="18">
        <v>17.207</v>
      </c>
      <c r="G42" s="19"/>
      <c r="H42" s="19"/>
      <c r="I42" s="19">
        <f>100468-2</f>
        <v>100466</v>
      </c>
      <c r="J42" s="19"/>
      <c r="K42" s="19"/>
      <c r="L42" s="19"/>
      <c r="M42" s="19"/>
      <c r="N42" s="19"/>
      <c r="O42" s="19"/>
      <c r="P42" s="19"/>
      <c r="Q42" s="42">
        <f t="shared" si="0"/>
        <v>100466</v>
      </c>
    </row>
    <row r="43" spans="1:17" s="30" customFormat="1" ht="16.5" hidden="1">
      <c r="A43" s="60" t="s">
        <v>39</v>
      </c>
      <c r="B43" s="18" t="s">
        <v>16</v>
      </c>
      <c r="C43" s="59" t="s">
        <v>36</v>
      </c>
      <c r="D43" s="16" t="s">
        <v>37</v>
      </c>
      <c r="E43" s="59" t="s">
        <v>40</v>
      </c>
      <c r="F43" s="18">
        <v>17.207</v>
      </c>
      <c r="G43" s="19"/>
      <c r="H43" s="19"/>
      <c r="I43" s="19">
        <v>1</v>
      </c>
      <c r="J43" s="19"/>
      <c r="K43" s="19"/>
      <c r="L43" s="19"/>
      <c r="M43" s="19"/>
      <c r="N43" s="19"/>
      <c r="O43" s="19"/>
      <c r="P43" s="19"/>
      <c r="Q43" s="42">
        <f t="shared" si="0"/>
        <v>1</v>
      </c>
    </row>
    <row r="44" spans="1:17" s="30" customFormat="1" ht="16.5" hidden="1">
      <c r="A44" s="60" t="s">
        <v>39</v>
      </c>
      <c r="B44" s="18" t="s">
        <v>17</v>
      </c>
      <c r="C44" s="59" t="s">
        <v>36</v>
      </c>
      <c r="D44" s="16" t="s">
        <v>37</v>
      </c>
      <c r="E44" s="59" t="s">
        <v>40</v>
      </c>
      <c r="F44" s="18">
        <v>17.207</v>
      </c>
      <c r="G44" s="19"/>
      <c r="H44" s="19"/>
      <c r="I44" s="19">
        <v>1</v>
      </c>
      <c r="J44" s="19"/>
      <c r="K44" s="19"/>
      <c r="L44" s="19"/>
      <c r="M44" s="19"/>
      <c r="N44" s="19"/>
      <c r="O44" s="19"/>
      <c r="P44" s="19"/>
      <c r="Q44" s="42">
        <f t="shared" si="0"/>
        <v>1</v>
      </c>
    </row>
    <row r="45" spans="1:17" s="30" customFormat="1" ht="15">
      <c r="A45" s="27"/>
      <c r="B45" s="18"/>
      <c r="C45" s="43"/>
      <c r="D45" s="44"/>
      <c r="E45" s="28"/>
      <c r="F45" s="28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42">
        <f t="shared" si="0"/>
        <v>0</v>
      </c>
    </row>
    <row r="46" spans="1:17" s="30" customFormat="1" ht="15" hidden="1">
      <c r="A46" s="9" t="s">
        <v>8</v>
      </c>
      <c r="B46" s="18"/>
      <c r="C46" s="43"/>
      <c r="D46" s="44"/>
      <c r="E46" s="28"/>
      <c r="F46" s="28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42">
        <f t="shared" si="0"/>
        <v>0</v>
      </c>
    </row>
    <row r="47" spans="1:17" s="30" customFormat="1" ht="15" hidden="1">
      <c r="A47" s="27" t="s">
        <v>54</v>
      </c>
      <c r="B47" s="18"/>
      <c r="C47" s="43"/>
      <c r="D47" s="44"/>
      <c r="E47" s="28"/>
      <c r="F47" s="28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42">
        <f t="shared" si="0"/>
        <v>0</v>
      </c>
    </row>
    <row r="48" spans="1:17" s="30" customFormat="1" ht="15" hidden="1">
      <c r="A48" s="61" t="s">
        <v>49</v>
      </c>
      <c r="B48" s="18" t="s">
        <v>13</v>
      </c>
      <c r="C48" s="16" t="s">
        <v>50</v>
      </c>
      <c r="D48" s="16" t="s">
        <v>51</v>
      </c>
      <c r="E48" s="62" t="s">
        <v>52</v>
      </c>
      <c r="F48" s="18" t="s">
        <v>45</v>
      </c>
      <c r="G48" s="19"/>
      <c r="H48" s="19"/>
      <c r="I48" s="19"/>
      <c r="J48" s="19">
        <v>125984</v>
      </c>
      <c r="K48" s="19">
        <v>78287</v>
      </c>
      <c r="L48" s="19"/>
      <c r="M48" s="19"/>
      <c r="N48" s="19"/>
      <c r="O48" s="19">
        <v>125984</v>
      </c>
      <c r="P48" s="19"/>
      <c r="Q48" s="42">
        <f>SUM(G48:O48)</f>
        <v>330255</v>
      </c>
    </row>
    <row r="49" spans="1:17" s="11" customFormat="1" ht="16.5" hidden="1">
      <c r="A49" s="61" t="s">
        <v>41</v>
      </c>
      <c r="B49" s="18" t="s">
        <v>13</v>
      </c>
      <c r="C49" s="28" t="s">
        <v>42</v>
      </c>
      <c r="D49" s="28" t="s">
        <v>43</v>
      </c>
      <c r="E49" s="28" t="s">
        <v>44</v>
      </c>
      <c r="F49" s="16" t="s">
        <v>45</v>
      </c>
      <c r="G49" s="19"/>
      <c r="H49" s="19"/>
      <c r="I49" s="19">
        <v>95000</v>
      </c>
      <c r="J49" s="19"/>
      <c r="K49" s="19"/>
      <c r="L49" s="19"/>
      <c r="M49" s="19"/>
      <c r="N49" s="19"/>
      <c r="O49" s="19"/>
      <c r="P49" s="19"/>
      <c r="Q49" s="42">
        <f t="shared" si="0"/>
        <v>95000</v>
      </c>
    </row>
    <row r="50" spans="1:17" s="11" customFormat="1" ht="16.5" hidden="1">
      <c r="A50" s="29"/>
      <c r="B50" s="12"/>
      <c r="C50" s="13"/>
      <c r="D50" s="13"/>
      <c r="E50" s="14"/>
      <c r="F50" s="15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42">
        <f t="shared" si="0"/>
        <v>0</v>
      </c>
    </row>
    <row r="51" spans="1:17" s="26" customFormat="1" ht="16.5">
      <c r="A51" s="9" t="s">
        <v>8</v>
      </c>
      <c r="B51" s="12"/>
      <c r="C51" s="13"/>
      <c r="D51" s="13"/>
      <c r="E51" s="14"/>
      <c r="F51" s="15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42">
        <f t="shared" si="0"/>
        <v>0</v>
      </c>
    </row>
    <row r="52" spans="1:17" s="26" customFormat="1" ht="16.5">
      <c r="A52" s="27" t="s">
        <v>67</v>
      </c>
      <c r="B52" s="12"/>
      <c r="C52" s="13"/>
      <c r="D52" s="13"/>
      <c r="E52" s="14"/>
      <c r="F52" s="15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42">
        <f t="shared" si="0"/>
        <v>0</v>
      </c>
    </row>
    <row r="53" spans="1:17" s="26" customFormat="1" ht="16.5">
      <c r="A53" s="61" t="s">
        <v>85</v>
      </c>
      <c r="B53" s="18" t="s">
        <v>93</v>
      </c>
      <c r="C53" s="28" t="s">
        <v>86</v>
      </c>
      <c r="D53" s="28" t="s">
        <v>87</v>
      </c>
      <c r="E53" s="67" t="s">
        <v>88</v>
      </c>
      <c r="F53" s="68">
        <v>17.801</v>
      </c>
      <c r="G53" s="19"/>
      <c r="H53" s="19"/>
      <c r="I53" s="19"/>
      <c r="J53" s="19"/>
      <c r="K53" s="19"/>
      <c r="L53" s="19"/>
      <c r="M53" s="19"/>
      <c r="N53" s="19"/>
      <c r="O53" s="19"/>
      <c r="P53" s="19">
        <f>34913-2</f>
        <v>34911</v>
      </c>
      <c r="Q53" s="42">
        <f>SUM(O53:P53)</f>
        <v>34911</v>
      </c>
    </row>
    <row r="54" spans="1:17" s="26" customFormat="1" ht="16.5">
      <c r="A54" s="61" t="s">
        <v>85</v>
      </c>
      <c r="B54" s="18" t="s">
        <v>90</v>
      </c>
      <c r="C54" s="28" t="s">
        <v>86</v>
      </c>
      <c r="D54" s="28" t="s">
        <v>87</v>
      </c>
      <c r="E54" s="67" t="s">
        <v>88</v>
      </c>
      <c r="F54" s="68">
        <v>17.801</v>
      </c>
      <c r="G54" s="19"/>
      <c r="H54" s="19"/>
      <c r="I54" s="19"/>
      <c r="J54" s="19"/>
      <c r="K54" s="19"/>
      <c r="L54" s="19"/>
      <c r="M54" s="19"/>
      <c r="N54" s="19"/>
      <c r="O54" s="19"/>
      <c r="P54" s="19">
        <v>1</v>
      </c>
      <c r="Q54" s="42">
        <f>SUM(O54:P54)</f>
        <v>1</v>
      </c>
    </row>
    <row r="55" spans="1:17" s="30" customFormat="1" ht="15">
      <c r="A55" s="61" t="s">
        <v>85</v>
      </c>
      <c r="B55" s="18" t="s">
        <v>91</v>
      </c>
      <c r="C55" s="28" t="s">
        <v>86</v>
      </c>
      <c r="D55" s="28" t="s">
        <v>87</v>
      </c>
      <c r="E55" s="67" t="s">
        <v>88</v>
      </c>
      <c r="F55" s="68">
        <v>17.801</v>
      </c>
      <c r="G55" s="19"/>
      <c r="H55" s="19"/>
      <c r="I55" s="19"/>
      <c r="J55" s="19"/>
      <c r="K55" s="19"/>
      <c r="L55" s="19"/>
      <c r="M55" s="19"/>
      <c r="N55" s="19"/>
      <c r="O55" s="19"/>
      <c r="P55" s="19">
        <v>1</v>
      </c>
      <c r="Q55" s="42">
        <f>SUM(O55:P55)</f>
        <v>1</v>
      </c>
    </row>
    <row r="56" spans="1:17" s="11" customFormat="1" ht="17.25" thickBot="1">
      <c r="A56" s="51"/>
      <c r="B56" s="51"/>
      <c r="C56" s="51"/>
      <c r="D56" s="39"/>
      <c r="E56" s="39"/>
      <c r="F56" s="39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42">
        <f t="shared" si="0"/>
        <v>0</v>
      </c>
    </row>
    <row r="57" spans="1:17" s="11" customFormat="1" ht="17.25" thickBot="1">
      <c r="A57" s="53" t="s">
        <v>0</v>
      </c>
      <c r="B57" s="54"/>
      <c r="C57" s="55"/>
      <c r="D57" s="55"/>
      <c r="E57" s="55"/>
      <c r="F57" s="56"/>
      <c r="G57" s="57">
        <f>SUM(G8:G55)</f>
        <v>906708</v>
      </c>
      <c r="H57" s="57">
        <f aca="true" t="shared" si="1" ref="H57:Q57">SUM(H6:H56)</f>
        <v>264200</v>
      </c>
      <c r="I57" s="57">
        <f t="shared" si="1"/>
        <v>1362193</v>
      </c>
      <c r="J57" s="57">
        <f t="shared" si="1"/>
        <v>125984</v>
      </c>
      <c r="K57" s="57">
        <f t="shared" si="1"/>
        <v>92489</v>
      </c>
      <c r="L57" s="57">
        <f t="shared" si="1"/>
        <v>15000</v>
      </c>
      <c r="M57" s="57">
        <f>SUM(M6:M56)</f>
        <v>10500</v>
      </c>
      <c r="N57" s="57">
        <f>SUM(N6:N56)</f>
        <v>1576852</v>
      </c>
      <c r="O57" s="57">
        <f>SUM(O7:O56)</f>
        <v>125984</v>
      </c>
      <c r="P57" s="57">
        <f>SUM(P45:P56)</f>
        <v>34913</v>
      </c>
      <c r="Q57" s="31">
        <f t="shared" si="1"/>
        <v>4514823</v>
      </c>
    </row>
    <row r="58" spans="1:17" s="11" customFormat="1" ht="16.5">
      <c r="A58" s="32"/>
      <c r="B58" s="32"/>
      <c r="C58" s="33"/>
      <c r="D58" s="33"/>
      <c r="E58" s="33"/>
      <c r="F58" s="34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6"/>
    </row>
    <row r="59" spans="1:16" s="11" customFormat="1" ht="16.5">
      <c r="A59" s="30" t="s">
        <v>9</v>
      </c>
      <c r="C59" s="37"/>
      <c r="D59" s="37"/>
      <c r="E59" s="37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</row>
    <row r="60" spans="1:16" s="11" customFormat="1" ht="16.5" hidden="1">
      <c r="A60" s="21" t="s">
        <v>22</v>
      </c>
      <c r="C60" s="37"/>
      <c r="D60" s="37"/>
      <c r="E60" s="37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</row>
    <row r="61" spans="1:16" s="11" customFormat="1" ht="16.5" hidden="1">
      <c r="A61" s="22" t="s">
        <v>19</v>
      </c>
      <c r="C61" s="37"/>
      <c r="D61" s="37"/>
      <c r="E61" s="37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</row>
    <row r="62" spans="1:16" s="11" customFormat="1" ht="30.75" hidden="1">
      <c r="A62" s="23" t="s">
        <v>18</v>
      </c>
      <c r="C62" s="37"/>
      <c r="D62" s="37"/>
      <c r="E62" s="37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</row>
    <row r="63" spans="1:16" s="11" customFormat="1" ht="16.5" hidden="1">
      <c r="A63" s="30" t="s">
        <v>26</v>
      </c>
      <c r="C63" s="37"/>
      <c r="D63" s="37"/>
      <c r="E63" s="37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</row>
    <row r="64" spans="1:16" s="11" customFormat="1" ht="30.75" hidden="1">
      <c r="A64" s="41" t="s">
        <v>25</v>
      </c>
      <c r="C64" s="37"/>
      <c r="D64" s="37"/>
      <c r="E64" s="37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</row>
    <row r="65" spans="1:16" s="11" customFormat="1" ht="16.5" hidden="1">
      <c r="A65" s="30" t="s">
        <v>46</v>
      </c>
      <c r="C65" s="37"/>
      <c r="D65" s="37"/>
      <c r="E65" s="37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</row>
    <row r="66" spans="1:16" s="11" customFormat="1" ht="16.5" hidden="1">
      <c r="A66" s="30" t="s">
        <v>47</v>
      </c>
      <c r="C66" s="37"/>
      <c r="D66" s="37"/>
      <c r="E66" s="37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</row>
    <row r="67" spans="1:16" s="11" customFormat="1" ht="16.5" hidden="1">
      <c r="A67" s="30" t="s">
        <v>55</v>
      </c>
      <c r="C67" s="37"/>
      <c r="D67" s="37"/>
      <c r="E67" s="37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</row>
    <row r="68" spans="1:16" s="11" customFormat="1" ht="16.5" hidden="1">
      <c r="A68" s="30" t="s">
        <v>53</v>
      </c>
      <c r="C68" s="37"/>
      <c r="D68" s="37"/>
      <c r="E68" s="37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</row>
    <row r="69" spans="1:16" s="11" customFormat="1" ht="16.5" hidden="1">
      <c r="A69" s="30" t="s">
        <v>58</v>
      </c>
      <c r="C69" s="37"/>
      <c r="D69" s="37"/>
      <c r="E69" s="37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</row>
    <row r="70" spans="1:16" s="11" customFormat="1" ht="16.5" hidden="1">
      <c r="A70" s="30" t="s">
        <v>59</v>
      </c>
      <c r="C70" s="37"/>
      <c r="D70" s="37"/>
      <c r="E70" s="37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</row>
    <row r="71" spans="1:16" s="11" customFormat="1" ht="16.5" hidden="1">
      <c r="A71" s="30" t="s">
        <v>61</v>
      </c>
      <c r="C71" s="37"/>
      <c r="D71" s="37"/>
      <c r="E71" s="37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</row>
    <row r="72" spans="1:16" s="11" customFormat="1" ht="16.5" hidden="1">
      <c r="A72" s="30" t="s">
        <v>65</v>
      </c>
      <c r="C72" s="37"/>
      <c r="D72" s="37"/>
      <c r="E72" s="37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</row>
    <row r="73" spans="1:16" s="11" customFormat="1" ht="16.5" hidden="1">
      <c r="A73" s="30" t="s">
        <v>64</v>
      </c>
      <c r="C73" s="37"/>
      <c r="D73" s="37"/>
      <c r="E73" s="37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</row>
    <row r="74" spans="1:16" s="11" customFormat="1" ht="16.5" hidden="1">
      <c r="A74" s="30" t="s">
        <v>70</v>
      </c>
      <c r="C74" s="37"/>
      <c r="D74" s="37"/>
      <c r="E74" s="37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</row>
    <row r="75" spans="1:16" s="11" customFormat="1" ht="16.5" hidden="1">
      <c r="A75" s="30" t="s">
        <v>71</v>
      </c>
      <c r="C75" s="37"/>
      <c r="D75" s="37"/>
      <c r="E75" s="37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</row>
    <row r="76" ht="15" hidden="1">
      <c r="A76" s="30" t="s">
        <v>79</v>
      </c>
    </row>
    <row r="77" ht="15" hidden="1">
      <c r="A77" s="30" t="s">
        <v>78</v>
      </c>
    </row>
    <row r="78" ht="15" hidden="1">
      <c r="A78" s="30" t="s">
        <v>83</v>
      </c>
    </row>
    <row r="79" ht="15" hidden="1">
      <c r="A79" s="30" t="s">
        <v>81</v>
      </c>
    </row>
    <row r="80" ht="15" hidden="1">
      <c r="A80" s="30" t="s">
        <v>82</v>
      </c>
    </row>
    <row r="81" ht="15">
      <c r="A81" s="30" t="s">
        <v>92</v>
      </c>
    </row>
    <row r="82" ht="15">
      <c r="A82" s="30" t="s">
        <v>89</v>
      </c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(DWD)</cp:lastModifiedBy>
  <cp:lastPrinted>2016-08-18T12:18:41Z</cp:lastPrinted>
  <dcterms:created xsi:type="dcterms:W3CDTF">2000-04-13T13:33:42Z</dcterms:created>
  <dcterms:modified xsi:type="dcterms:W3CDTF">2017-03-21T14:29:26Z</dcterms:modified>
  <cp:category/>
  <cp:version/>
  <cp:contentType/>
  <cp:contentStatus/>
</cp:coreProperties>
</file>