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ALL RIVER" sheetId="1" r:id="rId1"/>
  </sheets>
  <definedNames>
    <definedName name="_xlnm.Print_Area" localSheetId="0">'FALL RIVER'!$A$1:$F$51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<sst xmlns="http://schemas.openxmlformats.org/spreadsheetml/2006/main" count="145" uniqueCount="74">
  <si>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</si>
  <si>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</si>
  <si>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</si>
  <si>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</si>
  <si>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</si>
  <si>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</si>
  <si>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</si>
  <si>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</si>
  <si>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</si>
  <si>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</si>
  <si>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</si>
  <si>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</si>
  <si>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</si>
  <si>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</si>
  <si>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</si>
  <si>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</si>
  <si>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</si>
  <si>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</si>
  <si>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</si>
  <si>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</si>
  <si>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</si>
  <si>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</si>
  <si>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</si>
  <si>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</si>
  <si>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</si>
  <si>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</si>
  <si>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</si>
  <si>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</si>
  <si>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</si>
  <si>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</si>
  <si>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</si>
  <si>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</si>
  <si>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</si>
  <si>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</si>
  <si>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</si>
  <si>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</si>
  <si>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</si>
  <si>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</si>
  <si>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</si>
  <si>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</si>
  <si>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</si>
  <si>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</si>
  <si>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</si>
  <si>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</si>
  <si>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</si>
  <si>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</si>
  <si>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</si>
  <si>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</si>
  <si>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</si>
  <si>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</si>
  <si>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</si>
  <si>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</si>
  <si>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</si>
  <si>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</si>
  <si>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</si>
  <si>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</si>
  <si>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</si>
  <si>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STATE ONE STOP</t>
  </si>
  <si>
    <t>STOSCC2019</t>
  </si>
  <si>
    <t>7003-0803</t>
  </si>
  <si>
    <t>J384</t>
  </si>
  <si>
    <t>BUDGET SHEET #3 OCTOBER 10, 2018</t>
  </si>
  <si>
    <t>TO ADD FY19 SOS</t>
  </si>
  <si>
    <t>BUDGET SHEET #4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</si>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</sst>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2">
      <selection activeCell="N36" sqref="N36:N4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11" width="18.57421875" style="4" hidden="1" customWidth="1"/>
    <col min="12" max="12" width="18.57421875" style="4" customWidth="1"/>
    <col min="13" max="13" width="15.7109375" style="3" hidden="1" customWidth="1"/>
    <col min="14" max="14" width="15.00390625" style="3" customWidth="1"/>
    <col min="15" max="16384" width="9.140625" style="3" customWidth="1"/>
  </cols>
  <sheetData>
    <row r="1" spans="1:12" ht="20.25">
      <c r="A1" s="3" t="s">
        <v>11</v>
      </c>
      <c r="B1" s="62" t="s">
        <v>10</v>
      </c>
      <c r="C1" s="63"/>
      <c r="D1" s="63"/>
      <c r="E1" s="63"/>
      <c r="F1" s="63"/>
      <c r="G1" s="25"/>
      <c r="H1" s="25"/>
      <c r="I1" s="25"/>
      <c r="J1" s="25"/>
      <c r="K1" s="25"/>
      <c r="L1" s="25"/>
    </row>
    <row r="2" spans="1:6" ht="20.25">
      <c r="A2" s="49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13" s="10" customFormat="1" ht="30.75" thickBot="1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12</v>
      </c>
      <c r="H5" s="50" t="s">
        <v>14</v>
      </c>
      <c r="I5" s="55" t="s">
        <v>14</v>
      </c>
      <c r="J5" s="55" t="s">
        <v>39</v>
      </c>
      <c r="K5" s="55" t="s">
        <v>56</v>
      </c>
      <c r="L5" s="55" t="s">
        <v>63</v>
      </c>
      <c r="M5" s="9" t="s">
        <v>6</v>
      </c>
    </row>
    <row r="6" spans="1:13" s="15" customFormat="1" ht="16.5" hidden="1">
      <c r="A6" s="36" t="s">
        <v>8</v>
      </c>
      <c r="B6" s="37"/>
      <c r="C6" s="38"/>
      <c r="D6" s="38"/>
      <c r="E6" s="39"/>
      <c r="F6" s="40"/>
      <c r="G6" s="41"/>
      <c r="H6" s="41"/>
      <c r="I6" s="41"/>
      <c r="J6" s="41"/>
      <c r="K6" s="41"/>
      <c r="L6" s="41"/>
      <c r="M6" s="42"/>
    </row>
    <row r="7" spans="1:13" s="15" customFormat="1" ht="16.5" hidden="1">
      <c r="A7" s="53" t="s">
        <v>23</v>
      </c>
      <c r="B7" s="12"/>
      <c r="C7" s="46"/>
      <c r="D7" s="46"/>
      <c r="E7" s="47"/>
      <c r="F7" s="11"/>
      <c r="G7" s="13"/>
      <c r="H7" s="13"/>
      <c r="I7" s="13"/>
      <c r="J7" s="13"/>
      <c r="K7" s="13"/>
      <c r="L7" s="13"/>
      <c r="M7" s="27"/>
    </row>
    <row r="8" spans="1:13" s="15" customFormat="1" ht="16.5" hidden="1">
      <c r="A8" s="51" t="s">
        <v>18</v>
      </c>
      <c r="B8" s="12" t="s">
        <v>13</v>
      </c>
      <c r="C8" s="46" t="s">
        <v>19</v>
      </c>
      <c r="D8" s="46" t="s">
        <v>20</v>
      </c>
      <c r="E8" s="46" t="s">
        <v>21</v>
      </c>
      <c r="F8" s="11" t="s">
        <v>22</v>
      </c>
      <c r="G8" s="52">
        <v>95000</v>
      </c>
      <c r="H8" s="13"/>
      <c r="I8" s="13"/>
      <c r="J8" s="13"/>
      <c r="K8" s="13"/>
      <c r="L8" s="13"/>
      <c r="M8" s="27">
        <f>SUM(G8:H8)</f>
        <v>95000</v>
      </c>
    </row>
    <row r="9" spans="1:13" s="15" customFormat="1" ht="16.5" hidden="1">
      <c r="A9" s="60" t="s">
        <v>57</v>
      </c>
      <c r="B9" s="12" t="s">
        <v>45</v>
      </c>
      <c r="C9" s="46" t="s">
        <v>58</v>
      </c>
      <c r="D9" s="46" t="s">
        <v>59</v>
      </c>
      <c r="E9" s="46" t="s">
        <v>60</v>
      </c>
      <c r="F9" s="12" t="s">
        <v>22</v>
      </c>
      <c r="G9" s="52"/>
      <c r="H9" s="13"/>
      <c r="I9" s="13"/>
      <c r="J9" s="13"/>
      <c r="K9" s="13">
        <v>257398</v>
      </c>
      <c r="L9" s="13"/>
      <c r="M9" s="27">
        <f>SUM(J9:K9)</f>
        <v>257398</v>
      </c>
    </row>
    <row r="10" spans="1:13" s="15" customFormat="1" ht="16.5" hidden="1">
      <c r="A10" s="54"/>
      <c r="B10" s="12"/>
      <c r="C10" s="46"/>
      <c r="D10" s="46"/>
      <c r="E10" s="46"/>
      <c r="F10" s="11"/>
      <c r="G10" s="52"/>
      <c r="H10" s="13"/>
      <c r="I10" s="13"/>
      <c r="J10" s="13"/>
      <c r="K10" s="13"/>
      <c r="L10" s="13"/>
      <c r="M10" s="27">
        <f>SUM(J10:K10)</f>
        <v>0</v>
      </c>
    </row>
    <row r="11" spans="1:13" s="15" customFormat="1" ht="16.5" hidden="1">
      <c r="A11" s="54"/>
      <c r="B11" s="12"/>
      <c r="C11" s="46"/>
      <c r="D11" s="46"/>
      <c r="E11" s="46"/>
      <c r="F11" s="11"/>
      <c r="G11" s="52"/>
      <c r="H11" s="13"/>
      <c r="I11" s="13"/>
      <c r="J11" s="13"/>
      <c r="K11" s="13"/>
      <c r="L11" s="13"/>
      <c r="M11" s="27">
        <f>SUM(J11:K11)</f>
        <v>0</v>
      </c>
    </row>
    <row r="12" spans="1:13" s="15" customFormat="1" ht="16.5" hidden="1">
      <c r="A12" s="36" t="s">
        <v>8</v>
      </c>
      <c r="B12" s="12"/>
      <c r="C12" s="46"/>
      <c r="D12" s="46"/>
      <c r="E12" s="46"/>
      <c r="F12" s="11"/>
      <c r="G12" s="52"/>
      <c r="H12" s="13"/>
      <c r="I12" s="13"/>
      <c r="J12" s="13"/>
      <c r="K12" s="13"/>
      <c r="L12" s="13"/>
      <c r="M12" s="27"/>
    </row>
    <row r="13" spans="1:13" s="15" customFormat="1" ht="16.5" hidden="1">
      <c r="A13" s="53" t="s">
        <v>30</v>
      </c>
      <c r="B13" s="12"/>
      <c r="C13" s="46"/>
      <c r="D13" s="46"/>
      <c r="E13" s="46"/>
      <c r="F13" s="11"/>
      <c r="G13" s="52"/>
      <c r="H13" s="13"/>
      <c r="I13" s="13"/>
      <c r="J13" s="13"/>
      <c r="K13" s="13"/>
      <c r="L13" s="13"/>
      <c r="M13" s="27"/>
    </row>
    <row r="14" spans="1:13" s="15" customFormat="1" ht="16.5" hidden="1">
      <c r="A14" s="48" t="s">
        <v>24</v>
      </c>
      <c r="B14" s="12" t="s">
        <v>13</v>
      </c>
      <c r="C14" s="46" t="s">
        <v>25</v>
      </c>
      <c r="D14" s="46" t="s">
        <v>26</v>
      </c>
      <c r="E14" s="47" t="s">
        <v>27</v>
      </c>
      <c r="F14" s="11">
        <v>17.245</v>
      </c>
      <c r="G14" s="52"/>
      <c r="H14" s="13"/>
      <c r="I14" s="13">
        <f>179340.91-2</f>
        <v>179338.91</v>
      </c>
      <c r="J14" s="13"/>
      <c r="K14" s="13"/>
      <c r="L14" s="13"/>
      <c r="M14" s="27">
        <f aca="true" t="shared" si="0" ref="M14:M20">SUM(G14:I14)</f>
        <v>179338.91</v>
      </c>
    </row>
    <row r="15" spans="1:13" s="15" customFormat="1" ht="16.5" hidden="1">
      <c r="A15" s="48" t="s">
        <v>24</v>
      </c>
      <c r="B15" s="12" t="s">
        <v>28</v>
      </c>
      <c r="C15" s="46" t="s">
        <v>25</v>
      </c>
      <c r="D15" s="46" t="s">
        <v>26</v>
      </c>
      <c r="E15" s="47" t="s">
        <v>27</v>
      </c>
      <c r="F15" s="11">
        <v>17.245</v>
      </c>
      <c r="G15" s="52"/>
      <c r="H15" s="13"/>
      <c r="I15" s="13">
        <v>1</v>
      </c>
      <c r="J15" s="13"/>
      <c r="K15" s="13"/>
      <c r="L15" s="13"/>
      <c r="M15" s="27">
        <f t="shared" si="0"/>
        <v>1</v>
      </c>
    </row>
    <row r="16" spans="1:13" s="15" customFormat="1" ht="16.5" hidden="1">
      <c r="A16" s="48" t="s">
        <v>24</v>
      </c>
      <c r="B16" s="12" t="s">
        <v>29</v>
      </c>
      <c r="C16" s="46" t="s">
        <v>25</v>
      </c>
      <c r="D16" s="46" t="s">
        <v>26</v>
      </c>
      <c r="E16" s="47" t="s">
        <v>27</v>
      </c>
      <c r="F16" s="11">
        <v>17.245</v>
      </c>
      <c r="G16" s="52"/>
      <c r="H16" s="13"/>
      <c r="I16" s="13">
        <v>1</v>
      </c>
      <c r="J16" s="13"/>
      <c r="K16" s="13"/>
      <c r="L16" s="13"/>
      <c r="M16" s="27">
        <f t="shared" si="0"/>
        <v>1</v>
      </c>
    </row>
    <row r="17" spans="1:13" s="15" customFormat="1" ht="16.5" hidden="1">
      <c r="A17" s="54"/>
      <c r="B17" s="12"/>
      <c r="C17" s="46"/>
      <c r="D17" s="46"/>
      <c r="E17" s="46"/>
      <c r="F17" s="11"/>
      <c r="G17" s="52"/>
      <c r="H17" s="13"/>
      <c r="I17" s="13"/>
      <c r="J17" s="13"/>
      <c r="K17" s="13"/>
      <c r="L17" s="13"/>
      <c r="M17" s="27">
        <f t="shared" si="0"/>
        <v>0</v>
      </c>
    </row>
    <row r="18" spans="1:13" s="15" customFormat="1" ht="16.5" hidden="1">
      <c r="A18" s="36" t="s">
        <v>8</v>
      </c>
      <c r="B18" s="12"/>
      <c r="C18" s="46"/>
      <c r="D18" s="46"/>
      <c r="E18" s="46"/>
      <c r="F18" s="11"/>
      <c r="G18" s="52"/>
      <c r="H18" s="13"/>
      <c r="I18" s="13"/>
      <c r="J18" s="13"/>
      <c r="K18" s="13"/>
      <c r="L18" s="13"/>
      <c r="M18" s="27">
        <f t="shared" si="0"/>
        <v>0</v>
      </c>
    </row>
    <row r="19" spans="1:13" s="15" customFormat="1" ht="16.5" hidden="1">
      <c r="A19" s="53" t="s">
        <v>31</v>
      </c>
      <c r="B19" s="12"/>
      <c r="C19" s="46"/>
      <c r="D19" s="46"/>
      <c r="E19" s="46"/>
      <c r="F19" s="11"/>
      <c r="G19" s="52"/>
      <c r="H19" s="13"/>
      <c r="I19" s="13"/>
      <c r="J19" s="13"/>
      <c r="K19" s="13"/>
      <c r="L19" s="13"/>
      <c r="M19" s="27">
        <f t="shared" si="0"/>
        <v>0</v>
      </c>
    </row>
    <row r="20" spans="1:13" s="15" customFormat="1" ht="16.5" hidden="1">
      <c r="A20" s="48" t="s">
        <v>32</v>
      </c>
      <c r="B20" s="12" t="s">
        <v>13</v>
      </c>
      <c r="C20" s="46" t="s">
        <v>33</v>
      </c>
      <c r="D20" s="46" t="s">
        <v>34</v>
      </c>
      <c r="E20" s="47" t="s">
        <v>35</v>
      </c>
      <c r="F20" s="11">
        <v>17.225</v>
      </c>
      <c r="G20" s="52"/>
      <c r="H20" s="13"/>
      <c r="I20" s="13">
        <v>52000</v>
      </c>
      <c r="J20" s="13"/>
      <c r="K20" s="13"/>
      <c r="L20" s="13"/>
      <c r="M20" s="27">
        <f t="shared" si="0"/>
        <v>52000</v>
      </c>
    </row>
    <row r="21" spans="1:13" s="15" customFormat="1" ht="16.5" hidden="1">
      <c r="A21" s="48"/>
      <c r="B21" s="12"/>
      <c r="C21" s="46"/>
      <c r="D21" s="46"/>
      <c r="E21" s="47"/>
      <c r="F21" s="11"/>
      <c r="G21" s="52"/>
      <c r="H21" s="13"/>
      <c r="I21" s="13"/>
      <c r="J21" s="13"/>
      <c r="K21" s="13"/>
      <c r="L21" s="13"/>
      <c r="M21" s="27"/>
    </row>
    <row r="22" spans="1:13" s="15" customFormat="1" ht="16.5" hidden="1">
      <c r="A22" s="36" t="s">
        <v>8</v>
      </c>
      <c r="B22" s="12"/>
      <c r="C22" s="46"/>
      <c r="D22" s="46"/>
      <c r="E22" s="47"/>
      <c r="F22" s="11"/>
      <c r="G22" s="52"/>
      <c r="H22" s="13"/>
      <c r="I22" s="13"/>
      <c r="J22" s="13"/>
      <c r="K22" s="13"/>
      <c r="L22" s="13"/>
      <c r="M22" s="27"/>
    </row>
    <row r="23" spans="1:13" s="15" customFormat="1" ht="16.5" hidden="1">
      <c r="A23" s="53" t="s">
        <v>38</v>
      </c>
      <c r="B23" s="12"/>
      <c r="C23" s="46"/>
      <c r="D23" s="46"/>
      <c r="E23" s="47"/>
      <c r="F23" s="11"/>
      <c r="G23" s="52"/>
      <c r="H23" s="13"/>
      <c r="I23" s="13"/>
      <c r="J23" s="13"/>
      <c r="K23" s="13"/>
      <c r="L23" s="13"/>
      <c r="M23" s="27"/>
    </row>
    <row r="24" spans="1:13" s="15" customFormat="1" ht="16.5" hidden="1">
      <c r="A24" s="48" t="s">
        <v>40</v>
      </c>
      <c r="B24" s="56" t="s">
        <v>41</v>
      </c>
      <c r="C24" s="57" t="s">
        <v>42</v>
      </c>
      <c r="D24" s="11" t="s">
        <v>43</v>
      </c>
      <c r="E24" s="58">
        <v>6301</v>
      </c>
      <c r="F24" s="12">
        <v>17.259</v>
      </c>
      <c r="G24" s="52"/>
      <c r="H24" s="13"/>
      <c r="I24" s="13"/>
      <c r="J24" s="13">
        <f>800734-2</f>
        <v>800732</v>
      </c>
      <c r="K24" s="13"/>
      <c r="L24" s="13"/>
      <c r="M24" s="27">
        <f>SUM(I24:J24)</f>
        <v>800732</v>
      </c>
    </row>
    <row r="25" spans="1:13" s="15" customFormat="1" ht="16.5" hidden="1">
      <c r="A25" s="48" t="s">
        <v>40</v>
      </c>
      <c r="B25" s="12" t="s">
        <v>28</v>
      </c>
      <c r="C25" s="57" t="s">
        <v>42</v>
      </c>
      <c r="D25" s="11" t="s">
        <v>43</v>
      </c>
      <c r="E25" s="58">
        <v>6301</v>
      </c>
      <c r="F25" s="12">
        <v>17.259</v>
      </c>
      <c r="G25" s="52"/>
      <c r="H25" s="13"/>
      <c r="I25" s="13"/>
      <c r="J25" s="13">
        <v>1</v>
      </c>
      <c r="K25" s="13"/>
      <c r="L25" s="13"/>
      <c r="M25" s="27">
        <f aca="true" t="shared" si="1" ref="M25:M47">SUM(I25:J25)</f>
        <v>1</v>
      </c>
    </row>
    <row r="26" spans="1:13" s="15" customFormat="1" ht="16.5" hidden="1">
      <c r="A26" s="48" t="s">
        <v>40</v>
      </c>
      <c r="B26" s="12" t="s">
        <v>29</v>
      </c>
      <c r="C26" s="57" t="s">
        <v>42</v>
      </c>
      <c r="D26" s="11" t="s">
        <v>43</v>
      </c>
      <c r="E26" s="58">
        <v>6301</v>
      </c>
      <c r="F26" s="12">
        <v>17.259</v>
      </c>
      <c r="G26" s="52"/>
      <c r="H26" s="13"/>
      <c r="I26" s="13"/>
      <c r="J26" s="13">
        <v>1</v>
      </c>
      <c r="K26" s="13"/>
      <c r="L26" s="13"/>
      <c r="M26" s="27">
        <f t="shared" si="1"/>
        <v>1</v>
      </c>
    </row>
    <row r="27" spans="1:13" s="15" customFormat="1" ht="16.5" hidden="1">
      <c r="A27" s="48" t="s">
        <v>44</v>
      </c>
      <c r="B27" s="12" t="s">
        <v>45</v>
      </c>
      <c r="C27" s="11" t="s">
        <v>46</v>
      </c>
      <c r="D27" s="59" t="s">
        <v>47</v>
      </c>
      <c r="E27" s="12" t="s">
        <v>48</v>
      </c>
      <c r="F27" s="59">
        <v>17.258</v>
      </c>
      <c r="G27" s="52"/>
      <c r="H27" s="13"/>
      <c r="I27" s="13"/>
      <c r="J27" s="13">
        <f>122378-2</f>
        <v>122376</v>
      </c>
      <c r="K27" s="13"/>
      <c r="L27" s="13"/>
      <c r="M27" s="27">
        <f t="shared" si="1"/>
        <v>122376</v>
      </c>
    </row>
    <row r="28" spans="1:13" s="15" customFormat="1" ht="16.5" hidden="1">
      <c r="A28" s="48" t="s">
        <v>49</v>
      </c>
      <c r="B28" s="12" t="s">
        <v>28</v>
      </c>
      <c r="C28" s="11" t="s">
        <v>46</v>
      </c>
      <c r="D28" s="59" t="s">
        <v>47</v>
      </c>
      <c r="E28" s="12" t="s">
        <v>48</v>
      </c>
      <c r="F28" s="59">
        <v>17.258</v>
      </c>
      <c r="G28" s="52"/>
      <c r="H28" s="13"/>
      <c r="I28" s="13"/>
      <c r="J28" s="13">
        <v>1</v>
      </c>
      <c r="K28" s="13"/>
      <c r="L28" s="13"/>
      <c r="M28" s="27">
        <f t="shared" si="1"/>
        <v>1</v>
      </c>
    </row>
    <row r="29" spans="1:13" s="15" customFormat="1" ht="16.5" hidden="1">
      <c r="A29" s="48" t="s">
        <v>44</v>
      </c>
      <c r="B29" s="12" t="s">
        <v>29</v>
      </c>
      <c r="C29" s="11" t="s">
        <v>46</v>
      </c>
      <c r="D29" s="59" t="s">
        <v>47</v>
      </c>
      <c r="E29" s="12" t="s">
        <v>48</v>
      </c>
      <c r="F29" s="59">
        <v>17.258</v>
      </c>
      <c r="G29" s="52"/>
      <c r="H29" s="13"/>
      <c r="I29" s="13"/>
      <c r="J29" s="13">
        <v>1</v>
      </c>
      <c r="K29" s="13"/>
      <c r="L29" s="13"/>
      <c r="M29" s="27">
        <f t="shared" si="1"/>
        <v>1</v>
      </c>
    </row>
    <row r="30" spans="1:13" s="15" customFormat="1" ht="16.5" hidden="1">
      <c r="A30" s="48" t="s">
        <v>50</v>
      </c>
      <c r="B30" s="12" t="s">
        <v>45</v>
      </c>
      <c r="C30" s="11" t="s">
        <v>51</v>
      </c>
      <c r="D30" s="59" t="s">
        <v>52</v>
      </c>
      <c r="E30" s="12" t="s">
        <v>53</v>
      </c>
      <c r="F30" s="59">
        <v>17.278</v>
      </c>
      <c r="G30" s="52"/>
      <c r="H30" s="13"/>
      <c r="I30" s="13"/>
      <c r="J30" s="13">
        <f>131560-2</f>
        <v>131558</v>
      </c>
      <c r="K30" s="13"/>
      <c r="L30" s="13"/>
      <c r="M30" s="27">
        <f t="shared" si="1"/>
        <v>131558</v>
      </c>
    </row>
    <row r="31" spans="1:13" s="15" customFormat="1" ht="16.5" hidden="1">
      <c r="A31" s="48" t="s">
        <v>50</v>
      </c>
      <c r="B31" s="12" t="s">
        <v>28</v>
      </c>
      <c r="C31" s="11" t="s">
        <v>51</v>
      </c>
      <c r="D31" s="59" t="s">
        <v>52</v>
      </c>
      <c r="E31" s="12" t="s">
        <v>53</v>
      </c>
      <c r="F31" s="59">
        <v>17.278</v>
      </c>
      <c r="G31" s="52"/>
      <c r="H31" s="13"/>
      <c r="I31" s="13"/>
      <c r="J31" s="13">
        <v>1</v>
      </c>
      <c r="K31" s="13"/>
      <c r="L31" s="13"/>
      <c r="M31" s="27">
        <f t="shared" si="1"/>
        <v>1</v>
      </c>
    </row>
    <row r="32" spans="1:13" s="15" customFormat="1" ht="16.5" hidden="1">
      <c r="A32" s="48" t="s">
        <v>50</v>
      </c>
      <c r="B32" s="12" t="s">
        <v>29</v>
      </c>
      <c r="C32" s="11" t="s">
        <v>51</v>
      </c>
      <c r="D32" s="59" t="s">
        <v>52</v>
      </c>
      <c r="E32" s="12" t="s">
        <v>53</v>
      </c>
      <c r="F32" s="59">
        <v>17.278</v>
      </c>
      <c r="G32" s="52"/>
      <c r="H32" s="13"/>
      <c r="I32" s="13"/>
      <c r="J32" s="13">
        <v>1</v>
      </c>
      <c r="K32" s="13"/>
      <c r="L32" s="13"/>
      <c r="M32" s="27">
        <f t="shared" si="1"/>
        <v>1</v>
      </c>
    </row>
    <row r="33" spans="1:13" s="15" customFormat="1" ht="16.5">
      <c r="A33" s="48"/>
      <c r="B33" s="12"/>
      <c r="C33" s="46"/>
      <c r="D33" s="46"/>
      <c r="E33" s="47"/>
      <c r="F33" s="11"/>
      <c r="G33" s="52"/>
      <c r="H33" s="13"/>
      <c r="I33" s="13"/>
      <c r="J33" s="13"/>
      <c r="K33" s="13"/>
      <c r="L33" s="13"/>
      <c r="M33" s="27">
        <f t="shared" si="1"/>
        <v>0</v>
      </c>
    </row>
    <row r="34" spans="1:13" s="15" customFormat="1" ht="16.5">
      <c r="A34" s="36" t="s">
        <v>8</v>
      </c>
      <c r="B34" s="12"/>
      <c r="C34" s="46"/>
      <c r="D34" s="46"/>
      <c r="E34" s="46"/>
      <c r="F34" s="11"/>
      <c r="G34" s="52"/>
      <c r="H34" s="13"/>
      <c r="I34" s="13"/>
      <c r="J34" s="13"/>
      <c r="K34" s="13"/>
      <c r="L34" s="13"/>
      <c r="M34" s="27">
        <f t="shared" si="1"/>
        <v>0</v>
      </c>
    </row>
    <row r="35" spans="1:13" s="15" customFormat="1" ht="16.5">
      <c r="A35" s="53" t="s">
        <v>64</v>
      </c>
      <c r="B35" s="12"/>
      <c r="C35" s="46"/>
      <c r="D35" s="46"/>
      <c r="E35" s="46"/>
      <c r="F35" s="11"/>
      <c r="G35" s="52"/>
      <c r="H35" s="13"/>
      <c r="I35" s="13"/>
      <c r="J35" s="13"/>
      <c r="K35" s="13"/>
      <c r="L35" s="13"/>
      <c r="M35" s="27">
        <f t="shared" si="1"/>
        <v>0</v>
      </c>
    </row>
    <row r="36" spans="1:13" s="15" customFormat="1" ht="16.5">
      <c r="A36" s="53" t="s">
        <v>65</v>
      </c>
      <c r="B36" s="12" t="s">
        <v>13</v>
      </c>
      <c r="C36" s="46" t="s">
        <v>66</v>
      </c>
      <c r="D36" s="46" t="s">
        <v>67</v>
      </c>
      <c r="E36" s="47" t="s">
        <v>68</v>
      </c>
      <c r="F36" s="12">
        <v>17.207</v>
      </c>
      <c r="G36" s="52"/>
      <c r="H36" s="13"/>
      <c r="I36" s="13"/>
      <c r="J36" s="13"/>
      <c r="K36" s="13"/>
      <c r="L36" s="13">
        <f>46345-2</f>
        <v>46343</v>
      </c>
      <c r="M36" s="27">
        <f>SUM(K36:L36)</f>
        <v>46343</v>
      </c>
    </row>
    <row r="37" spans="1:13" s="15" customFormat="1" ht="16.5">
      <c r="A37" s="53" t="s">
        <v>65</v>
      </c>
      <c r="B37" s="12" t="s">
        <v>28</v>
      </c>
      <c r="C37" s="46" t="s">
        <v>66</v>
      </c>
      <c r="D37" s="46" t="s">
        <v>67</v>
      </c>
      <c r="E37" s="47" t="s">
        <v>68</v>
      </c>
      <c r="F37" s="12">
        <v>17.207</v>
      </c>
      <c r="G37" s="52"/>
      <c r="H37" s="13"/>
      <c r="I37" s="13"/>
      <c r="J37" s="13"/>
      <c r="K37" s="13"/>
      <c r="L37" s="13">
        <v>1</v>
      </c>
      <c r="M37" s="27">
        <f aca="true" t="shared" si="2" ref="M37:M45">SUM(K37:L37)</f>
        <v>1</v>
      </c>
    </row>
    <row r="38" spans="1:14" s="15" customFormat="1" ht="16.5">
      <c r="A38" s="53" t="s">
        <v>65</v>
      </c>
      <c r="B38" s="12" t="s">
        <v>29</v>
      </c>
      <c r="C38" s="46" t="s">
        <v>66</v>
      </c>
      <c r="D38" s="46" t="s">
        <v>67</v>
      </c>
      <c r="E38" s="47" t="s">
        <v>68</v>
      </c>
      <c r="F38" s="12">
        <v>17.207</v>
      </c>
      <c r="G38" s="52"/>
      <c r="H38" s="13"/>
      <c r="I38" s="13"/>
      <c r="J38" s="13"/>
      <c r="K38" s="13"/>
      <c r="L38" s="13">
        <v>1</v>
      </c>
      <c r="M38" s="27">
        <f t="shared" si="2"/>
        <v>1</v>
      </c>
      <c r="N38" s="61"/>
    </row>
    <row r="39" spans="1:13" s="15" customFormat="1" ht="16.5">
      <c r="A39" s="53" t="s">
        <v>69</v>
      </c>
      <c r="B39" s="12" t="s">
        <v>13</v>
      </c>
      <c r="C39" s="46" t="s">
        <v>66</v>
      </c>
      <c r="D39" s="46" t="s">
        <v>67</v>
      </c>
      <c r="E39" s="47" t="s">
        <v>70</v>
      </c>
      <c r="F39" s="12" t="s">
        <v>71</v>
      </c>
      <c r="G39" s="52"/>
      <c r="H39" s="13"/>
      <c r="I39" s="13"/>
      <c r="J39" s="13"/>
      <c r="K39" s="13"/>
      <c r="L39" s="13">
        <f>46652-2</f>
        <v>46650</v>
      </c>
      <c r="M39" s="27">
        <f t="shared" si="2"/>
        <v>46650</v>
      </c>
    </row>
    <row r="40" spans="1:13" s="15" customFormat="1" ht="16.5">
      <c r="A40" s="53" t="s">
        <v>69</v>
      </c>
      <c r="B40" s="12" t="s">
        <v>28</v>
      </c>
      <c r="C40" s="46" t="s">
        <v>66</v>
      </c>
      <c r="D40" s="46" t="s">
        <v>67</v>
      </c>
      <c r="E40" s="47" t="s">
        <v>70</v>
      </c>
      <c r="F40" s="12" t="s">
        <v>71</v>
      </c>
      <c r="G40" s="52"/>
      <c r="H40" s="13"/>
      <c r="I40" s="13"/>
      <c r="J40" s="13"/>
      <c r="K40" s="13"/>
      <c r="L40" s="13">
        <v>1</v>
      </c>
      <c r="M40" s="27">
        <f t="shared" si="2"/>
        <v>1</v>
      </c>
    </row>
    <row r="41" spans="1:14" s="15" customFormat="1" ht="16.5">
      <c r="A41" s="53" t="s">
        <v>69</v>
      </c>
      <c r="B41" s="12" t="s">
        <v>29</v>
      </c>
      <c r="C41" s="46" t="s">
        <v>66</v>
      </c>
      <c r="D41" s="46" t="s">
        <v>67</v>
      </c>
      <c r="E41" s="47" t="s">
        <v>70</v>
      </c>
      <c r="F41" s="12" t="s">
        <v>71</v>
      </c>
      <c r="G41" s="52"/>
      <c r="H41" s="13"/>
      <c r="I41" s="13"/>
      <c r="J41" s="13"/>
      <c r="K41" s="13"/>
      <c r="L41" s="13">
        <v>1</v>
      </c>
      <c r="M41" s="27">
        <f t="shared" si="2"/>
        <v>1</v>
      </c>
      <c r="N41" s="61"/>
    </row>
    <row r="42" spans="1:13" s="15" customFormat="1" ht="16.5">
      <c r="A42" s="48"/>
      <c r="B42" s="12"/>
      <c r="C42" s="46"/>
      <c r="D42" s="46"/>
      <c r="E42" s="46"/>
      <c r="F42" s="11"/>
      <c r="G42" s="52"/>
      <c r="H42" s="13"/>
      <c r="I42" s="13"/>
      <c r="J42" s="13"/>
      <c r="K42" s="13"/>
      <c r="L42" s="13"/>
      <c r="M42" s="27">
        <f t="shared" si="2"/>
        <v>0</v>
      </c>
    </row>
    <row r="43" spans="1:13" s="15" customFormat="1" ht="16.5">
      <c r="A43" s="48"/>
      <c r="B43" s="12"/>
      <c r="C43" s="46"/>
      <c r="D43" s="46"/>
      <c r="E43" s="46"/>
      <c r="F43" s="11"/>
      <c r="G43" s="52"/>
      <c r="H43" s="13"/>
      <c r="I43" s="13"/>
      <c r="J43" s="13"/>
      <c r="K43" s="13"/>
      <c r="L43" s="13"/>
      <c r="M43" s="27">
        <f t="shared" si="2"/>
        <v>0</v>
      </c>
    </row>
    <row r="44" spans="1:13" s="15" customFormat="1" ht="16.5">
      <c r="A44" s="48"/>
      <c r="B44" s="12"/>
      <c r="C44" s="46"/>
      <c r="D44" s="46"/>
      <c r="E44" s="46"/>
      <c r="F44" s="11"/>
      <c r="G44" s="52"/>
      <c r="H44" s="13"/>
      <c r="I44" s="13"/>
      <c r="J44" s="13"/>
      <c r="K44" s="13"/>
      <c r="L44" s="13"/>
      <c r="M44" s="27">
        <f t="shared" si="2"/>
        <v>0</v>
      </c>
    </row>
    <row r="45" spans="1:13" s="15" customFormat="1" ht="16.5">
      <c r="A45" s="48"/>
      <c r="B45" s="12"/>
      <c r="C45" s="46"/>
      <c r="D45" s="46"/>
      <c r="E45" s="46"/>
      <c r="F45" s="11"/>
      <c r="G45" s="52"/>
      <c r="H45" s="13"/>
      <c r="I45" s="13"/>
      <c r="J45" s="13"/>
      <c r="K45" s="13"/>
      <c r="L45" s="13"/>
      <c r="M45" s="27">
        <f t="shared" si="2"/>
        <v>0</v>
      </c>
    </row>
    <row r="46" spans="1:13" s="15" customFormat="1" ht="16.5">
      <c r="A46" s="54"/>
      <c r="B46" s="12"/>
      <c r="C46" s="46"/>
      <c r="D46" s="46"/>
      <c r="E46" s="46"/>
      <c r="F46" s="11"/>
      <c r="G46" s="52"/>
      <c r="H46" s="13"/>
      <c r="I46" s="13"/>
      <c r="J46" s="13"/>
      <c r="K46" s="13"/>
      <c r="L46" s="13"/>
      <c r="M46" s="27">
        <f t="shared" si="1"/>
        <v>0</v>
      </c>
    </row>
    <row r="47" spans="1:13" s="15" customFormat="1" ht="16.5">
      <c r="A47" s="48"/>
      <c r="B47" s="12"/>
      <c r="C47" s="46"/>
      <c r="D47" s="46"/>
      <c r="E47" s="47"/>
      <c r="F47" s="11"/>
      <c r="G47" s="13"/>
      <c r="H47" s="13"/>
      <c r="I47" s="13"/>
      <c r="J47" s="13"/>
      <c r="K47" s="13"/>
      <c r="L47" s="13"/>
      <c r="M47" s="27">
        <f t="shared" si="1"/>
        <v>0</v>
      </c>
    </row>
    <row r="48" spans="1:13" s="10" customFormat="1" ht="17.25" thickBot="1">
      <c r="A48" s="28"/>
      <c r="B48" s="28"/>
      <c r="C48" s="28"/>
      <c r="D48" s="26"/>
      <c r="E48" s="26"/>
      <c r="F48" s="26"/>
      <c r="G48" s="29"/>
      <c r="H48" s="29"/>
      <c r="I48" s="29"/>
      <c r="J48" s="29"/>
      <c r="K48" s="29"/>
      <c r="L48" s="29"/>
      <c r="M48" s="30"/>
    </row>
    <row r="49" spans="1:13" s="10" customFormat="1" ht="17.25" thickBot="1">
      <c r="A49" s="31" t="s">
        <v>0</v>
      </c>
      <c r="B49" s="32"/>
      <c r="C49" s="33"/>
      <c r="D49" s="33"/>
      <c r="E49" s="33"/>
      <c r="F49" s="34"/>
      <c r="G49" s="35">
        <f>SUM(G6:G48)</f>
        <v>95000</v>
      </c>
      <c r="H49" s="35">
        <f>SUM(H6:H48)</f>
        <v>0</v>
      </c>
      <c r="I49" s="35">
        <f>SUM(I11:I48)</f>
        <v>231340.91</v>
      </c>
      <c r="J49" s="35">
        <f>SUM(J6:J48)</f>
        <v>1054672</v>
      </c>
      <c r="K49" s="35">
        <f>SUM(K7:K48)</f>
        <v>257398</v>
      </c>
      <c r="L49" s="35">
        <f>SUM(L34:L48)</f>
        <v>92997</v>
      </c>
      <c r="M49" s="17">
        <f>SUM(M7:M48)</f>
        <v>1731407.9100000001</v>
      </c>
    </row>
    <row r="50" spans="1:13" s="10" customFormat="1" ht="16.5">
      <c r="A50" s="18"/>
      <c r="B50" s="18"/>
      <c r="C50" s="19"/>
      <c r="D50" s="19"/>
      <c r="E50" s="19"/>
      <c r="F50" s="20"/>
      <c r="G50" s="21"/>
      <c r="H50" s="21"/>
      <c r="I50" s="21"/>
      <c r="J50" s="21"/>
      <c r="K50" s="21"/>
      <c r="L50" s="21"/>
      <c r="M50" s="22"/>
    </row>
    <row r="51" spans="1:12" s="10" customFormat="1" ht="16.5">
      <c r="A51" s="16" t="s">
        <v>9</v>
      </c>
      <c r="C51" s="45"/>
      <c r="D51" s="23"/>
      <c r="E51" s="23"/>
      <c r="F51" s="24"/>
      <c r="G51" s="24"/>
      <c r="H51" s="24"/>
      <c r="I51" s="24"/>
      <c r="J51" s="24"/>
      <c r="K51" s="24"/>
      <c r="L51" s="24"/>
    </row>
    <row r="52" spans="1:12" s="10" customFormat="1" ht="16.5" hidden="1">
      <c r="A52" s="14" t="s">
        <v>16</v>
      </c>
      <c r="C52" s="45"/>
      <c r="D52" s="23"/>
      <c r="E52" s="23"/>
      <c r="F52" s="24"/>
      <c r="G52" s="24"/>
      <c r="H52" s="24"/>
      <c r="I52" s="24"/>
      <c r="J52" s="24"/>
      <c r="K52" s="24"/>
      <c r="L52" s="24"/>
    </row>
    <row r="53" spans="1:12" s="10" customFormat="1" ht="16.5" hidden="1">
      <c r="A53" s="16" t="s">
        <v>17</v>
      </c>
      <c r="C53" s="23"/>
      <c r="D53" s="23"/>
      <c r="E53" s="23"/>
      <c r="F53" s="24"/>
      <c r="G53" s="24"/>
      <c r="H53" s="24"/>
      <c r="I53" s="24"/>
      <c r="J53" s="24"/>
      <c r="K53" s="24"/>
      <c r="L53" s="24"/>
    </row>
    <row r="54" spans="1:12" s="10" customFormat="1" ht="16.5" hidden="1">
      <c r="A54" s="16" t="s">
        <v>36</v>
      </c>
      <c r="C54" s="23"/>
      <c r="D54" s="23"/>
      <c r="E54" s="23"/>
      <c r="F54" s="24"/>
      <c r="G54" s="24"/>
      <c r="H54" s="24"/>
      <c r="I54" s="24"/>
      <c r="J54" s="24"/>
      <c r="K54" s="24"/>
      <c r="L54" s="24"/>
    </row>
    <row r="55" spans="1:12" s="10" customFormat="1" ht="16.5" hidden="1">
      <c r="A55" s="16" t="s">
        <v>37</v>
      </c>
      <c r="C55" s="23"/>
      <c r="D55" s="23"/>
      <c r="E55" s="23"/>
      <c r="F55" s="24"/>
      <c r="G55" s="24"/>
      <c r="H55" s="24"/>
      <c r="I55" s="24"/>
      <c r="J55" s="24"/>
      <c r="K55" s="24"/>
      <c r="L55" s="24"/>
    </row>
    <row r="56" spans="1:12" s="10" customFormat="1" ht="16.5" hidden="1">
      <c r="A56" s="16" t="s">
        <v>54</v>
      </c>
      <c r="C56" s="23"/>
      <c r="D56" s="23"/>
      <c r="E56" s="23"/>
      <c r="F56" s="24"/>
      <c r="G56" s="24"/>
      <c r="H56" s="24"/>
      <c r="I56" s="24"/>
      <c r="J56" s="24"/>
      <c r="K56" s="24"/>
      <c r="L56" s="24"/>
    </row>
    <row r="57" spans="1:12" s="10" customFormat="1" ht="16.5" hidden="1">
      <c r="A57" s="16" t="s">
        <v>55</v>
      </c>
      <c r="C57" s="23"/>
      <c r="D57" s="23"/>
      <c r="E57" s="23"/>
      <c r="F57" s="24"/>
      <c r="G57" s="24"/>
      <c r="H57" s="24"/>
      <c r="I57" s="24"/>
      <c r="J57" s="24"/>
      <c r="K57" s="24"/>
      <c r="L57" s="24"/>
    </row>
    <row r="58" spans="1:12" s="10" customFormat="1" ht="16.5" hidden="1">
      <c r="A58" s="16" t="s">
        <v>61</v>
      </c>
      <c r="C58" s="23"/>
      <c r="D58" s="23"/>
      <c r="E58" s="23"/>
      <c r="F58" s="24"/>
      <c r="G58" s="24"/>
      <c r="H58" s="24"/>
      <c r="I58" s="24"/>
      <c r="J58" s="24"/>
      <c r="K58" s="24"/>
      <c r="L58" s="24"/>
    </row>
    <row r="59" spans="1:12" s="10" customFormat="1" ht="16.5" hidden="1">
      <c r="A59" s="16" t="s">
        <v>62</v>
      </c>
      <c r="C59" s="23"/>
      <c r="D59" s="23"/>
      <c r="E59" s="23"/>
      <c r="F59" s="24"/>
      <c r="G59" s="24"/>
      <c r="H59" s="24"/>
      <c r="I59" s="24"/>
      <c r="J59" s="24"/>
      <c r="K59" s="24"/>
      <c r="L59" s="24"/>
    </row>
    <row r="60" spans="1:12" s="10" customFormat="1" ht="16.5">
      <c r="A60" s="16" t="s">
        <v>72</v>
      </c>
      <c r="C60" s="23"/>
      <c r="D60" s="23"/>
      <c r="E60" s="23"/>
      <c r="F60" s="24"/>
      <c r="G60" s="24"/>
      <c r="H60" s="24"/>
      <c r="I60" s="24"/>
      <c r="J60" s="24"/>
      <c r="K60" s="24"/>
      <c r="L60" s="24"/>
    </row>
    <row r="61" spans="1:12" s="10" customFormat="1" ht="16.5">
      <c r="A61" s="16" t="s">
        <v>73</v>
      </c>
      <c r="C61" s="23"/>
      <c r="D61" s="23"/>
      <c r="E61" s="23"/>
      <c r="F61" s="24"/>
      <c r="G61" s="24"/>
      <c r="H61" s="24"/>
      <c r="I61" s="24"/>
      <c r="J61" s="24"/>
      <c r="K61" s="24"/>
      <c r="L61" s="24"/>
    </row>
    <row r="62" spans="3:12" s="10" customFormat="1" ht="16.5">
      <c r="C62" s="23"/>
      <c r="D62" s="23"/>
      <c r="E62" s="23"/>
      <c r="F62" s="24"/>
      <c r="G62" s="24"/>
      <c r="H62" s="24"/>
      <c r="I62" s="24"/>
      <c r="J62" s="24"/>
      <c r="K62" s="24"/>
      <c r="L62" s="24"/>
    </row>
    <row r="63" spans="3:12" s="10" customFormat="1" ht="16.5">
      <c r="C63" s="23"/>
      <c r="D63" s="23"/>
      <c r="E63" s="23"/>
      <c r="F63" s="24"/>
      <c r="G63" s="24"/>
      <c r="H63" s="24"/>
      <c r="I63" s="24"/>
      <c r="J63" s="24"/>
      <c r="K63" s="24"/>
      <c r="L63" s="24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2019-01-10T16:35:42Z</dcterms:modified>
  <cp:category/>
  <cp:version/>
  <cp:contentType/>
  <cp:contentStatus/>
</cp:coreProperties>
</file>