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APE" sheetId="1" r:id="rId1"/>
  </sheets>
  <definedNames>
    <definedName name="_xlnm.Print_Area" localSheetId="0">'CAPE'!$A$1:$G$44</definedName>
  </definedNames>
  <calcPr fullCalcOnLoad="1"/>
</workbook>
</file>

<file path=xl/sharedStrings.xml><?xml version="1.0" encoding="utf-8"?>
<sst xmlns="http://schemas.openxmlformats.org/spreadsheetml/2006/main" count="145" uniqueCount="71">
  <si>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</si>
  <si>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</si>
  <si>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</si>
  <si>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</si>
  <si>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</si>
  <si>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</si>
  <si>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</si>
  <si>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</si>
  <si>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</si>
  <si>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</si>
  <si>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</si>
  <si>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</si>
  <si>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</si>
  <si>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</si>
  <si>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CAPE  JTEC</t>
  </si>
  <si>
    <t>JULY 1, 2019- JUNE 30, 2020</t>
  </si>
  <si>
    <t>7003-1630</t>
  </si>
  <si>
    <t>7003-1778</t>
  </si>
  <si>
    <t>CT EOL 19CCJTECWIA</t>
  </si>
  <si>
    <t>FY19 YOUTH</t>
  </si>
  <si>
    <t>APRIL 1, 2018 - JULY 30, 2019</t>
  </si>
  <si>
    <t>FWIAYTH19</t>
  </si>
  <si>
    <t>JULY 1, 2020- JUNE 30, 2021</t>
  </si>
  <si>
    <t>FY19 ADULT</t>
  </si>
  <si>
    <t>JULY 1, 2018 - JUNE 30, 2019</t>
  </si>
  <si>
    <t>FWIAADT19A</t>
  </si>
  <si>
    <t>6302</t>
  </si>
  <si>
    <t>FY19ADULT</t>
  </si>
  <si>
    <t>FY19 D WKR</t>
  </si>
  <si>
    <t>FWIADWK19A</t>
  </si>
  <si>
    <t>6303</t>
  </si>
  <si>
    <t>TO ADD FY19 WIOA FUNDS</t>
  </si>
  <si>
    <t>CT EOL 19CCJTECNEGREA</t>
  </si>
  <si>
    <t>JULY 1, 2018- JUNE 30, 2019</t>
  </si>
  <si>
    <t>FUIREA18</t>
  </si>
  <si>
    <t>7002-6624</t>
  </si>
  <si>
    <t>REA8</t>
  </si>
  <si>
    <t>BUDGET SHEET #1 OCTOBER 1, 2018</t>
  </si>
  <si>
    <t>INITIAL AWARD AUGUST 23, 2018</t>
  </si>
  <si>
    <t>TO ADD REA8 FUNDS</t>
  </si>
  <si>
    <t>BUDGET #1</t>
  </si>
  <si>
    <t>BUDGET #2</t>
  </si>
  <si>
    <t>CT EOL 19CCJTECSOSWTF</t>
  </si>
  <si>
    <t>STATE ONE STOP</t>
  </si>
  <si>
    <t>STOSCC2019</t>
  </si>
  <si>
    <t>7003-0803</t>
  </si>
  <si>
    <t>J384</t>
  </si>
  <si>
    <t>N/A</t>
  </si>
  <si>
    <t>TO ADD FY19 SOS</t>
  </si>
  <si>
    <t>BUDGET SHEET #2 OCTOBER 10, 2018</t>
  </si>
  <si>
    <t>BUDGET #3</t>
  </si>
  <si>
    <t>CT EOL 19CCJTECWP</t>
  </si>
  <si>
    <t>WP 90%</t>
  </si>
  <si>
    <t>FES2019</t>
  </si>
  <si>
    <t>7002-6626</t>
  </si>
  <si>
    <t>J305</t>
  </si>
  <si>
    <t>WP 10%</t>
  </si>
  <si>
    <t>J307</t>
  </si>
  <si>
    <t>17.207</t>
  </si>
  <si>
    <t>TO ADD FY19 WP</t>
  </si>
  <si>
    <t>BUDGET #4</t>
  </si>
  <si>
    <t>BUDGET SHEET #3 OCTOBER 12, 2018</t>
  </si>
  <si>
    <t>TO ADD BRANDING FUNDS</t>
  </si>
  <si>
    <t>BUDGET SHEET #4 OCTOBER 31, 2018</t>
  </si>
  <si>
    <t>BRANDING</t>
  </si>
  <si>
    <t>6308</t>
  </si>
  <si>
    <t>6309</t>
  </si>
  <si>
    <t>BUDGET #5</t>
  </si>
  <si>
    <t>REA8 (SERVICE DATE 1.1.18-9.30.19)</t>
  </si>
  <si>
    <t>TO ADD REA8  FUNDS</t>
  </si>
  <si>
    <t>BUDGET SHEET #5 NOVEMBER 20, 2018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</si>
</sst>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4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4" xfId="44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0" xfId="0" applyFont="1" applyFill="1" applyBorder="1" applyAlignment="1" quotePrefix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7" fontId="9" fillId="0" borderId="11" xfId="44" applyNumberFormat="1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7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49" fontId="9" fillId="0" borderId="17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selection activeCell="L42" sqref="L42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2.00390625" style="4" hidden="1" customWidth="1"/>
    <col min="8" max="10" width="13.7109375" style="4" hidden="1" customWidth="1"/>
    <col min="11" max="11" width="19.57421875" style="4" hidden="1" customWidth="1"/>
    <col min="12" max="12" width="19.57421875" style="4" customWidth="1"/>
    <col min="13" max="13" width="15.00390625" style="3" hidden="1" customWidth="1"/>
    <col min="14" max="14" width="10.8515625" style="3" bestFit="1" customWidth="1"/>
    <col min="15" max="16384" width="9.140625" style="3" customWidth="1"/>
  </cols>
  <sheetData>
    <row r="1" spans="1:12" ht="20.25">
      <c r="A1" s="3" t="s">
        <v>12</v>
      </c>
      <c r="B1" s="69" t="s">
        <v>10</v>
      </c>
      <c r="C1" s="70"/>
      <c r="D1" s="70"/>
      <c r="E1" s="70"/>
      <c r="F1" s="70"/>
      <c r="G1" s="70"/>
      <c r="H1" s="49"/>
      <c r="I1" s="49"/>
      <c r="J1" s="49"/>
      <c r="K1" s="49"/>
      <c r="L1" s="49"/>
    </row>
    <row r="2" spans="2:6" ht="20.25"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13" s="11" customFormat="1" ht="30.75" thickBot="1">
      <c r="A5" s="63"/>
      <c r="B5" s="41" t="s">
        <v>2</v>
      </c>
      <c r="C5" s="41" t="s">
        <v>3</v>
      </c>
      <c r="D5" s="41" t="s">
        <v>4</v>
      </c>
      <c r="E5" s="41" t="s">
        <v>5</v>
      </c>
      <c r="F5" s="41" t="s">
        <v>1</v>
      </c>
      <c r="G5" s="41" t="s">
        <v>13</v>
      </c>
      <c r="H5" s="54" t="s">
        <v>40</v>
      </c>
      <c r="I5" s="54" t="s">
        <v>41</v>
      </c>
      <c r="J5" s="54" t="s">
        <v>50</v>
      </c>
      <c r="K5" s="54" t="s">
        <v>60</v>
      </c>
      <c r="L5" s="54" t="s">
        <v>67</v>
      </c>
      <c r="M5" s="10" t="s">
        <v>6</v>
      </c>
    </row>
    <row r="6" spans="1:13" s="25" customFormat="1" ht="16.5" hidden="1">
      <c r="A6" s="62" t="s">
        <v>8</v>
      </c>
      <c r="B6" s="36"/>
      <c r="C6" s="37"/>
      <c r="D6" s="37"/>
      <c r="E6" s="38"/>
      <c r="F6" s="39"/>
      <c r="G6" s="39"/>
      <c r="H6" s="55"/>
      <c r="I6" s="55"/>
      <c r="J6" s="55"/>
      <c r="K6" s="55"/>
      <c r="L6" s="55"/>
      <c r="M6" s="40"/>
    </row>
    <row r="7" spans="1:13" s="25" customFormat="1" ht="16.5" hidden="1">
      <c r="A7" s="26" t="s">
        <v>18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7"/>
    </row>
    <row r="8" spans="1:13" s="25" customFormat="1" ht="16.5" hidden="1">
      <c r="A8" s="50" t="s">
        <v>19</v>
      </c>
      <c r="B8" s="51" t="s">
        <v>20</v>
      </c>
      <c r="C8" s="52" t="s">
        <v>21</v>
      </c>
      <c r="D8" s="16" t="s">
        <v>11</v>
      </c>
      <c r="E8" s="48">
        <v>6301</v>
      </c>
      <c r="F8" s="18">
        <v>17.259</v>
      </c>
      <c r="G8" s="22"/>
      <c r="H8" s="19">
        <f>541216-2</f>
        <v>541214</v>
      </c>
      <c r="I8" s="19"/>
      <c r="J8" s="19"/>
      <c r="K8" s="19"/>
      <c r="L8" s="19"/>
      <c r="M8" s="35">
        <f>SUM(G8:H8)</f>
        <v>541214</v>
      </c>
    </row>
    <row r="9" spans="1:13" s="11" customFormat="1" ht="16.5" hidden="1">
      <c r="A9" s="50" t="s">
        <v>19</v>
      </c>
      <c r="B9" s="18" t="s">
        <v>15</v>
      </c>
      <c r="C9" s="52" t="s">
        <v>21</v>
      </c>
      <c r="D9" s="16" t="s">
        <v>11</v>
      </c>
      <c r="E9" s="48">
        <v>6301</v>
      </c>
      <c r="F9" s="18">
        <v>17.259</v>
      </c>
      <c r="G9" s="59"/>
      <c r="H9" s="19">
        <v>1</v>
      </c>
      <c r="I9" s="19"/>
      <c r="J9" s="19"/>
      <c r="K9" s="19"/>
      <c r="L9" s="19"/>
      <c r="M9" s="35">
        <f aca="true" t="shared" si="0" ref="M9:M16">SUM(G9:H9)</f>
        <v>1</v>
      </c>
    </row>
    <row r="10" spans="1:13" s="11" customFormat="1" ht="16.5" hidden="1">
      <c r="A10" s="50" t="s">
        <v>19</v>
      </c>
      <c r="B10" s="18" t="s">
        <v>22</v>
      </c>
      <c r="C10" s="52" t="s">
        <v>21</v>
      </c>
      <c r="D10" s="16" t="s">
        <v>11</v>
      </c>
      <c r="E10" s="48">
        <v>6301</v>
      </c>
      <c r="F10" s="18">
        <v>17.259</v>
      </c>
      <c r="G10" s="59"/>
      <c r="H10" s="19">
        <v>1</v>
      </c>
      <c r="I10" s="19"/>
      <c r="J10" s="19"/>
      <c r="K10" s="19"/>
      <c r="L10" s="19"/>
      <c r="M10" s="35">
        <f t="shared" si="0"/>
        <v>1</v>
      </c>
    </row>
    <row r="11" spans="1:13" s="27" customFormat="1" ht="15" hidden="1">
      <c r="A11" s="50" t="s">
        <v>23</v>
      </c>
      <c r="B11" s="18" t="s">
        <v>24</v>
      </c>
      <c r="C11" s="16" t="s">
        <v>25</v>
      </c>
      <c r="D11" s="47" t="s">
        <v>16</v>
      </c>
      <c r="E11" s="18" t="s">
        <v>26</v>
      </c>
      <c r="F11" s="47">
        <v>17.258</v>
      </c>
      <c r="G11" s="60"/>
      <c r="H11" s="19">
        <f>80537-2</f>
        <v>80535</v>
      </c>
      <c r="I11" s="19"/>
      <c r="J11" s="19"/>
      <c r="K11" s="19"/>
      <c r="L11" s="19"/>
      <c r="M11" s="35">
        <f t="shared" si="0"/>
        <v>80535</v>
      </c>
    </row>
    <row r="12" spans="1:13" s="11" customFormat="1" ht="16.5" hidden="1">
      <c r="A12" s="50" t="s">
        <v>27</v>
      </c>
      <c r="B12" s="18" t="s">
        <v>15</v>
      </c>
      <c r="C12" s="16" t="s">
        <v>25</v>
      </c>
      <c r="D12" s="47" t="s">
        <v>16</v>
      </c>
      <c r="E12" s="18" t="s">
        <v>26</v>
      </c>
      <c r="F12" s="47">
        <v>17.258</v>
      </c>
      <c r="G12" s="59"/>
      <c r="H12" s="19">
        <v>1</v>
      </c>
      <c r="I12" s="19"/>
      <c r="J12" s="19"/>
      <c r="K12" s="19"/>
      <c r="L12" s="19"/>
      <c r="M12" s="35">
        <f t="shared" si="0"/>
        <v>1</v>
      </c>
    </row>
    <row r="13" spans="1:13" s="27" customFormat="1" ht="15" hidden="1">
      <c r="A13" s="50" t="s">
        <v>23</v>
      </c>
      <c r="B13" s="18" t="s">
        <v>22</v>
      </c>
      <c r="C13" s="16" t="s">
        <v>25</v>
      </c>
      <c r="D13" s="47" t="s">
        <v>16</v>
      </c>
      <c r="E13" s="18" t="s">
        <v>26</v>
      </c>
      <c r="F13" s="47">
        <v>17.258</v>
      </c>
      <c r="G13" s="60"/>
      <c r="H13" s="19">
        <v>1</v>
      </c>
      <c r="I13" s="19"/>
      <c r="J13" s="19"/>
      <c r="K13" s="19"/>
      <c r="L13" s="19"/>
      <c r="M13" s="35">
        <f t="shared" si="0"/>
        <v>1</v>
      </c>
    </row>
    <row r="14" spans="1:13" s="27" customFormat="1" ht="15" hidden="1">
      <c r="A14" s="50" t="s">
        <v>28</v>
      </c>
      <c r="B14" s="18" t="s">
        <v>24</v>
      </c>
      <c r="C14" s="16" t="s">
        <v>29</v>
      </c>
      <c r="D14" s="47" t="s">
        <v>17</v>
      </c>
      <c r="E14" s="18" t="s">
        <v>30</v>
      </c>
      <c r="F14" s="47">
        <v>17.278</v>
      </c>
      <c r="G14" s="60"/>
      <c r="H14" s="19">
        <f>77408-2</f>
        <v>77406</v>
      </c>
      <c r="I14" s="19"/>
      <c r="J14" s="19"/>
      <c r="K14" s="19"/>
      <c r="L14" s="19"/>
      <c r="M14" s="35">
        <f t="shared" si="0"/>
        <v>77406</v>
      </c>
    </row>
    <row r="15" spans="1:13" s="11" customFormat="1" ht="16.5" hidden="1">
      <c r="A15" s="50" t="s">
        <v>28</v>
      </c>
      <c r="B15" s="18" t="s">
        <v>15</v>
      </c>
      <c r="C15" s="16" t="s">
        <v>29</v>
      </c>
      <c r="D15" s="47" t="s">
        <v>17</v>
      </c>
      <c r="E15" s="18" t="s">
        <v>30</v>
      </c>
      <c r="F15" s="47">
        <v>17.278</v>
      </c>
      <c r="G15" s="59"/>
      <c r="H15" s="19">
        <v>1</v>
      </c>
      <c r="I15" s="19"/>
      <c r="J15" s="19"/>
      <c r="K15" s="19"/>
      <c r="L15" s="19"/>
      <c r="M15" s="35">
        <f t="shared" si="0"/>
        <v>1</v>
      </c>
    </row>
    <row r="16" spans="1:13" s="11" customFormat="1" ht="16.5" hidden="1">
      <c r="A16" s="50" t="s">
        <v>28</v>
      </c>
      <c r="B16" s="18" t="s">
        <v>22</v>
      </c>
      <c r="C16" s="16" t="s">
        <v>29</v>
      </c>
      <c r="D16" s="47" t="s">
        <v>17</v>
      </c>
      <c r="E16" s="18" t="s">
        <v>30</v>
      </c>
      <c r="F16" s="47">
        <v>17.278</v>
      </c>
      <c r="G16" s="59"/>
      <c r="H16" s="19">
        <v>1</v>
      </c>
      <c r="I16" s="19"/>
      <c r="J16" s="19"/>
      <c r="K16" s="19"/>
      <c r="L16" s="19"/>
      <c r="M16" s="35">
        <f t="shared" si="0"/>
        <v>1</v>
      </c>
    </row>
    <row r="17" spans="1:13" s="25" customFormat="1" ht="16.5" hidden="1">
      <c r="A17" s="65" t="s">
        <v>64</v>
      </c>
      <c r="B17" s="66" t="s">
        <v>33</v>
      </c>
      <c r="C17" s="67" t="s">
        <v>29</v>
      </c>
      <c r="D17" s="67" t="s">
        <v>17</v>
      </c>
      <c r="E17" s="68" t="s">
        <v>65</v>
      </c>
      <c r="F17" s="66">
        <v>17.278</v>
      </c>
      <c r="G17" s="19"/>
      <c r="H17" s="19"/>
      <c r="I17" s="19"/>
      <c r="J17" s="19">
        <v>6120</v>
      </c>
      <c r="K17" s="19"/>
      <c r="L17" s="19"/>
      <c r="M17" s="35">
        <f>SUM(H17:K17)</f>
        <v>6120</v>
      </c>
    </row>
    <row r="18" spans="1:13" s="25" customFormat="1" ht="16.5" hidden="1">
      <c r="A18" s="65" t="s">
        <v>64</v>
      </c>
      <c r="B18" s="66" t="s">
        <v>33</v>
      </c>
      <c r="C18" s="67" t="s">
        <v>29</v>
      </c>
      <c r="D18" s="67" t="s">
        <v>17</v>
      </c>
      <c r="E18" s="68" t="s">
        <v>66</v>
      </c>
      <c r="F18" s="66">
        <v>17.278</v>
      </c>
      <c r="G18" s="19"/>
      <c r="H18" s="19"/>
      <c r="I18" s="19"/>
      <c r="J18" s="19">
        <v>11880</v>
      </c>
      <c r="K18" s="19"/>
      <c r="L18" s="19"/>
      <c r="M18" s="35">
        <f>SUM(H18:K18)</f>
        <v>11880</v>
      </c>
    </row>
    <row r="19" spans="1:13" s="25" customFormat="1" ht="16.5">
      <c r="A19" s="26"/>
      <c r="B19" s="18"/>
      <c r="C19" s="47"/>
      <c r="D19" s="47"/>
      <c r="E19" s="47"/>
      <c r="F19" s="47"/>
      <c r="G19" s="19"/>
      <c r="H19" s="19"/>
      <c r="I19" s="19"/>
      <c r="J19" s="19"/>
      <c r="K19" s="19"/>
      <c r="L19" s="19"/>
      <c r="M19" s="35">
        <f aca="true" t="shared" si="1" ref="M19:M26">SUM(G19)</f>
        <v>0</v>
      </c>
    </row>
    <row r="20" spans="1:13" s="25" customFormat="1" ht="16.5">
      <c r="A20" s="9" t="s">
        <v>8</v>
      </c>
      <c r="B20" s="12"/>
      <c r="C20" s="13"/>
      <c r="D20" s="13"/>
      <c r="E20" s="14"/>
      <c r="F20" s="15"/>
      <c r="G20" s="15"/>
      <c r="H20" s="19"/>
      <c r="I20" s="19"/>
      <c r="J20" s="19"/>
      <c r="K20" s="19"/>
      <c r="L20" s="19"/>
      <c r="M20" s="35">
        <f t="shared" si="1"/>
        <v>0</v>
      </c>
    </row>
    <row r="21" spans="1:13" s="25" customFormat="1" ht="16.5">
      <c r="A21" s="16" t="s">
        <v>32</v>
      </c>
      <c r="B21" s="12"/>
      <c r="C21" s="13"/>
      <c r="D21" s="13"/>
      <c r="E21" s="14"/>
      <c r="F21" s="15"/>
      <c r="G21" s="16"/>
      <c r="H21" s="19"/>
      <c r="I21" s="19"/>
      <c r="J21" s="19"/>
      <c r="K21" s="19"/>
      <c r="L21" s="19"/>
      <c r="M21" s="35">
        <f t="shared" si="1"/>
        <v>0</v>
      </c>
    </row>
    <row r="22" spans="1:13" s="25" customFormat="1" ht="16.5">
      <c r="A22" s="50" t="s">
        <v>68</v>
      </c>
      <c r="B22" s="18" t="s">
        <v>33</v>
      </c>
      <c r="C22" s="57" t="s">
        <v>34</v>
      </c>
      <c r="D22" s="57" t="s">
        <v>35</v>
      </c>
      <c r="E22" s="58" t="s">
        <v>36</v>
      </c>
      <c r="F22" s="16">
        <v>17.225</v>
      </c>
      <c r="G22" s="19">
        <v>16880.24</v>
      </c>
      <c r="H22" s="19"/>
      <c r="I22" s="19"/>
      <c r="J22" s="19"/>
      <c r="K22" s="19"/>
      <c r="L22" s="19">
        <f>1967.09-1</f>
        <v>1966.09</v>
      </c>
      <c r="M22" s="35">
        <f>SUM(G22:L22)</f>
        <v>18846.33</v>
      </c>
    </row>
    <row r="23" spans="1:13" s="25" customFormat="1" ht="16.5">
      <c r="A23" s="50" t="s">
        <v>68</v>
      </c>
      <c r="B23" s="18" t="s">
        <v>15</v>
      </c>
      <c r="C23" s="57" t="s">
        <v>34</v>
      </c>
      <c r="D23" s="57" t="s">
        <v>35</v>
      </c>
      <c r="E23" s="58" t="s">
        <v>36</v>
      </c>
      <c r="F23" s="16">
        <v>17.225</v>
      </c>
      <c r="G23" s="19"/>
      <c r="H23" s="19"/>
      <c r="I23" s="19"/>
      <c r="J23" s="19"/>
      <c r="K23" s="19"/>
      <c r="L23" s="19">
        <v>1</v>
      </c>
      <c r="M23" s="35">
        <f aca="true" t="shared" si="2" ref="M23:M39">SUM(G23:L23)</f>
        <v>1</v>
      </c>
    </row>
    <row r="24" spans="1:13" s="25" customFormat="1" ht="16.5">
      <c r="A24" s="50"/>
      <c r="B24" s="18"/>
      <c r="C24" s="57"/>
      <c r="D24" s="57"/>
      <c r="E24" s="58"/>
      <c r="F24" s="16"/>
      <c r="G24" s="19"/>
      <c r="H24" s="19"/>
      <c r="I24" s="19"/>
      <c r="J24" s="19"/>
      <c r="K24" s="19"/>
      <c r="L24" s="19"/>
      <c r="M24" s="35">
        <f t="shared" si="2"/>
        <v>0</v>
      </c>
    </row>
    <row r="25" spans="1:13" s="25" customFormat="1" ht="16.5" hidden="1">
      <c r="A25" s="9" t="s">
        <v>8</v>
      </c>
      <c r="B25" s="18"/>
      <c r="C25" s="57"/>
      <c r="D25" s="57"/>
      <c r="E25" s="58"/>
      <c r="F25" s="16"/>
      <c r="G25" s="19"/>
      <c r="H25" s="19"/>
      <c r="I25" s="19"/>
      <c r="J25" s="19"/>
      <c r="K25" s="19"/>
      <c r="L25" s="19"/>
      <c r="M25" s="35">
        <f t="shared" si="2"/>
        <v>0</v>
      </c>
    </row>
    <row r="26" spans="1:13" s="25" customFormat="1" ht="16.5" hidden="1">
      <c r="A26" s="16" t="s">
        <v>42</v>
      </c>
      <c r="B26" s="18"/>
      <c r="C26" s="47"/>
      <c r="D26" s="47"/>
      <c r="E26" s="47"/>
      <c r="F26" s="47"/>
      <c r="G26" s="19"/>
      <c r="H26" s="19"/>
      <c r="I26" s="19"/>
      <c r="J26" s="19"/>
      <c r="K26" s="19"/>
      <c r="L26" s="19"/>
      <c r="M26" s="35">
        <f t="shared" si="2"/>
        <v>0</v>
      </c>
    </row>
    <row r="27" spans="1:13" s="25" customFormat="1" ht="16.5" hidden="1">
      <c r="A27" s="61" t="s">
        <v>43</v>
      </c>
      <c r="B27" s="18" t="s">
        <v>24</v>
      </c>
      <c r="C27" s="57" t="s">
        <v>44</v>
      </c>
      <c r="D27" s="57" t="s">
        <v>45</v>
      </c>
      <c r="E27" s="57" t="s">
        <v>46</v>
      </c>
      <c r="F27" s="18" t="s">
        <v>47</v>
      </c>
      <c r="G27" s="19"/>
      <c r="H27" s="19"/>
      <c r="I27" s="19">
        <v>132855</v>
      </c>
      <c r="J27" s="19"/>
      <c r="K27" s="19"/>
      <c r="L27" s="19"/>
      <c r="M27" s="35">
        <f t="shared" si="2"/>
        <v>132855</v>
      </c>
    </row>
    <row r="28" spans="1:13" s="25" customFormat="1" ht="16.5" hidden="1">
      <c r="A28" s="61"/>
      <c r="B28" s="18"/>
      <c r="C28" s="57"/>
      <c r="D28" s="57"/>
      <c r="E28" s="57"/>
      <c r="F28" s="18"/>
      <c r="G28" s="19"/>
      <c r="H28" s="19"/>
      <c r="I28" s="19"/>
      <c r="J28" s="19"/>
      <c r="K28" s="19"/>
      <c r="L28" s="19"/>
      <c r="M28" s="35">
        <f t="shared" si="2"/>
        <v>0</v>
      </c>
    </row>
    <row r="29" spans="1:13" s="25" customFormat="1" ht="16.5" hidden="1">
      <c r="A29" s="9" t="s">
        <v>8</v>
      </c>
      <c r="B29" s="18"/>
      <c r="C29" s="57"/>
      <c r="D29" s="57"/>
      <c r="E29" s="57"/>
      <c r="F29" s="18"/>
      <c r="G29" s="19"/>
      <c r="H29" s="19"/>
      <c r="I29" s="19"/>
      <c r="J29" s="19"/>
      <c r="K29" s="19"/>
      <c r="L29" s="19"/>
      <c r="M29" s="35">
        <f t="shared" si="2"/>
        <v>0</v>
      </c>
    </row>
    <row r="30" spans="1:13" s="25" customFormat="1" ht="16.5" hidden="1">
      <c r="A30" s="16" t="s">
        <v>51</v>
      </c>
      <c r="B30" s="18"/>
      <c r="C30" s="57"/>
      <c r="D30" s="57"/>
      <c r="E30" s="57"/>
      <c r="F30" s="18"/>
      <c r="G30" s="19"/>
      <c r="H30" s="19"/>
      <c r="I30" s="19"/>
      <c r="J30" s="19"/>
      <c r="K30" s="19"/>
      <c r="L30" s="19"/>
      <c r="M30" s="35">
        <f t="shared" si="2"/>
        <v>0</v>
      </c>
    </row>
    <row r="31" spans="1:13" s="25" customFormat="1" ht="16.5" hidden="1">
      <c r="A31" s="26" t="s">
        <v>52</v>
      </c>
      <c r="B31" s="18" t="s">
        <v>33</v>
      </c>
      <c r="C31" s="57" t="s">
        <v>53</v>
      </c>
      <c r="D31" s="57" t="s">
        <v>54</v>
      </c>
      <c r="E31" s="58" t="s">
        <v>55</v>
      </c>
      <c r="F31" s="18">
        <v>17.207</v>
      </c>
      <c r="G31" s="19"/>
      <c r="H31" s="19"/>
      <c r="I31" s="19"/>
      <c r="J31" s="22"/>
      <c r="K31" s="19">
        <f>220121-2</f>
        <v>220119</v>
      </c>
      <c r="L31" s="19"/>
      <c r="M31" s="35">
        <f t="shared" si="2"/>
        <v>220119</v>
      </c>
    </row>
    <row r="32" spans="1:13" s="25" customFormat="1" ht="16.5" hidden="1">
      <c r="A32" s="26" t="s">
        <v>52</v>
      </c>
      <c r="B32" s="18" t="s">
        <v>15</v>
      </c>
      <c r="C32" s="57" t="s">
        <v>53</v>
      </c>
      <c r="D32" s="57" t="s">
        <v>54</v>
      </c>
      <c r="E32" s="58" t="s">
        <v>55</v>
      </c>
      <c r="F32" s="18">
        <v>17.207</v>
      </c>
      <c r="G32" s="19"/>
      <c r="H32" s="19"/>
      <c r="I32" s="19"/>
      <c r="J32" s="22"/>
      <c r="K32" s="19">
        <v>1</v>
      </c>
      <c r="L32" s="19"/>
      <c r="M32" s="35">
        <f t="shared" si="2"/>
        <v>1</v>
      </c>
    </row>
    <row r="33" spans="1:13" s="25" customFormat="1" ht="16.5" hidden="1">
      <c r="A33" s="26" t="s">
        <v>52</v>
      </c>
      <c r="B33" s="18" t="s">
        <v>22</v>
      </c>
      <c r="C33" s="57" t="s">
        <v>53</v>
      </c>
      <c r="D33" s="57" t="s">
        <v>54</v>
      </c>
      <c r="E33" s="58" t="s">
        <v>55</v>
      </c>
      <c r="F33" s="18">
        <v>17.207</v>
      </c>
      <c r="G33" s="19"/>
      <c r="H33" s="19"/>
      <c r="I33" s="19"/>
      <c r="J33" s="22"/>
      <c r="K33" s="19">
        <v>1</v>
      </c>
      <c r="L33" s="19"/>
      <c r="M33" s="35">
        <f t="shared" si="2"/>
        <v>1</v>
      </c>
    </row>
    <row r="34" spans="1:13" s="25" customFormat="1" ht="16.5" hidden="1">
      <c r="A34" s="26" t="s">
        <v>56</v>
      </c>
      <c r="B34" s="18" t="s">
        <v>33</v>
      </c>
      <c r="C34" s="57" t="s">
        <v>53</v>
      </c>
      <c r="D34" s="57" t="s">
        <v>54</v>
      </c>
      <c r="E34" s="58" t="s">
        <v>57</v>
      </c>
      <c r="F34" s="18" t="s">
        <v>58</v>
      </c>
      <c r="G34" s="19"/>
      <c r="H34" s="19"/>
      <c r="I34" s="19"/>
      <c r="J34" s="22"/>
      <c r="K34" s="19">
        <f>31849-2</f>
        <v>31847</v>
      </c>
      <c r="L34" s="19"/>
      <c r="M34" s="35">
        <f t="shared" si="2"/>
        <v>31847</v>
      </c>
    </row>
    <row r="35" spans="1:13" s="25" customFormat="1" ht="16.5" hidden="1">
      <c r="A35" s="26" t="s">
        <v>56</v>
      </c>
      <c r="B35" s="18" t="s">
        <v>15</v>
      </c>
      <c r="C35" s="57" t="s">
        <v>53</v>
      </c>
      <c r="D35" s="57" t="s">
        <v>54</v>
      </c>
      <c r="E35" s="58" t="s">
        <v>57</v>
      </c>
      <c r="F35" s="18" t="s">
        <v>58</v>
      </c>
      <c r="G35" s="19"/>
      <c r="H35" s="19"/>
      <c r="I35" s="19"/>
      <c r="J35" s="22"/>
      <c r="K35" s="19">
        <v>1</v>
      </c>
      <c r="L35" s="19"/>
      <c r="M35" s="35">
        <f t="shared" si="2"/>
        <v>1</v>
      </c>
    </row>
    <row r="36" spans="1:13" s="25" customFormat="1" ht="16.5" hidden="1">
      <c r="A36" s="26" t="s">
        <v>56</v>
      </c>
      <c r="B36" s="18" t="s">
        <v>22</v>
      </c>
      <c r="C36" s="57" t="s">
        <v>53</v>
      </c>
      <c r="D36" s="57" t="s">
        <v>54</v>
      </c>
      <c r="E36" s="58" t="s">
        <v>57</v>
      </c>
      <c r="F36" s="18" t="s">
        <v>58</v>
      </c>
      <c r="G36" s="19"/>
      <c r="H36" s="19"/>
      <c r="I36" s="19"/>
      <c r="J36" s="22"/>
      <c r="K36" s="19">
        <v>1</v>
      </c>
      <c r="L36" s="19"/>
      <c r="M36" s="35">
        <f t="shared" si="2"/>
        <v>1</v>
      </c>
    </row>
    <row r="37" spans="1:13" s="25" customFormat="1" ht="16.5">
      <c r="A37" s="61"/>
      <c r="B37" s="18"/>
      <c r="C37" s="57"/>
      <c r="D37" s="57"/>
      <c r="E37" s="57"/>
      <c r="F37" s="18"/>
      <c r="G37" s="19"/>
      <c r="H37" s="19"/>
      <c r="I37" s="19"/>
      <c r="J37" s="19"/>
      <c r="K37" s="19"/>
      <c r="L37" s="19"/>
      <c r="M37" s="35">
        <f t="shared" si="2"/>
        <v>0</v>
      </c>
    </row>
    <row r="38" spans="1:13" s="25" customFormat="1" ht="16.5">
      <c r="A38" s="61"/>
      <c r="B38" s="18"/>
      <c r="C38" s="57"/>
      <c r="D38" s="57"/>
      <c r="E38" s="57"/>
      <c r="F38" s="18"/>
      <c r="G38" s="19"/>
      <c r="H38" s="19"/>
      <c r="I38" s="19"/>
      <c r="J38" s="19"/>
      <c r="K38" s="19"/>
      <c r="L38" s="19"/>
      <c r="M38" s="35">
        <f t="shared" si="2"/>
        <v>0</v>
      </c>
    </row>
    <row r="39" spans="1:13" s="25" customFormat="1" ht="16.5">
      <c r="A39" s="61"/>
      <c r="B39" s="18"/>
      <c r="C39" s="57"/>
      <c r="D39" s="57"/>
      <c r="E39" s="57"/>
      <c r="F39" s="18"/>
      <c r="G39" s="19"/>
      <c r="H39" s="19"/>
      <c r="I39" s="19"/>
      <c r="J39" s="19"/>
      <c r="K39" s="19"/>
      <c r="L39" s="19"/>
      <c r="M39" s="35">
        <f t="shared" si="2"/>
        <v>0</v>
      </c>
    </row>
    <row r="40" spans="1:13" s="25" customFormat="1" ht="16.5">
      <c r="A40" s="61"/>
      <c r="B40" s="18"/>
      <c r="C40" s="57"/>
      <c r="D40" s="57"/>
      <c r="E40" s="57"/>
      <c r="F40" s="18"/>
      <c r="G40" s="19"/>
      <c r="H40" s="19"/>
      <c r="I40" s="19"/>
      <c r="J40" s="19"/>
      <c r="K40" s="19"/>
      <c r="L40" s="19"/>
      <c r="M40" s="35"/>
    </row>
    <row r="41" spans="1:13" s="27" customFormat="1" ht="17.25" thickBot="1">
      <c r="A41" s="22"/>
      <c r="B41" s="12"/>
      <c r="C41" s="20"/>
      <c r="D41" s="20"/>
      <c r="E41" s="15"/>
      <c r="F41" s="13"/>
      <c r="G41" s="21"/>
      <c r="H41" s="21"/>
      <c r="I41" s="21"/>
      <c r="J41" s="21"/>
      <c r="K41" s="21"/>
      <c r="L41" s="21"/>
      <c r="M41" s="35">
        <f>SUM(G41:G41)</f>
        <v>0</v>
      </c>
    </row>
    <row r="42" spans="1:13" s="11" customFormat="1" ht="17.25" thickBot="1">
      <c r="A42" s="42" t="s">
        <v>0</v>
      </c>
      <c r="B42" s="43"/>
      <c r="C42" s="44"/>
      <c r="D42" s="44"/>
      <c r="E42" s="44"/>
      <c r="F42" s="45"/>
      <c r="G42" s="46">
        <f>SUM(G8:G41)</f>
        <v>16880.24</v>
      </c>
      <c r="H42" s="56">
        <f>SUM(H8:H41)</f>
        <v>699161</v>
      </c>
      <c r="I42" s="56">
        <f>SUM(I24:I41)</f>
        <v>132855</v>
      </c>
      <c r="J42" s="56">
        <f>SUM(J30:J40)</f>
        <v>0</v>
      </c>
      <c r="K42" s="56">
        <f>SUM(K29:K40)</f>
        <v>251970</v>
      </c>
      <c r="L42" s="56">
        <f>SUM(L19:L41)</f>
        <v>1967.09</v>
      </c>
      <c r="M42" s="53">
        <f>SUM(M8:M41)</f>
        <v>1120833.33</v>
      </c>
    </row>
    <row r="43" spans="1:13" s="11" customFormat="1" ht="16.5">
      <c r="A43" s="28"/>
      <c r="B43" s="28"/>
      <c r="C43" s="29"/>
      <c r="D43" s="29"/>
      <c r="E43" s="29"/>
      <c r="F43" s="30"/>
      <c r="G43" s="31"/>
      <c r="H43" s="31"/>
      <c r="I43" s="31"/>
      <c r="J43" s="31"/>
      <c r="K43" s="31"/>
      <c r="L43" s="31"/>
      <c r="M43" s="32"/>
    </row>
    <row r="44" spans="1:12" s="11" customFormat="1" ht="16.5">
      <c r="A44" s="27" t="s">
        <v>9</v>
      </c>
      <c r="C44" s="33"/>
      <c r="D44" s="33"/>
      <c r="E44" s="33"/>
      <c r="F44" s="34"/>
      <c r="G44" s="34"/>
      <c r="H44" s="34"/>
      <c r="I44" s="34"/>
      <c r="J44" s="34"/>
      <c r="K44" s="34"/>
      <c r="L44" s="34"/>
    </row>
    <row r="45" spans="1:12" s="11" customFormat="1" ht="16.5" hidden="1">
      <c r="A45" s="23" t="s">
        <v>38</v>
      </c>
      <c r="C45" s="33"/>
      <c r="D45" s="33"/>
      <c r="E45" s="33"/>
      <c r="F45" s="34"/>
      <c r="G45" s="34"/>
      <c r="H45" s="34"/>
      <c r="I45" s="34"/>
      <c r="J45" s="34"/>
      <c r="K45" s="34"/>
      <c r="L45" s="34"/>
    </row>
    <row r="46" spans="1:12" s="11" customFormat="1" ht="16.5" hidden="1">
      <c r="A46" s="24" t="s">
        <v>39</v>
      </c>
      <c r="C46" s="33"/>
      <c r="D46" s="33"/>
      <c r="E46" s="33"/>
      <c r="F46" s="34"/>
      <c r="G46" s="34"/>
      <c r="H46" s="34"/>
      <c r="I46" s="34"/>
      <c r="J46" s="34"/>
      <c r="K46" s="34"/>
      <c r="L46" s="34"/>
    </row>
    <row r="47" spans="1:12" s="11" customFormat="1" ht="16.5" hidden="1">
      <c r="A47" s="23" t="s">
        <v>37</v>
      </c>
      <c r="C47" s="33"/>
      <c r="D47" s="33"/>
      <c r="E47" s="33"/>
      <c r="F47" s="34"/>
      <c r="G47" s="34"/>
      <c r="H47" s="34"/>
      <c r="I47" s="34"/>
      <c r="J47" s="34"/>
      <c r="K47" s="34"/>
      <c r="L47" s="34"/>
    </row>
    <row r="48" spans="1:12" s="11" customFormat="1" ht="16.5" hidden="1">
      <c r="A48" s="24" t="s">
        <v>31</v>
      </c>
      <c r="C48" s="33"/>
      <c r="D48" s="33"/>
      <c r="E48" s="33"/>
      <c r="F48" s="34"/>
      <c r="G48" s="34"/>
      <c r="H48" s="34"/>
      <c r="I48" s="34"/>
      <c r="J48" s="34"/>
      <c r="K48" s="34"/>
      <c r="L48" s="34"/>
    </row>
    <row r="49" ht="15" hidden="1">
      <c r="A49" s="27" t="s">
        <v>49</v>
      </c>
    </row>
    <row r="50" ht="15" hidden="1">
      <c r="A50" s="27" t="s">
        <v>48</v>
      </c>
    </row>
    <row r="51" ht="15" hidden="1">
      <c r="A51" s="64" t="s">
        <v>38</v>
      </c>
    </row>
    <row r="52" ht="15" hidden="1">
      <c r="A52" s="64" t="s">
        <v>39</v>
      </c>
    </row>
    <row r="53" ht="15" hidden="1">
      <c r="A53" s="64" t="s">
        <v>37</v>
      </c>
    </row>
    <row r="54" ht="15" hidden="1">
      <c r="A54" s="64" t="s">
        <v>31</v>
      </c>
    </row>
    <row r="55" ht="15" hidden="1">
      <c r="A55" s="64" t="s">
        <v>49</v>
      </c>
    </row>
    <row r="56" ht="15" hidden="1">
      <c r="A56" s="64" t="s">
        <v>48</v>
      </c>
    </row>
    <row r="57" ht="15" hidden="1">
      <c r="A57" s="64" t="s">
        <v>61</v>
      </c>
    </row>
    <row r="58" ht="15" hidden="1">
      <c r="A58" s="64" t="s">
        <v>62</v>
      </c>
    </row>
    <row r="59" ht="15" hidden="1">
      <c r="A59" s="27" t="s">
        <v>63</v>
      </c>
    </row>
    <row r="60" ht="15" hidden="1">
      <c r="A60" s="27" t="s">
        <v>59</v>
      </c>
    </row>
    <row r="61" ht="15">
      <c r="A61" s="27" t="s">
        <v>70</v>
      </c>
    </row>
    <row r="62" ht="15">
      <c r="A62" s="27" t="s">
        <v>69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2018-02-27T18:28:58Z</cp:lastPrinted>
  <dcterms:created xsi:type="dcterms:W3CDTF">2000-04-13T13:33:42Z</dcterms:created>
  <dcterms:modified xsi:type="dcterms:W3CDTF">2018-11-20T16:40:48Z</dcterms:modified>
  <cp:category/>
  <cp:version/>
  <cp:contentType/>
  <cp:contentStatus/>
</cp:coreProperties>
</file>