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EW BEDFORD" sheetId="1" r:id="rId1"/>
  </sheets>
  <definedNames>
    <definedName name="_xlnm.Print_Area" localSheetId="0">'NEW BEDFORD'!$A$1:$G$46</definedName>
  </definedNames>
  <calcPr fullCalcOnLoad="1"/>
</workbook>
</file>

<file path=xl/sharedStrings.xml><?xml version="1.0" encoding="utf-8"?>
<sst xmlns="http://schemas.openxmlformats.org/spreadsheetml/2006/main" count="150" uniqueCount="81">
  <si>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</si>
  <si>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</si>
  <si>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</si>
  <si>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</si>
  <si>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</si>
  <si>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</si>
  <si>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</si>
  <si>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</si>
  <si>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</si>
  <si>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</si>
  <si>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</si>
  <si>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</si>
  <si>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</si>
  <si>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</si>
  <si>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GREATER NEW BEDFORD</t>
  </si>
  <si>
    <t>CT EOL 19CCNBEDSOSWTF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</si>
  <si>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</si>
  <si>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</si>
  <si>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</si>
  <si>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</si>
  <si>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</si>
  <si>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</si>
  <si>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</si>
  <si>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</si>
  <si>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CT EOL 19CCNBEDTRADE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</si>
  <si>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</si>
  <si>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</si>
  <si>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</si>
  <si>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</si>
  <si>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</si>
  <si>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</si>
  <si>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BUDGET SHEET #1 AUGUST 23, 2018</t>
  </si>
  <si>
    <t>TO ADD  TRADE FUNDS</t>
  </si>
  <si>
    <t>BUDGET SHEET #2</t>
  </si>
  <si>
    <t>CT EOL 19CCNBEDWIA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</si>
  <si>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</si>
  <si>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</si>
  <si>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</si>
  <si>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</si>
  <si>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</si>
  <si>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</si>
  <si>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</si>
  <si>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</si>
  <si>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</si>
  <si>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</si>
  <si>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</si>
  <si>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</si>
  <si>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</si>
  <si>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</si>
  <si>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</si>
  <si>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</si>
  <si>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</t>
  </si>
  <si>
    <t>BUDGET SHEET #3 OCTOBER 10, 2018</t>
  </si>
  <si>
    <t>TO ADD FY19 SOS</t>
  </si>
  <si>
    <t>STATE ONE STOP</t>
  </si>
  <si>
    <t>STOSCC2019</t>
  </si>
  <si>
    <t>7003-0803</t>
  </si>
  <si>
    <t>J384</t>
  </si>
  <si>
    <t>BUDGET SHEET #4</t>
  </si>
  <si>
    <t>BRANDING</t>
  </si>
  <si>
    <t>6308</t>
  </si>
  <si>
    <t>6309</t>
  </si>
  <si>
    <t>TO ADD BRANDING FUNDS</t>
  </si>
  <si>
    <t>BUDGET SHEET #4 OCTOBER 12, 2018</t>
  </si>
  <si>
    <t>BUDGET SHEET #5</t>
  </si>
  <si>
    <t>CT EOL 19CCNBEDWP</t>
  </si>
  <si>
    <t>FES2019</t>
  </si>
  <si>
    <t>7002-6626</t>
  </si>
  <si>
    <t>WP 10%</t>
  </si>
  <si>
    <t>J307</t>
  </si>
  <si>
    <t>17.207</t>
  </si>
  <si>
    <t>TO ADD FY19 WP</t>
  </si>
  <si>
    <t>BUDGET SHEET #5 OCTOBER 31, 2018</t>
  </si>
  <si>
    <t>REA8 (SERVICE DATE 1.1.18-9.30.19)</t>
  </si>
  <si>
    <t>FUIREA18</t>
  </si>
  <si>
    <t>7002-6624</t>
  </si>
  <si>
    <t>REA8</t>
  </si>
  <si>
    <t>BUDGET SHEET #6</t>
  </si>
  <si>
    <t>TO ADD REA8  FUNDS</t>
  </si>
  <si>
    <t>BUDGET SHEET #6  NOVEMBER 21, 2018</t>
  </si>
  <si>
    <t>CT EOL 19CCNBEDNEGREA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</si>
</sst>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A16" sqref="A6:IV16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1.00390625" style="4" customWidth="1"/>
    <col min="7" max="11" width="19.57421875" style="4" hidden="1" customWidth="1"/>
    <col min="12" max="12" width="18.57421875" style="4" hidden="1" customWidth="1"/>
    <col min="13" max="13" width="18.57421875" style="4" customWidth="1"/>
    <col min="14" max="14" width="13.28125" style="3" hidden="1" customWidth="1"/>
    <col min="15" max="16384" width="9.140625" style="3" customWidth="1"/>
  </cols>
  <sheetData>
    <row r="1" spans="1:13" ht="20.25">
      <c r="A1" s="3" t="s">
        <v>11</v>
      </c>
      <c r="B1" s="52" t="s">
        <v>10</v>
      </c>
      <c r="C1" s="53"/>
      <c r="D1" s="53"/>
      <c r="E1" s="53"/>
      <c r="F1" s="53"/>
      <c r="G1" s="53"/>
      <c r="H1" s="40"/>
      <c r="I1" s="40"/>
      <c r="J1" s="40"/>
      <c r="K1" s="40"/>
      <c r="L1" s="40"/>
      <c r="M1" s="40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0.25">
      <c r="A4" s="5"/>
      <c r="B4" s="6"/>
      <c r="C4" s="1"/>
    </row>
    <row r="5" spans="1:14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23</v>
      </c>
      <c r="I5" s="10" t="s">
        <v>33</v>
      </c>
      <c r="J5" s="10" t="s">
        <v>51</v>
      </c>
      <c r="K5" s="10" t="s">
        <v>58</v>
      </c>
      <c r="L5" s="10" t="s">
        <v>64</v>
      </c>
      <c r="M5" s="10" t="s">
        <v>77</v>
      </c>
      <c r="N5" s="41" t="s">
        <v>6</v>
      </c>
    </row>
    <row r="6" spans="1:14" s="24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7"/>
    </row>
    <row r="7" spans="1:14" s="24" customFormat="1" ht="16.5" hidden="1">
      <c r="A7" s="16" t="s">
        <v>15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7"/>
    </row>
    <row r="8" spans="1:14" s="24" customFormat="1" ht="16.5" hidden="1">
      <c r="A8" s="25"/>
      <c r="B8" s="18"/>
      <c r="C8" s="39"/>
      <c r="D8" s="16"/>
      <c r="E8" s="39"/>
      <c r="F8" s="18"/>
      <c r="G8" s="19"/>
      <c r="H8" s="19"/>
      <c r="I8" s="19"/>
      <c r="J8" s="19"/>
      <c r="K8" s="19"/>
      <c r="L8" s="19"/>
      <c r="M8" s="19"/>
      <c r="N8" s="17">
        <f>SUM(G8:G8)</f>
        <v>0</v>
      </c>
    </row>
    <row r="9" spans="1:14" s="11" customFormat="1" ht="16.5" hidden="1">
      <c r="A9" s="43" t="s">
        <v>18</v>
      </c>
      <c r="B9" s="18" t="s">
        <v>13</v>
      </c>
      <c r="C9" s="44" t="s">
        <v>19</v>
      </c>
      <c r="D9" s="44" t="s">
        <v>20</v>
      </c>
      <c r="E9" s="44" t="s">
        <v>21</v>
      </c>
      <c r="F9" s="16" t="s">
        <v>22</v>
      </c>
      <c r="G9" s="21">
        <v>95000</v>
      </c>
      <c r="H9" s="21"/>
      <c r="I9" s="21"/>
      <c r="J9" s="21"/>
      <c r="K9" s="21"/>
      <c r="L9" s="21"/>
      <c r="M9" s="21"/>
      <c r="N9" s="17">
        <f>SUM(G9:G9)</f>
        <v>95000</v>
      </c>
    </row>
    <row r="10" spans="1:14" s="11" customFormat="1" ht="16.5" hidden="1">
      <c r="A10" s="51" t="s">
        <v>54</v>
      </c>
      <c r="B10" s="18" t="s">
        <v>40</v>
      </c>
      <c r="C10" s="44" t="s">
        <v>55</v>
      </c>
      <c r="D10" s="44" t="s">
        <v>56</v>
      </c>
      <c r="E10" s="44" t="s">
        <v>57</v>
      </c>
      <c r="F10" s="18" t="s">
        <v>22</v>
      </c>
      <c r="G10" s="21"/>
      <c r="H10" s="21"/>
      <c r="I10" s="21"/>
      <c r="J10" s="21">
        <v>141942</v>
      </c>
      <c r="K10" s="21"/>
      <c r="L10" s="21"/>
      <c r="M10" s="21"/>
      <c r="N10" s="47">
        <f>SUM(I10:J10)</f>
        <v>141942</v>
      </c>
    </row>
    <row r="11" spans="1:14" s="11" customFormat="1" ht="16.5" hidden="1">
      <c r="A11" s="25"/>
      <c r="B11" s="18"/>
      <c r="C11" s="39"/>
      <c r="D11" s="16"/>
      <c r="E11" s="39"/>
      <c r="F11" s="18"/>
      <c r="G11" s="19"/>
      <c r="H11" s="19"/>
      <c r="I11" s="19"/>
      <c r="J11" s="19"/>
      <c r="K11" s="19"/>
      <c r="L11" s="19"/>
      <c r="M11" s="19"/>
      <c r="N11" s="17">
        <f>SUM(G11:G11)</f>
        <v>0</v>
      </c>
    </row>
    <row r="12" spans="1:14" s="27" customFormat="1" ht="16.5" hidden="1">
      <c r="A12" s="10" t="s">
        <v>8</v>
      </c>
      <c r="B12" s="12"/>
      <c r="C12" s="20"/>
      <c r="D12" s="15"/>
      <c r="E12" s="12"/>
      <c r="F12" s="12"/>
      <c r="G12" s="19"/>
      <c r="H12" s="19"/>
      <c r="I12" s="19"/>
      <c r="J12" s="19"/>
      <c r="K12" s="19"/>
      <c r="L12" s="19"/>
      <c r="M12" s="19"/>
      <c r="N12" s="17">
        <f>SUM(G12:G12)</f>
        <v>0</v>
      </c>
    </row>
    <row r="13" spans="1:14" s="11" customFormat="1" ht="16.5" hidden="1">
      <c r="A13" s="16" t="s">
        <v>24</v>
      </c>
      <c r="B13" s="12"/>
      <c r="C13" s="20"/>
      <c r="D13" s="15"/>
      <c r="E13" s="12"/>
      <c r="F13" s="12"/>
      <c r="G13" s="19"/>
      <c r="H13" s="19"/>
      <c r="I13" s="19"/>
      <c r="J13" s="19"/>
      <c r="K13" s="19"/>
      <c r="L13" s="19"/>
      <c r="M13" s="19"/>
      <c r="N13" s="17">
        <f>SUM(G13:G13)</f>
        <v>0</v>
      </c>
    </row>
    <row r="14" spans="1:14" s="27" customFormat="1" ht="15" hidden="1">
      <c r="A14" s="45" t="s">
        <v>25</v>
      </c>
      <c r="B14" s="18" t="s">
        <v>13</v>
      </c>
      <c r="C14" s="44" t="s">
        <v>26</v>
      </c>
      <c r="D14" s="44" t="s">
        <v>27</v>
      </c>
      <c r="E14" s="46" t="s">
        <v>28</v>
      </c>
      <c r="F14" s="16">
        <v>17.245</v>
      </c>
      <c r="G14" s="19"/>
      <c r="H14" s="19">
        <f>4900-2</f>
        <v>4898</v>
      </c>
      <c r="I14" s="19"/>
      <c r="J14" s="19"/>
      <c r="K14" s="19"/>
      <c r="L14" s="19"/>
      <c r="M14" s="19"/>
      <c r="N14" s="47">
        <f>SUM(G14:H14)</f>
        <v>4898</v>
      </c>
    </row>
    <row r="15" spans="1:14" s="27" customFormat="1" ht="15" hidden="1">
      <c r="A15" s="45" t="s">
        <v>25</v>
      </c>
      <c r="B15" s="18" t="s">
        <v>29</v>
      </c>
      <c r="C15" s="44" t="s">
        <v>26</v>
      </c>
      <c r="D15" s="44" t="s">
        <v>27</v>
      </c>
      <c r="E15" s="46" t="s">
        <v>28</v>
      </c>
      <c r="F15" s="16">
        <v>17.245</v>
      </c>
      <c r="G15" s="19"/>
      <c r="H15" s="19">
        <v>1</v>
      </c>
      <c r="I15" s="19"/>
      <c r="J15" s="19"/>
      <c r="K15" s="19"/>
      <c r="L15" s="19"/>
      <c r="M15" s="19"/>
      <c r="N15" s="47">
        <f>SUM(G15:H15)</f>
        <v>1</v>
      </c>
    </row>
    <row r="16" spans="1:14" s="11" customFormat="1" ht="16.5" hidden="1">
      <c r="A16" s="45" t="s">
        <v>25</v>
      </c>
      <c r="B16" s="18" t="s">
        <v>30</v>
      </c>
      <c r="C16" s="44" t="s">
        <v>26</v>
      </c>
      <c r="D16" s="44" t="s">
        <v>27</v>
      </c>
      <c r="E16" s="46" t="s">
        <v>28</v>
      </c>
      <c r="F16" s="16">
        <v>17.245</v>
      </c>
      <c r="G16" s="19"/>
      <c r="H16" s="19">
        <v>1</v>
      </c>
      <c r="I16" s="19"/>
      <c r="J16" s="19"/>
      <c r="K16" s="19"/>
      <c r="L16" s="19"/>
      <c r="M16" s="19"/>
      <c r="N16" s="47">
        <f>SUM(G16:H16)</f>
        <v>1</v>
      </c>
    </row>
    <row r="17" spans="1:14" s="11" customFormat="1" ht="16.5">
      <c r="A17" s="45"/>
      <c r="B17" s="18"/>
      <c r="C17" s="44"/>
      <c r="D17" s="44"/>
      <c r="E17" s="46"/>
      <c r="F17" s="16"/>
      <c r="G17" s="19"/>
      <c r="H17" s="19"/>
      <c r="I17" s="19"/>
      <c r="J17" s="19"/>
      <c r="K17" s="19"/>
      <c r="L17" s="19"/>
      <c r="M17" s="19"/>
      <c r="N17" s="47"/>
    </row>
    <row r="18" spans="1:14" s="11" customFormat="1" ht="16.5">
      <c r="A18" s="10" t="s">
        <v>8</v>
      </c>
      <c r="B18" s="12"/>
      <c r="C18" s="44"/>
      <c r="D18" s="44"/>
      <c r="E18" s="46"/>
      <c r="F18" s="16"/>
      <c r="G18" s="19"/>
      <c r="H18" s="19"/>
      <c r="I18" s="19"/>
      <c r="J18" s="19"/>
      <c r="K18" s="19"/>
      <c r="L18" s="19"/>
      <c r="M18" s="19"/>
      <c r="N18" s="47"/>
    </row>
    <row r="19" spans="1:14" s="11" customFormat="1" ht="16.5">
      <c r="A19" s="16" t="s">
        <v>80</v>
      </c>
      <c r="B19" s="12"/>
      <c r="C19" s="44"/>
      <c r="D19" s="44"/>
      <c r="E19" s="46"/>
      <c r="F19" s="16"/>
      <c r="G19" s="19"/>
      <c r="H19" s="19"/>
      <c r="I19" s="19"/>
      <c r="J19" s="19"/>
      <c r="K19" s="19"/>
      <c r="L19" s="19"/>
      <c r="M19" s="19"/>
      <c r="N19" s="47"/>
    </row>
    <row r="20" spans="1:14" s="11" customFormat="1" ht="16.5">
      <c r="A20" s="45" t="s">
        <v>73</v>
      </c>
      <c r="B20" s="18" t="s">
        <v>13</v>
      </c>
      <c r="C20" s="44" t="s">
        <v>74</v>
      </c>
      <c r="D20" s="44" t="s">
        <v>75</v>
      </c>
      <c r="E20" s="46" t="s">
        <v>76</v>
      </c>
      <c r="F20" s="16">
        <v>17.225</v>
      </c>
      <c r="G20" s="19"/>
      <c r="H20" s="19"/>
      <c r="I20" s="19"/>
      <c r="J20" s="19"/>
      <c r="K20" s="19"/>
      <c r="L20" s="19"/>
      <c r="M20" s="19">
        <f>24679.18-1</f>
        <v>24678.18</v>
      </c>
      <c r="N20" s="47">
        <f>SUM(G20:M20)</f>
        <v>24678.18</v>
      </c>
    </row>
    <row r="21" spans="1:14" s="11" customFormat="1" ht="16.5">
      <c r="A21" s="45" t="s">
        <v>73</v>
      </c>
      <c r="B21" s="18" t="s">
        <v>29</v>
      </c>
      <c r="C21" s="44" t="s">
        <v>74</v>
      </c>
      <c r="D21" s="44" t="s">
        <v>75</v>
      </c>
      <c r="E21" s="46" t="s">
        <v>76</v>
      </c>
      <c r="F21" s="16">
        <v>17.225</v>
      </c>
      <c r="G21" s="19"/>
      <c r="H21" s="19"/>
      <c r="I21" s="19"/>
      <c r="J21" s="19"/>
      <c r="K21" s="19"/>
      <c r="L21" s="19"/>
      <c r="M21" s="19">
        <v>1</v>
      </c>
      <c r="N21" s="47">
        <f>SUM(G21:M21)</f>
        <v>1</v>
      </c>
    </row>
    <row r="22" spans="1:14" s="11" customFormat="1" ht="16.5">
      <c r="A22" s="45"/>
      <c r="B22" s="18"/>
      <c r="C22" s="44"/>
      <c r="D22" s="44"/>
      <c r="E22" s="46"/>
      <c r="F22" s="16"/>
      <c r="G22" s="19"/>
      <c r="H22" s="19"/>
      <c r="I22" s="19"/>
      <c r="J22" s="19"/>
      <c r="K22" s="19"/>
      <c r="L22" s="19"/>
      <c r="M22" s="19"/>
      <c r="N22" s="47">
        <f>SUM(G22:M22)</f>
        <v>0</v>
      </c>
    </row>
    <row r="23" spans="1:14" s="11" customFormat="1" ht="16.5">
      <c r="A23" s="45"/>
      <c r="B23" s="18"/>
      <c r="C23" s="44"/>
      <c r="D23" s="44"/>
      <c r="E23" s="46"/>
      <c r="F23" s="16"/>
      <c r="G23" s="19"/>
      <c r="H23" s="19"/>
      <c r="I23" s="19"/>
      <c r="J23" s="19"/>
      <c r="K23" s="19"/>
      <c r="L23" s="19"/>
      <c r="M23" s="19"/>
      <c r="N23" s="47">
        <f>SUM(G23:M23)</f>
        <v>0</v>
      </c>
    </row>
    <row r="24" spans="1:14" s="11" customFormat="1" ht="16.5">
      <c r="A24" s="26"/>
      <c r="B24" s="12"/>
      <c r="C24" s="13"/>
      <c r="D24" s="13"/>
      <c r="E24" s="14"/>
      <c r="F24" s="15"/>
      <c r="G24" s="19"/>
      <c r="H24" s="19"/>
      <c r="I24" s="19"/>
      <c r="J24" s="19"/>
      <c r="K24" s="19"/>
      <c r="L24" s="19"/>
      <c r="M24" s="19"/>
      <c r="N24" s="47">
        <f>SUM(G24:H24)</f>
        <v>0</v>
      </c>
    </row>
    <row r="25" spans="1:14" s="24" customFormat="1" ht="16.5" hidden="1">
      <c r="A25" s="10" t="s">
        <v>8</v>
      </c>
      <c r="B25" s="12"/>
      <c r="C25" s="13"/>
      <c r="D25" s="13"/>
      <c r="E25" s="14"/>
      <c r="F25" s="15"/>
      <c r="G25" s="19"/>
      <c r="H25" s="19"/>
      <c r="I25" s="19"/>
      <c r="J25" s="19"/>
      <c r="K25" s="19"/>
      <c r="L25" s="19"/>
      <c r="M25" s="19"/>
      <c r="N25" s="17">
        <f>SUM(G25:G25)</f>
        <v>0</v>
      </c>
    </row>
    <row r="26" spans="1:14" s="24" customFormat="1" ht="16.5" hidden="1">
      <c r="A26" s="16" t="s">
        <v>34</v>
      </c>
      <c r="B26" s="12"/>
      <c r="C26" s="13"/>
      <c r="D26" s="13"/>
      <c r="E26" s="14"/>
      <c r="F26" s="15"/>
      <c r="G26" s="19"/>
      <c r="H26" s="19"/>
      <c r="I26" s="19"/>
      <c r="J26" s="19"/>
      <c r="K26" s="19"/>
      <c r="L26" s="19"/>
      <c r="M26" s="19"/>
      <c r="N26" s="17">
        <f>SUM(G26:G26)</f>
        <v>0</v>
      </c>
    </row>
    <row r="27" spans="1:14" s="24" customFormat="1" ht="16.5" hidden="1">
      <c r="A27" s="45" t="s">
        <v>35</v>
      </c>
      <c r="B27" s="48" t="s">
        <v>36</v>
      </c>
      <c r="C27" s="49" t="s">
        <v>37</v>
      </c>
      <c r="D27" s="16" t="s">
        <v>38</v>
      </c>
      <c r="E27" s="41">
        <v>6301</v>
      </c>
      <c r="F27" s="18">
        <v>17.259</v>
      </c>
      <c r="G27" s="19"/>
      <c r="H27" s="19"/>
      <c r="I27" s="19">
        <f>598887-2</f>
        <v>598885</v>
      </c>
      <c r="J27" s="19"/>
      <c r="K27" s="19"/>
      <c r="L27" s="19"/>
      <c r="M27" s="19"/>
      <c r="N27" s="47">
        <f>SUM(H27:I27)</f>
        <v>598885</v>
      </c>
    </row>
    <row r="28" spans="1:14" s="24" customFormat="1" ht="16.5" hidden="1">
      <c r="A28" s="45" t="s">
        <v>35</v>
      </c>
      <c r="B28" s="18" t="s">
        <v>29</v>
      </c>
      <c r="C28" s="49" t="s">
        <v>37</v>
      </c>
      <c r="D28" s="16" t="s">
        <v>38</v>
      </c>
      <c r="E28" s="41">
        <v>6301</v>
      </c>
      <c r="F28" s="18">
        <v>17.259</v>
      </c>
      <c r="G28" s="19"/>
      <c r="H28" s="19"/>
      <c r="I28" s="19">
        <v>1</v>
      </c>
      <c r="J28" s="19"/>
      <c r="K28" s="19"/>
      <c r="L28" s="19"/>
      <c r="M28" s="19"/>
      <c r="N28" s="47">
        <f aca="true" t="shared" si="0" ref="N28:N35">SUM(H28:I28)</f>
        <v>1</v>
      </c>
    </row>
    <row r="29" spans="1:14" s="24" customFormat="1" ht="16.5" hidden="1">
      <c r="A29" s="45" t="s">
        <v>35</v>
      </c>
      <c r="B29" s="18" t="s">
        <v>30</v>
      </c>
      <c r="C29" s="49" t="s">
        <v>37</v>
      </c>
      <c r="D29" s="16" t="s">
        <v>38</v>
      </c>
      <c r="E29" s="41">
        <v>6301</v>
      </c>
      <c r="F29" s="18">
        <v>17.259</v>
      </c>
      <c r="G29" s="19"/>
      <c r="H29" s="19"/>
      <c r="I29" s="19">
        <v>1</v>
      </c>
      <c r="J29" s="19"/>
      <c r="K29" s="19"/>
      <c r="L29" s="19"/>
      <c r="M29" s="19"/>
      <c r="N29" s="47">
        <f t="shared" si="0"/>
        <v>1</v>
      </c>
    </row>
    <row r="30" spans="1:14" s="27" customFormat="1" ht="15" hidden="1">
      <c r="A30" s="45" t="s">
        <v>39</v>
      </c>
      <c r="B30" s="18" t="s">
        <v>40</v>
      </c>
      <c r="C30" s="16" t="s">
        <v>41</v>
      </c>
      <c r="D30" s="50" t="s">
        <v>42</v>
      </c>
      <c r="E30" s="18" t="s">
        <v>43</v>
      </c>
      <c r="F30" s="50">
        <v>17.258</v>
      </c>
      <c r="G30" s="19"/>
      <c r="H30" s="19"/>
      <c r="I30" s="19">
        <f>86042-2</f>
        <v>86040</v>
      </c>
      <c r="J30" s="19"/>
      <c r="K30" s="19"/>
      <c r="L30" s="19"/>
      <c r="M30" s="19"/>
      <c r="N30" s="47">
        <f t="shared" si="0"/>
        <v>86040</v>
      </c>
    </row>
    <row r="31" spans="1:14" s="27" customFormat="1" ht="15" hidden="1">
      <c r="A31" s="45" t="s">
        <v>44</v>
      </c>
      <c r="B31" s="18" t="s">
        <v>29</v>
      </c>
      <c r="C31" s="16" t="s">
        <v>41</v>
      </c>
      <c r="D31" s="50" t="s">
        <v>42</v>
      </c>
      <c r="E31" s="18" t="s">
        <v>43</v>
      </c>
      <c r="F31" s="50">
        <v>17.258</v>
      </c>
      <c r="G31" s="19"/>
      <c r="H31" s="19"/>
      <c r="I31" s="19">
        <v>1</v>
      </c>
      <c r="J31" s="19"/>
      <c r="K31" s="19"/>
      <c r="L31" s="19"/>
      <c r="M31" s="19"/>
      <c r="N31" s="47">
        <f t="shared" si="0"/>
        <v>1</v>
      </c>
    </row>
    <row r="32" spans="1:14" s="27" customFormat="1" ht="15" hidden="1">
      <c r="A32" s="45" t="s">
        <v>39</v>
      </c>
      <c r="B32" s="18" t="s">
        <v>30</v>
      </c>
      <c r="C32" s="16" t="s">
        <v>41</v>
      </c>
      <c r="D32" s="50" t="s">
        <v>42</v>
      </c>
      <c r="E32" s="18" t="s">
        <v>43</v>
      </c>
      <c r="F32" s="50">
        <v>17.258</v>
      </c>
      <c r="G32" s="19"/>
      <c r="H32" s="19"/>
      <c r="I32" s="19">
        <v>1</v>
      </c>
      <c r="J32" s="19"/>
      <c r="K32" s="19"/>
      <c r="L32" s="19"/>
      <c r="M32" s="19"/>
      <c r="N32" s="47">
        <f t="shared" si="0"/>
        <v>1</v>
      </c>
    </row>
    <row r="33" spans="1:14" s="11" customFormat="1" ht="16.5" hidden="1">
      <c r="A33" s="45" t="s">
        <v>45</v>
      </c>
      <c r="B33" s="18" t="s">
        <v>40</v>
      </c>
      <c r="C33" s="16" t="s">
        <v>46</v>
      </c>
      <c r="D33" s="50" t="s">
        <v>47</v>
      </c>
      <c r="E33" s="18" t="s">
        <v>48</v>
      </c>
      <c r="F33" s="50">
        <v>17.278</v>
      </c>
      <c r="G33" s="21"/>
      <c r="H33" s="21"/>
      <c r="I33" s="21">
        <f>83222-2</f>
        <v>83220</v>
      </c>
      <c r="J33" s="21"/>
      <c r="K33" s="21"/>
      <c r="L33" s="21"/>
      <c r="M33" s="21"/>
      <c r="N33" s="47">
        <f t="shared" si="0"/>
        <v>83220</v>
      </c>
    </row>
    <row r="34" spans="1:14" s="11" customFormat="1" ht="16.5" hidden="1">
      <c r="A34" s="45" t="s">
        <v>45</v>
      </c>
      <c r="B34" s="18" t="s">
        <v>29</v>
      </c>
      <c r="C34" s="16" t="s">
        <v>46</v>
      </c>
      <c r="D34" s="50" t="s">
        <v>47</v>
      </c>
      <c r="E34" s="18" t="s">
        <v>48</v>
      </c>
      <c r="F34" s="50">
        <v>17.278</v>
      </c>
      <c r="G34" s="21"/>
      <c r="H34" s="21"/>
      <c r="I34" s="21">
        <v>1</v>
      </c>
      <c r="J34" s="21"/>
      <c r="K34" s="21"/>
      <c r="L34" s="21"/>
      <c r="M34" s="21"/>
      <c r="N34" s="47">
        <f t="shared" si="0"/>
        <v>1</v>
      </c>
    </row>
    <row r="35" spans="1:14" s="24" customFormat="1" ht="16.5" hidden="1">
      <c r="A35" s="45" t="s">
        <v>45</v>
      </c>
      <c r="B35" s="18" t="s">
        <v>30</v>
      </c>
      <c r="C35" s="16" t="s">
        <v>46</v>
      </c>
      <c r="D35" s="50" t="s">
        <v>47</v>
      </c>
      <c r="E35" s="18" t="s">
        <v>48</v>
      </c>
      <c r="F35" s="50">
        <v>17.278</v>
      </c>
      <c r="G35" s="19"/>
      <c r="H35" s="19"/>
      <c r="I35" s="19">
        <v>1</v>
      </c>
      <c r="J35" s="19"/>
      <c r="K35" s="19"/>
      <c r="L35" s="19"/>
      <c r="M35" s="19"/>
      <c r="N35" s="47">
        <f t="shared" si="0"/>
        <v>1</v>
      </c>
    </row>
    <row r="36" spans="1:14" s="24" customFormat="1" ht="16.5" hidden="1">
      <c r="A36" s="25" t="s">
        <v>59</v>
      </c>
      <c r="B36" s="18" t="s">
        <v>13</v>
      </c>
      <c r="C36" s="44" t="s">
        <v>46</v>
      </c>
      <c r="D36" s="44" t="s">
        <v>47</v>
      </c>
      <c r="E36" s="46" t="s">
        <v>60</v>
      </c>
      <c r="F36" s="16">
        <v>17.278</v>
      </c>
      <c r="G36" s="19"/>
      <c r="H36" s="19"/>
      <c r="I36" s="19"/>
      <c r="J36" s="19"/>
      <c r="K36" s="19">
        <f>18000*0.34</f>
        <v>6120</v>
      </c>
      <c r="L36" s="19"/>
      <c r="M36" s="19"/>
      <c r="N36" s="47">
        <f>SUM(J36:K36)</f>
        <v>6120</v>
      </c>
    </row>
    <row r="37" spans="1:14" s="27" customFormat="1" ht="15" hidden="1">
      <c r="A37" s="25" t="s">
        <v>59</v>
      </c>
      <c r="B37" s="18" t="s">
        <v>13</v>
      </c>
      <c r="C37" s="44" t="s">
        <v>46</v>
      </c>
      <c r="D37" s="44" t="s">
        <v>47</v>
      </c>
      <c r="E37" s="46" t="s">
        <v>61</v>
      </c>
      <c r="F37" s="16">
        <v>17.278</v>
      </c>
      <c r="G37" s="21"/>
      <c r="H37" s="21"/>
      <c r="I37" s="21"/>
      <c r="J37" s="21"/>
      <c r="K37" s="21">
        <f>18000*0.66</f>
        <v>11880</v>
      </c>
      <c r="L37" s="21"/>
      <c r="M37" s="21"/>
      <c r="N37" s="47">
        <f>SUM(J37:K37)</f>
        <v>11880</v>
      </c>
    </row>
    <row r="38" spans="1:14" s="27" customFormat="1" ht="16.5" hidden="1">
      <c r="A38" s="22"/>
      <c r="B38" s="12"/>
      <c r="C38" s="20"/>
      <c r="D38" s="20"/>
      <c r="E38" s="15"/>
      <c r="F38" s="13"/>
      <c r="G38" s="21"/>
      <c r="H38" s="21"/>
      <c r="I38" s="21"/>
      <c r="J38" s="21"/>
      <c r="K38" s="21"/>
      <c r="L38" s="21"/>
      <c r="M38" s="21"/>
      <c r="N38" s="47">
        <f>SUM(J38:K38)</f>
        <v>0</v>
      </c>
    </row>
    <row r="39" spans="1:14" s="27" customFormat="1" ht="16.5" hidden="1">
      <c r="A39" s="10" t="s">
        <v>8</v>
      </c>
      <c r="B39" s="12"/>
      <c r="C39" s="20"/>
      <c r="D39" s="20"/>
      <c r="E39" s="15"/>
      <c r="F39" s="13"/>
      <c r="G39" s="21"/>
      <c r="H39" s="21"/>
      <c r="I39" s="21"/>
      <c r="J39" s="21"/>
      <c r="K39" s="21"/>
      <c r="L39" s="21"/>
      <c r="M39" s="21"/>
      <c r="N39" s="47"/>
    </row>
    <row r="40" spans="1:14" s="27" customFormat="1" ht="16.5" hidden="1">
      <c r="A40" s="16" t="s">
        <v>65</v>
      </c>
      <c r="B40" s="12"/>
      <c r="C40" s="20"/>
      <c r="D40" s="20"/>
      <c r="E40" s="15"/>
      <c r="F40" s="13"/>
      <c r="G40" s="21"/>
      <c r="H40" s="21"/>
      <c r="I40" s="21"/>
      <c r="J40" s="21"/>
      <c r="K40" s="21"/>
      <c r="L40" s="21"/>
      <c r="M40" s="21"/>
      <c r="N40" s="47"/>
    </row>
    <row r="41" spans="1:14" s="11" customFormat="1" ht="16.5" hidden="1">
      <c r="A41" s="25" t="s">
        <v>68</v>
      </c>
      <c r="B41" s="18" t="s">
        <v>13</v>
      </c>
      <c r="C41" s="44" t="s">
        <v>66</v>
      </c>
      <c r="D41" s="44" t="s">
        <v>67</v>
      </c>
      <c r="E41" s="46" t="s">
        <v>69</v>
      </c>
      <c r="F41" s="18" t="s">
        <v>70</v>
      </c>
      <c r="G41" s="21"/>
      <c r="H41" s="21"/>
      <c r="I41" s="21"/>
      <c r="J41" s="21"/>
      <c r="K41" s="21"/>
      <c r="L41" s="21">
        <f>29604-2</f>
        <v>29602</v>
      </c>
      <c r="M41" s="21"/>
      <c r="N41" s="47">
        <f>SUM(K41:L41)</f>
        <v>29602</v>
      </c>
    </row>
    <row r="42" spans="1:14" s="11" customFormat="1" ht="16.5" hidden="1">
      <c r="A42" s="25" t="s">
        <v>68</v>
      </c>
      <c r="B42" s="18" t="s">
        <v>29</v>
      </c>
      <c r="C42" s="44" t="s">
        <v>66</v>
      </c>
      <c r="D42" s="44" t="s">
        <v>67</v>
      </c>
      <c r="E42" s="46" t="s">
        <v>69</v>
      </c>
      <c r="F42" s="18" t="s">
        <v>70</v>
      </c>
      <c r="G42" s="21"/>
      <c r="H42" s="21"/>
      <c r="I42" s="21"/>
      <c r="J42" s="21"/>
      <c r="K42" s="21"/>
      <c r="L42" s="21">
        <v>1</v>
      </c>
      <c r="M42" s="21"/>
      <c r="N42" s="47">
        <f>SUM(K42:L42)</f>
        <v>1</v>
      </c>
    </row>
    <row r="43" spans="1:14" s="11" customFormat="1" ht="16.5" hidden="1">
      <c r="A43" s="25" t="s">
        <v>68</v>
      </c>
      <c r="B43" s="18" t="s">
        <v>30</v>
      </c>
      <c r="C43" s="44" t="s">
        <v>66</v>
      </c>
      <c r="D43" s="44" t="s">
        <v>67</v>
      </c>
      <c r="E43" s="46" t="s">
        <v>69</v>
      </c>
      <c r="F43" s="18" t="s">
        <v>70</v>
      </c>
      <c r="G43" s="19"/>
      <c r="H43" s="19"/>
      <c r="I43" s="19"/>
      <c r="J43" s="19"/>
      <c r="K43" s="19"/>
      <c r="L43" s="19">
        <v>1</v>
      </c>
      <c r="M43" s="19"/>
      <c r="N43" s="47">
        <f>SUM(K43:L43)</f>
        <v>1</v>
      </c>
    </row>
    <row r="44" spans="1:14" s="11" customFormat="1" ht="16.5">
      <c r="A44" s="28" t="s">
        <v>0</v>
      </c>
      <c r="B44" s="28"/>
      <c r="C44" s="29"/>
      <c r="D44" s="29"/>
      <c r="E44" s="29"/>
      <c r="F44" s="30"/>
      <c r="G44" s="31">
        <f>SUM(G8:G41)</f>
        <v>95000</v>
      </c>
      <c r="H44" s="31">
        <f>SUM(H14:H43)</f>
        <v>4900</v>
      </c>
      <c r="I44" s="31">
        <f>SUM(I24:I43)</f>
        <v>768151</v>
      </c>
      <c r="J44" s="31">
        <f>SUM(J6:J43)</f>
        <v>141942</v>
      </c>
      <c r="K44" s="31">
        <f>SUM(K25:K43)</f>
        <v>18000</v>
      </c>
      <c r="L44" s="31">
        <f>SUM(L38:L43)</f>
        <v>29604</v>
      </c>
      <c r="M44" s="31">
        <f>SUM(M17:M24)</f>
        <v>24679.18</v>
      </c>
      <c r="N44" s="42">
        <f>SUM(G44:G44)</f>
        <v>95000</v>
      </c>
    </row>
    <row r="45" spans="1:14" s="11" customFormat="1" ht="16.5">
      <c r="A45" s="32"/>
      <c r="B45" s="32"/>
      <c r="C45" s="33"/>
      <c r="D45" s="33"/>
      <c r="E45" s="33"/>
      <c r="F45" s="34"/>
      <c r="G45" s="35"/>
      <c r="H45" s="35"/>
      <c r="I45" s="35"/>
      <c r="J45" s="35"/>
      <c r="K45" s="35"/>
      <c r="L45" s="35"/>
      <c r="M45" s="35"/>
      <c r="N45" s="36"/>
    </row>
    <row r="46" spans="1:13" s="11" customFormat="1" ht="16.5">
      <c r="A46" s="27" t="s">
        <v>9</v>
      </c>
      <c r="C46" s="37"/>
      <c r="D46" s="37"/>
      <c r="E46" s="37"/>
      <c r="F46" s="38"/>
      <c r="G46" s="38"/>
      <c r="H46" s="38"/>
      <c r="I46" s="38"/>
      <c r="J46" s="38"/>
      <c r="K46" s="38"/>
      <c r="L46" s="38"/>
      <c r="M46" s="38"/>
    </row>
    <row r="47" spans="1:13" s="11" customFormat="1" ht="16.5" hidden="1">
      <c r="A47" s="23" t="s">
        <v>16</v>
      </c>
      <c r="C47" s="37"/>
      <c r="D47" s="37"/>
      <c r="E47" s="37"/>
      <c r="F47" s="38"/>
      <c r="G47" s="38"/>
      <c r="H47" s="38"/>
      <c r="I47" s="38"/>
      <c r="J47" s="38"/>
      <c r="K47" s="38"/>
      <c r="L47" s="38"/>
      <c r="M47" s="38"/>
    </row>
    <row r="48" spans="1:13" s="11" customFormat="1" ht="16.5" hidden="1">
      <c r="A48" s="27" t="s">
        <v>17</v>
      </c>
      <c r="C48" s="37"/>
      <c r="D48" s="37"/>
      <c r="E48" s="37"/>
      <c r="F48" s="38"/>
      <c r="G48" s="38"/>
      <c r="H48" s="38"/>
      <c r="I48" s="38"/>
      <c r="J48" s="38"/>
      <c r="K48" s="38"/>
      <c r="L48" s="38"/>
      <c r="M48" s="38"/>
    </row>
    <row r="49" spans="1:13" s="11" customFormat="1" ht="16.5" hidden="1">
      <c r="A49" s="27" t="s">
        <v>31</v>
      </c>
      <c r="C49" s="37"/>
      <c r="D49" s="37"/>
      <c r="E49" s="37"/>
      <c r="F49" s="38"/>
      <c r="G49" s="38"/>
      <c r="H49" s="38"/>
      <c r="I49" s="38"/>
      <c r="J49" s="38"/>
      <c r="K49" s="38"/>
      <c r="L49" s="38"/>
      <c r="M49" s="38"/>
    </row>
    <row r="50" spans="1:13" s="11" customFormat="1" ht="16.5" hidden="1">
      <c r="A50" s="27" t="s">
        <v>32</v>
      </c>
      <c r="C50" s="37"/>
      <c r="D50" s="37"/>
      <c r="E50" s="37"/>
      <c r="F50" s="38"/>
      <c r="G50" s="38"/>
      <c r="H50" s="38"/>
      <c r="I50" s="38"/>
      <c r="J50" s="38"/>
      <c r="K50" s="38"/>
      <c r="L50" s="38"/>
      <c r="M50" s="38"/>
    </row>
    <row r="51" spans="1:13" s="11" customFormat="1" ht="16.5" hidden="1">
      <c r="A51" s="27" t="s">
        <v>49</v>
      </c>
      <c r="C51" s="37"/>
      <c r="D51" s="37"/>
      <c r="E51" s="37"/>
      <c r="F51" s="38"/>
      <c r="G51" s="38"/>
      <c r="H51" s="38"/>
      <c r="I51" s="38"/>
      <c r="J51" s="38"/>
      <c r="K51" s="38"/>
      <c r="L51" s="38"/>
      <c r="M51" s="38"/>
    </row>
    <row r="52" spans="1:13" s="11" customFormat="1" ht="16.5" hidden="1">
      <c r="A52" s="27" t="s">
        <v>50</v>
      </c>
      <c r="C52" s="37"/>
      <c r="D52" s="37"/>
      <c r="E52" s="37"/>
      <c r="F52" s="38"/>
      <c r="G52" s="38"/>
      <c r="H52" s="38"/>
      <c r="I52" s="38"/>
      <c r="J52" s="38"/>
      <c r="K52" s="38"/>
      <c r="L52" s="38"/>
      <c r="M52" s="38"/>
    </row>
    <row r="53" spans="1:13" s="11" customFormat="1" ht="16.5" hidden="1">
      <c r="A53" s="27" t="s">
        <v>52</v>
      </c>
      <c r="C53" s="37"/>
      <c r="D53" s="37"/>
      <c r="E53" s="37"/>
      <c r="F53" s="38"/>
      <c r="G53" s="38"/>
      <c r="H53" s="38"/>
      <c r="I53" s="38"/>
      <c r="J53" s="38"/>
      <c r="K53" s="38"/>
      <c r="L53" s="38"/>
      <c r="M53" s="38"/>
    </row>
    <row r="54" spans="1:13" s="11" customFormat="1" ht="16.5" hidden="1">
      <c r="A54" s="27" t="s">
        <v>53</v>
      </c>
      <c r="C54" s="37"/>
      <c r="D54" s="37"/>
      <c r="E54" s="37"/>
      <c r="F54" s="38"/>
      <c r="G54" s="38"/>
      <c r="H54" s="38"/>
      <c r="I54" s="38"/>
      <c r="J54" s="38"/>
      <c r="K54" s="38"/>
      <c r="L54" s="38"/>
      <c r="M54" s="38"/>
    </row>
    <row r="55" spans="1:13" s="11" customFormat="1" ht="16.5" hidden="1">
      <c r="A55" s="27" t="s">
        <v>63</v>
      </c>
      <c r="C55" s="37"/>
      <c r="D55" s="37"/>
      <c r="E55" s="37"/>
      <c r="F55" s="38"/>
      <c r="G55" s="38"/>
      <c r="H55" s="38"/>
      <c r="I55" s="38"/>
      <c r="J55" s="38"/>
      <c r="K55" s="38"/>
      <c r="L55" s="38"/>
      <c r="M55" s="38"/>
    </row>
    <row r="56" spans="1:13" s="11" customFormat="1" ht="16.5" hidden="1">
      <c r="A56" s="27" t="s">
        <v>62</v>
      </c>
      <c r="C56" s="37"/>
      <c r="D56" s="37"/>
      <c r="E56" s="37"/>
      <c r="F56" s="38"/>
      <c r="G56" s="38"/>
      <c r="H56" s="38"/>
      <c r="I56" s="38"/>
      <c r="J56" s="38"/>
      <c r="K56" s="38"/>
      <c r="L56" s="38"/>
      <c r="M56" s="38"/>
    </row>
    <row r="57" spans="1:13" s="11" customFormat="1" ht="16.5" hidden="1">
      <c r="A57" s="27" t="s">
        <v>72</v>
      </c>
      <c r="C57" s="37"/>
      <c r="D57" s="37"/>
      <c r="E57" s="37"/>
      <c r="F57" s="38"/>
      <c r="G57" s="38"/>
      <c r="H57" s="38"/>
      <c r="I57" s="38"/>
      <c r="J57" s="38"/>
      <c r="K57" s="38"/>
      <c r="L57" s="38"/>
      <c r="M57" s="38"/>
    </row>
    <row r="58" spans="1:13" s="11" customFormat="1" ht="16.5" hidden="1">
      <c r="A58" s="27" t="s">
        <v>71</v>
      </c>
      <c r="C58" s="37"/>
      <c r="D58" s="37"/>
      <c r="E58" s="37"/>
      <c r="F58" s="38"/>
      <c r="G58" s="38"/>
      <c r="H58" s="38"/>
      <c r="I58" s="38"/>
      <c r="J58" s="38"/>
      <c r="K58" s="38"/>
      <c r="L58" s="38"/>
      <c r="M58" s="38"/>
    </row>
    <row r="59" spans="1:13" s="11" customFormat="1" ht="16.5">
      <c r="A59" s="27" t="s">
        <v>79</v>
      </c>
      <c r="C59" s="37"/>
      <c r="D59" s="37"/>
      <c r="E59" s="37"/>
      <c r="F59" s="38"/>
      <c r="G59" s="38"/>
      <c r="H59" s="38"/>
      <c r="I59" s="38"/>
      <c r="J59" s="38"/>
      <c r="K59" s="38"/>
      <c r="L59" s="38"/>
      <c r="M59" s="38"/>
    </row>
    <row r="60" spans="1:13" s="11" customFormat="1" ht="16.5">
      <c r="A60" s="27" t="s">
        <v>78</v>
      </c>
      <c r="C60" s="37"/>
      <c r="D60" s="37"/>
      <c r="E60" s="37"/>
      <c r="F60" s="38"/>
      <c r="G60" s="38"/>
      <c r="H60" s="38"/>
      <c r="I60" s="38"/>
      <c r="J60" s="38"/>
      <c r="K60" s="38"/>
      <c r="L60" s="38"/>
      <c r="M60" s="38"/>
    </row>
    <row r="61" spans="3:13" s="11" customFormat="1" ht="16.5">
      <c r="C61" s="37"/>
      <c r="D61" s="37"/>
      <c r="E61" s="37"/>
      <c r="F61" s="38"/>
      <c r="G61" s="38"/>
      <c r="H61" s="38"/>
      <c r="I61" s="38"/>
      <c r="J61" s="38"/>
      <c r="K61" s="38"/>
      <c r="L61" s="38"/>
      <c r="M61" s="38"/>
    </row>
    <row r="62" spans="3:13" s="11" customFormat="1" ht="16.5">
      <c r="C62" s="37"/>
      <c r="D62" s="37"/>
      <c r="E62" s="37"/>
      <c r="F62" s="38"/>
      <c r="G62" s="38"/>
      <c r="H62" s="38"/>
      <c r="I62" s="38"/>
      <c r="J62" s="38"/>
      <c r="K62" s="38"/>
      <c r="L62" s="38"/>
      <c r="M62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2018-11-21T17:33:30Z</dcterms:modified>
  <cp:category/>
  <cp:version/>
  <cp:contentType/>
  <cp:contentStatus/>
</cp:coreProperties>
</file>