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APE" sheetId="1" r:id="rId1"/>
  </sheets>
  <definedNames>
    <definedName name="_xlnm.Print_Area" localSheetId="0">'CAPE'!$A$1:$G$62</definedName>
  </definedNames>
  <calcPr fullCalcOnLoad="1"/>
</workbook>
</file>

<file path=xl/sharedStrings.xml><?xml version="1.0" encoding="utf-8"?>
<sst xmlns="http://schemas.openxmlformats.org/spreadsheetml/2006/main" count="225" uniqueCount="115">
  <si>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</si>
  <si>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</si>
  <si>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</si>
  <si>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</si>
  <si>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</si>
  <si>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</si>
  <si>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</si>
  <si>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</si>
  <si>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</si>
  <si>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</si>
  <si>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</si>
  <si>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</si>
  <si>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</si>
  <si>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</si>
  <si>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</si>
  <si>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</si>
  <si>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</si>
  <si>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</si>
  <si>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19CCJTECNEGREA</t>
  </si>
  <si>
    <t>FUIREA18</t>
  </si>
  <si>
    <t>7002-6624</t>
  </si>
  <si>
    <t>REA8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</si>
  <si>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</si>
  <si>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</si>
  <si>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</si>
  <si>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</si>
  <si>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</si>
  <si>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</si>
  <si>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</si>
  <si>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</si>
  <si>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</si>
  <si>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FVETS2019</t>
  </si>
  <si>
    <t>7002-6628</t>
  </si>
  <si>
    <t>J309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</si>
  <si>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</si>
  <si>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</si>
  <si>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</si>
  <si>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</si>
  <si>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</si>
  <si>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</si>
  <si>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</si>
  <si>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 xml:space="preserve">BUDGET SHEET </t>
  </si>
  <si>
    <t>INITIAL AWARD FY20 AUGUST 7, 2019</t>
  </si>
  <si>
    <t>TO ADD SOS FUNDS</t>
  </si>
  <si>
    <t>CT EOL 20CCJTECSOSWTF</t>
  </si>
  <si>
    <t>STOSCC2020</t>
  </si>
  <si>
    <t>J484</t>
  </si>
  <si>
    <t>BUDGET #1 FY20</t>
  </si>
  <si>
    <t>BUDGET #1 FY20 AUGUST 9, 2019</t>
  </si>
  <si>
    <t>TO ADD WP FUNDS</t>
  </si>
  <si>
    <t>CT EOL 20CCJTECWP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</si>
  <si>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</si>
  <si>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</si>
  <si>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</si>
  <si>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</si>
  <si>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</si>
  <si>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</si>
  <si>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</si>
  <si>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FWIAYTH20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</si>
  <si>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</si>
  <si>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CT EOL 20CCJTECWIA</t>
  </si>
  <si>
    <t>FY20 ADULT</t>
  </si>
  <si>
    <t>FWIAADT20A</t>
  </si>
  <si>
    <t>FY20 D WKR</t>
  </si>
  <si>
    <t>FWIADWK20A</t>
  </si>
  <si>
    <t>BUDGET#2 FY20 AUGUST 30, 2019</t>
  </si>
  <si>
    <t>TO ADD WIOA FUNDS</t>
  </si>
  <si>
    <t>6403</t>
  </si>
  <si>
    <t>6402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</si>
  <si>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</si>
  <si>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</si>
  <si>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</si>
  <si>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</si>
  <si>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</si>
  <si>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</si>
  <si>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</si>
  <si>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</si>
  <si>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</si>
  <si>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</si>
  <si>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</si>
  <si>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</si>
  <si>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</si>
  <si>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</si>
  <si>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</si>
  <si>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</si>
  <si>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</si>
  <si>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</si>
  <si>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</si>
  <si>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</si>
  <si>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</si>
  <si>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</si>
  <si>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</si>
  <si>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</si>
  <si>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</si>
  <si>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</si>
  <si>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</si>
  <si>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</si>
  <si>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</si>
  <si>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</si>
  <si>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</si>
  <si>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</si>
  <si>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</si>
  <si>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</si>
  <si>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</si>
  <si>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</si>
  <si>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</si>
  <si>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</si>
  <si>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</si>
  <si>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CT EOL 20CCJTECVETSUI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</si>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</sst>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5" width="13.7109375" style="4" hidden="1" customWidth="1"/>
    <col min="16" max="16" width="13.7109375" style="4" customWidth="1"/>
    <col min="17" max="17" width="15.00390625" style="3" hidden="1" customWidth="1"/>
    <col min="18" max="18" width="13.28125" style="3" bestFit="1" customWidth="1"/>
    <col min="19" max="16384" width="9.140625" style="3" customWidth="1"/>
  </cols>
  <sheetData>
    <row r="1" spans="1:16" ht="20.25">
      <c r="A1" s="3" t="s">
        <v>12</v>
      </c>
      <c r="B1" s="78" t="s">
        <v>10</v>
      </c>
      <c r="C1" s="79"/>
      <c r="D1" s="79"/>
      <c r="E1" s="79"/>
      <c r="F1" s="79"/>
      <c r="G1" s="79"/>
      <c r="H1" s="48"/>
      <c r="I1" s="48"/>
      <c r="J1" s="48"/>
      <c r="K1" s="48"/>
      <c r="L1" s="48"/>
      <c r="M1" s="48"/>
      <c r="N1" s="48"/>
      <c r="O1" s="48"/>
      <c r="P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7" s="11" customFormat="1" ht="30.75" thickBot="1">
      <c r="A5" s="61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13</v>
      </c>
      <c r="H5" s="52" t="s">
        <v>47</v>
      </c>
      <c r="I5" s="52" t="s">
        <v>57</v>
      </c>
      <c r="J5" s="52" t="s">
        <v>69</v>
      </c>
      <c r="K5" s="52" t="s">
        <v>72</v>
      </c>
      <c r="L5" s="52" t="s">
        <v>81</v>
      </c>
      <c r="M5" s="52" t="s">
        <v>88</v>
      </c>
      <c r="N5" s="52" t="s">
        <v>94</v>
      </c>
      <c r="O5" s="52" t="s">
        <v>100</v>
      </c>
      <c r="P5" s="52" t="s">
        <v>111</v>
      </c>
      <c r="Q5" s="10" t="s">
        <v>6</v>
      </c>
    </row>
    <row r="6" spans="1:17" s="24" customFormat="1" ht="16.5" hidden="1">
      <c r="A6" s="60" t="s">
        <v>8</v>
      </c>
      <c r="B6" s="35"/>
      <c r="C6" s="36"/>
      <c r="D6" s="36"/>
      <c r="E6" s="37"/>
      <c r="F6" s="38"/>
      <c r="G6" s="38"/>
      <c r="H6" s="53"/>
      <c r="I6" s="53"/>
      <c r="J6" s="53"/>
      <c r="K6" s="53"/>
      <c r="L6" s="53"/>
      <c r="M6" s="53"/>
      <c r="N6" s="53"/>
      <c r="O6" s="53"/>
      <c r="P6" s="53"/>
      <c r="Q6" s="39"/>
    </row>
    <row r="7" spans="1:17" s="24" customFormat="1" ht="16.5" hidden="1">
      <c r="A7" s="16" t="s">
        <v>60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24" customFormat="1" ht="16.5" hidden="1">
      <c r="A8" s="49" t="s">
        <v>59</v>
      </c>
      <c r="B8" s="50" t="s">
        <v>15</v>
      </c>
      <c r="C8" s="51" t="s">
        <v>58</v>
      </c>
      <c r="D8" s="16" t="s">
        <v>11</v>
      </c>
      <c r="E8" s="47">
        <v>6401</v>
      </c>
      <c r="F8" s="18">
        <v>17.259</v>
      </c>
      <c r="G8" s="22"/>
      <c r="H8" s="19"/>
      <c r="I8" s="19">
        <f>484126-2</f>
        <v>484124</v>
      </c>
      <c r="J8" s="19"/>
      <c r="K8" s="19"/>
      <c r="L8" s="19">
        <v>1433</v>
      </c>
      <c r="M8" s="19"/>
      <c r="N8" s="19"/>
      <c r="O8" s="19"/>
      <c r="P8" s="19"/>
      <c r="Q8" s="34">
        <f>SUM(G8:L8)</f>
        <v>485557</v>
      </c>
    </row>
    <row r="9" spans="1:17" s="11" customFormat="1" ht="16.5" hidden="1">
      <c r="A9" s="49" t="s">
        <v>59</v>
      </c>
      <c r="B9" s="18" t="s">
        <v>54</v>
      </c>
      <c r="C9" s="51" t="s">
        <v>58</v>
      </c>
      <c r="D9" s="16" t="s">
        <v>11</v>
      </c>
      <c r="E9" s="47">
        <v>6401</v>
      </c>
      <c r="F9" s="18">
        <v>17.259</v>
      </c>
      <c r="G9" s="57"/>
      <c r="H9" s="19"/>
      <c r="I9" s="19">
        <v>1</v>
      </c>
      <c r="J9" s="19"/>
      <c r="K9" s="19"/>
      <c r="L9" s="19"/>
      <c r="M9" s="19"/>
      <c r="N9" s="19"/>
      <c r="O9" s="19"/>
      <c r="P9" s="19"/>
      <c r="Q9" s="34">
        <f aca="true" t="shared" si="0" ref="Q9:Q60">SUM(G9:L9)</f>
        <v>1</v>
      </c>
    </row>
    <row r="10" spans="1:17" s="11" customFormat="1" ht="16.5" hidden="1">
      <c r="A10" s="49" t="s">
        <v>59</v>
      </c>
      <c r="B10" s="18" t="s">
        <v>55</v>
      </c>
      <c r="C10" s="51" t="s">
        <v>58</v>
      </c>
      <c r="D10" s="16" t="s">
        <v>11</v>
      </c>
      <c r="E10" s="47">
        <v>6401</v>
      </c>
      <c r="F10" s="18">
        <v>17.259</v>
      </c>
      <c r="G10" s="57"/>
      <c r="H10" s="19"/>
      <c r="I10" s="19">
        <v>1</v>
      </c>
      <c r="J10" s="19"/>
      <c r="K10" s="19"/>
      <c r="L10" s="19"/>
      <c r="M10" s="19"/>
      <c r="N10" s="19"/>
      <c r="O10" s="19"/>
      <c r="P10" s="19"/>
      <c r="Q10" s="34">
        <f t="shared" si="0"/>
        <v>1</v>
      </c>
    </row>
    <row r="11" spans="1:17" s="26" customFormat="1" ht="15" hidden="1">
      <c r="A11" s="49" t="s">
        <v>61</v>
      </c>
      <c r="B11" s="50" t="s">
        <v>15</v>
      </c>
      <c r="C11" s="16" t="s">
        <v>62</v>
      </c>
      <c r="D11" s="46" t="s">
        <v>16</v>
      </c>
      <c r="E11" s="18" t="s">
        <v>68</v>
      </c>
      <c r="F11" s="46">
        <v>17.258</v>
      </c>
      <c r="G11" s="58"/>
      <c r="H11" s="19"/>
      <c r="I11" s="19">
        <f>68519-2</f>
        <v>68517</v>
      </c>
      <c r="J11" s="19"/>
      <c r="K11" s="19"/>
      <c r="L11" s="19"/>
      <c r="M11" s="19"/>
      <c r="N11" s="19"/>
      <c r="O11" s="19"/>
      <c r="P11" s="19"/>
      <c r="Q11" s="34">
        <f t="shared" si="0"/>
        <v>68517</v>
      </c>
    </row>
    <row r="12" spans="1:17" s="11" customFormat="1" ht="16.5" hidden="1">
      <c r="A12" s="49" t="s">
        <v>61</v>
      </c>
      <c r="B12" s="18" t="s">
        <v>54</v>
      </c>
      <c r="C12" s="16" t="s">
        <v>62</v>
      </c>
      <c r="D12" s="46" t="s">
        <v>16</v>
      </c>
      <c r="E12" s="18" t="s">
        <v>68</v>
      </c>
      <c r="F12" s="46">
        <v>17.258</v>
      </c>
      <c r="G12" s="57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34">
        <f t="shared" si="0"/>
        <v>1</v>
      </c>
    </row>
    <row r="13" spans="1:17" s="26" customFormat="1" ht="15" hidden="1">
      <c r="A13" s="49" t="s">
        <v>61</v>
      </c>
      <c r="B13" s="18" t="s">
        <v>55</v>
      </c>
      <c r="C13" s="16" t="s">
        <v>62</v>
      </c>
      <c r="D13" s="46" t="s">
        <v>16</v>
      </c>
      <c r="E13" s="18" t="s">
        <v>68</v>
      </c>
      <c r="F13" s="46">
        <v>17.258</v>
      </c>
      <c r="G13" s="58"/>
      <c r="H13" s="19"/>
      <c r="I13" s="19">
        <v>1</v>
      </c>
      <c r="J13" s="19"/>
      <c r="K13" s="19"/>
      <c r="L13" s="19"/>
      <c r="M13" s="19"/>
      <c r="N13" s="19"/>
      <c r="O13" s="19"/>
      <c r="P13" s="19"/>
      <c r="Q13" s="34">
        <f t="shared" si="0"/>
        <v>1</v>
      </c>
    </row>
    <row r="14" spans="1:17" s="26" customFormat="1" ht="16.5" hidden="1">
      <c r="A14" s="49" t="s">
        <v>84</v>
      </c>
      <c r="B14" s="50" t="s">
        <v>15</v>
      </c>
      <c r="C14" s="74" t="s">
        <v>85</v>
      </c>
      <c r="D14" s="46" t="s">
        <v>16</v>
      </c>
      <c r="E14" s="18" t="s">
        <v>68</v>
      </c>
      <c r="F14" s="46">
        <v>17.258</v>
      </c>
      <c r="G14" s="58"/>
      <c r="H14" s="19"/>
      <c r="I14" s="19"/>
      <c r="J14" s="19"/>
      <c r="K14" s="19"/>
      <c r="L14" s="19">
        <f>365283-2</f>
        <v>365281</v>
      </c>
      <c r="M14" s="19"/>
      <c r="N14" s="19"/>
      <c r="O14" s="19"/>
      <c r="P14" s="19"/>
      <c r="Q14" s="34">
        <f t="shared" si="0"/>
        <v>365281</v>
      </c>
    </row>
    <row r="15" spans="1:17" s="26" customFormat="1" ht="16.5" hidden="1">
      <c r="A15" s="49" t="s">
        <v>84</v>
      </c>
      <c r="B15" s="18" t="s">
        <v>54</v>
      </c>
      <c r="C15" s="74" t="s">
        <v>85</v>
      </c>
      <c r="D15" s="46" t="s">
        <v>16</v>
      </c>
      <c r="E15" s="18" t="s">
        <v>68</v>
      </c>
      <c r="F15" s="46">
        <v>17.258</v>
      </c>
      <c r="G15" s="58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34">
        <f t="shared" si="0"/>
        <v>1</v>
      </c>
    </row>
    <row r="16" spans="1:18" s="26" customFormat="1" ht="16.5" hidden="1">
      <c r="A16" s="49" t="s">
        <v>84</v>
      </c>
      <c r="B16" s="18" t="s">
        <v>55</v>
      </c>
      <c r="C16" s="74" t="s">
        <v>85</v>
      </c>
      <c r="D16" s="46" t="s">
        <v>16</v>
      </c>
      <c r="E16" s="18" t="s">
        <v>68</v>
      </c>
      <c r="F16" s="46">
        <v>17.258</v>
      </c>
      <c r="G16" s="58"/>
      <c r="H16" s="19"/>
      <c r="I16" s="19"/>
      <c r="J16" s="19"/>
      <c r="K16" s="19"/>
      <c r="L16" s="19">
        <v>1</v>
      </c>
      <c r="M16" s="19"/>
      <c r="N16" s="19"/>
      <c r="O16" s="19"/>
      <c r="P16" s="19"/>
      <c r="Q16" s="34">
        <f t="shared" si="0"/>
        <v>1</v>
      </c>
      <c r="R16" s="76"/>
    </row>
    <row r="17" spans="1:17" s="26" customFormat="1" ht="15" hidden="1">
      <c r="A17" s="49" t="s">
        <v>63</v>
      </c>
      <c r="B17" s="50" t="s">
        <v>15</v>
      </c>
      <c r="C17" s="16" t="s">
        <v>64</v>
      </c>
      <c r="D17" s="46" t="s">
        <v>17</v>
      </c>
      <c r="E17" s="18" t="s">
        <v>67</v>
      </c>
      <c r="F17" s="46">
        <v>17.278</v>
      </c>
      <c r="G17" s="58"/>
      <c r="H17" s="19"/>
      <c r="I17" s="19">
        <f>78430-2</f>
        <v>78428</v>
      </c>
      <c r="J17" s="19"/>
      <c r="K17" s="19"/>
      <c r="L17" s="19"/>
      <c r="M17" s="19"/>
      <c r="N17" s="19"/>
      <c r="O17" s="19"/>
      <c r="P17" s="19"/>
      <c r="Q17" s="34">
        <f t="shared" si="0"/>
        <v>78428</v>
      </c>
    </row>
    <row r="18" spans="1:17" s="11" customFormat="1" ht="16.5" hidden="1">
      <c r="A18" s="49" t="s">
        <v>63</v>
      </c>
      <c r="B18" s="18" t="s">
        <v>54</v>
      </c>
      <c r="C18" s="16" t="s">
        <v>64</v>
      </c>
      <c r="D18" s="46" t="s">
        <v>17</v>
      </c>
      <c r="E18" s="18" t="s">
        <v>67</v>
      </c>
      <c r="F18" s="46">
        <v>17.278</v>
      </c>
      <c r="G18" s="57"/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34">
        <f t="shared" si="0"/>
        <v>1</v>
      </c>
    </row>
    <row r="19" spans="1:17" s="11" customFormat="1" ht="16.5" hidden="1">
      <c r="A19" s="49" t="s">
        <v>63</v>
      </c>
      <c r="B19" s="18" t="s">
        <v>55</v>
      </c>
      <c r="C19" s="16" t="s">
        <v>64</v>
      </c>
      <c r="D19" s="46" t="s">
        <v>17</v>
      </c>
      <c r="E19" s="18" t="s">
        <v>67</v>
      </c>
      <c r="F19" s="46">
        <v>17.278</v>
      </c>
      <c r="G19" s="57"/>
      <c r="H19" s="19"/>
      <c r="I19" s="19">
        <v>1</v>
      </c>
      <c r="J19" s="19"/>
      <c r="K19" s="19"/>
      <c r="L19" s="19"/>
      <c r="M19" s="19"/>
      <c r="N19" s="19"/>
      <c r="O19" s="19"/>
      <c r="P19" s="19"/>
      <c r="Q19" s="34">
        <f t="shared" si="0"/>
        <v>1</v>
      </c>
    </row>
    <row r="20" spans="1:17" s="11" customFormat="1" ht="16.5" hidden="1">
      <c r="A20" s="49" t="s">
        <v>82</v>
      </c>
      <c r="B20" s="50" t="s">
        <v>15</v>
      </c>
      <c r="C20" s="74" t="s">
        <v>83</v>
      </c>
      <c r="D20" s="46" t="s">
        <v>17</v>
      </c>
      <c r="E20" s="18" t="s">
        <v>67</v>
      </c>
      <c r="F20" s="46">
        <v>17.278</v>
      </c>
      <c r="G20" s="57"/>
      <c r="H20" s="19"/>
      <c r="I20" s="19"/>
      <c r="J20" s="19"/>
      <c r="K20" s="19"/>
      <c r="L20" s="19">
        <f>371854-2</f>
        <v>371852</v>
      </c>
      <c r="M20" s="19"/>
      <c r="N20" s="19"/>
      <c r="O20" s="19"/>
      <c r="P20" s="19"/>
      <c r="Q20" s="34">
        <f t="shared" si="0"/>
        <v>371852</v>
      </c>
    </row>
    <row r="21" spans="1:17" s="11" customFormat="1" ht="16.5" hidden="1">
      <c r="A21" s="49" t="s">
        <v>82</v>
      </c>
      <c r="B21" s="18" t="s">
        <v>54</v>
      </c>
      <c r="C21" s="74" t="s">
        <v>83</v>
      </c>
      <c r="D21" s="46" t="s">
        <v>17</v>
      </c>
      <c r="E21" s="18" t="s">
        <v>67</v>
      </c>
      <c r="F21" s="46">
        <v>17.278</v>
      </c>
      <c r="G21" s="57"/>
      <c r="H21" s="19"/>
      <c r="I21" s="19"/>
      <c r="J21" s="19"/>
      <c r="K21" s="19"/>
      <c r="L21" s="19">
        <v>1</v>
      </c>
      <c r="M21" s="19"/>
      <c r="N21" s="19"/>
      <c r="O21" s="19"/>
      <c r="P21" s="19"/>
      <c r="Q21" s="34">
        <f t="shared" si="0"/>
        <v>1</v>
      </c>
    </row>
    <row r="22" spans="1:18" s="11" customFormat="1" ht="16.5" hidden="1">
      <c r="A22" s="49" t="s">
        <v>82</v>
      </c>
      <c r="B22" s="18" t="s">
        <v>55</v>
      </c>
      <c r="C22" s="74" t="s">
        <v>83</v>
      </c>
      <c r="D22" s="46" t="s">
        <v>17</v>
      </c>
      <c r="E22" s="18" t="s">
        <v>67</v>
      </c>
      <c r="F22" s="46">
        <v>17.278</v>
      </c>
      <c r="G22" s="57"/>
      <c r="H22" s="19"/>
      <c r="I22" s="19"/>
      <c r="J22" s="19"/>
      <c r="K22" s="19"/>
      <c r="L22" s="19">
        <v>1</v>
      </c>
      <c r="M22" s="19"/>
      <c r="N22" s="19"/>
      <c r="O22" s="19"/>
      <c r="P22" s="19"/>
      <c r="Q22" s="34">
        <f t="shared" si="0"/>
        <v>1</v>
      </c>
      <c r="R22" s="75"/>
    </row>
    <row r="23" spans="1:17" s="24" customFormat="1" ht="16.5" hidden="1">
      <c r="A23" s="70"/>
      <c r="B23" s="18"/>
      <c r="C23" s="68"/>
      <c r="D23" s="46"/>
      <c r="E23" s="16"/>
      <c r="F23" s="4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4">
        <f t="shared" si="0"/>
        <v>0</v>
      </c>
    </row>
    <row r="24" spans="1:17" s="24" customFormat="1" ht="16.5" hidden="1">
      <c r="A24" s="9" t="s">
        <v>8</v>
      </c>
      <c r="B24" s="12"/>
      <c r="C24" s="13"/>
      <c r="D24" s="13"/>
      <c r="E24" s="14"/>
      <c r="F24" s="15"/>
      <c r="G24" s="15"/>
      <c r="H24" s="19"/>
      <c r="I24" s="19"/>
      <c r="J24" s="19"/>
      <c r="K24" s="19"/>
      <c r="L24" s="19"/>
      <c r="M24" s="19"/>
      <c r="N24" s="19"/>
      <c r="O24" s="19"/>
      <c r="P24" s="19"/>
      <c r="Q24" s="34">
        <f t="shared" si="0"/>
        <v>0</v>
      </c>
    </row>
    <row r="25" spans="1:17" s="24" customFormat="1" ht="16.5" hidden="1">
      <c r="A25" s="16" t="s">
        <v>18</v>
      </c>
      <c r="B25" s="12"/>
      <c r="C25" s="13"/>
      <c r="D25" s="13"/>
      <c r="E25" s="14"/>
      <c r="F25" s="15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34">
        <f t="shared" si="0"/>
        <v>0</v>
      </c>
    </row>
    <row r="26" spans="1:17" s="24" customFormat="1" ht="16.5" hidden="1">
      <c r="A26" s="49"/>
      <c r="B26" s="18"/>
      <c r="C26" s="55" t="s">
        <v>19</v>
      </c>
      <c r="D26" s="55" t="s">
        <v>20</v>
      </c>
      <c r="E26" s="56" t="s">
        <v>21</v>
      </c>
      <c r="F26" s="16">
        <v>17.225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4">
        <f t="shared" si="0"/>
        <v>0</v>
      </c>
    </row>
    <row r="27" spans="1:17" s="24" customFormat="1" ht="16.5" hidden="1">
      <c r="A27" s="49"/>
      <c r="B27" s="18"/>
      <c r="C27" s="55" t="s">
        <v>19</v>
      </c>
      <c r="D27" s="55" t="s">
        <v>20</v>
      </c>
      <c r="E27" s="56" t="s">
        <v>21</v>
      </c>
      <c r="F27" s="16">
        <v>17.225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4">
        <f t="shared" si="0"/>
        <v>0</v>
      </c>
    </row>
    <row r="28" spans="1:17" s="24" customFormat="1" ht="16.5" hidden="1">
      <c r="A28" s="25"/>
      <c r="B28" s="18"/>
      <c r="C28" s="16" t="s">
        <v>39</v>
      </c>
      <c r="D28" s="16" t="s">
        <v>20</v>
      </c>
      <c r="E28" s="16" t="s">
        <v>40</v>
      </c>
      <c r="F28" s="16">
        <v>17.225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4">
        <f t="shared" si="0"/>
        <v>0</v>
      </c>
    </row>
    <row r="29" spans="1:17" s="24" customFormat="1" ht="16.5">
      <c r="A29" s="25"/>
      <c r="B29" s="18"/>
      <c r="C29" s="16" t="s">
        <v>39</v>
      </c>
      <c r="D29" s="16" t="s">
        <v>20</v>
      </c>
      <c r="E29" s="16" t="s">
        <v>40</v>
      </c>
      <c r="F29" s="16">
        <v>17.225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4">
        <f t="shared" si="0"/>
        <v>0</v>
      </c>
    </row>
    <row r="30" spans="1:17" s="24" customFormat="1" ht="16.5">
      <c r="A30" s="49"/>
      <c r="B30" s="18"/>
      <c r="C30" s="55"/>
      <c r="D30" s="55"/>
      <c r="E30" s="56"/>
      <c r="F30" s="1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4">
        <f t="shared" si="0"/>
        <v>0</v>
      </c>
    </row>
    <row r="31" spans="1:17" s="24" customFormat="1" ht="16.5">
      <c r="A31" s="9" t="s">
        <v>8</v>
      </c>
      <c r="B31" s="18"/>
      <c r="C31" s="55"/>
      <c r="D31" s="55"/>
      <c r="E31" s="5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34">
        <f t="shared" si="0"/>
        <v>0</v>
      </c>
    </row>
    <row r="32" spans="1:17" s="24" customFormat="1" ht="16.5">
      <c r="A32" s="16" t="s">
        <v>44</v>
      </c>
      <c r="B32" s="18"/>
      <c r="C32" s="46"/>
      <c r="D32" s="46"/>
      <c r="E32" s="46"/>
      <c r="F32" s="4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4">
        <f t="shared" si="0"/>
        <v>0</v>
      </c>
    </row>
    <row r="33" spans="1:17" s="24" customFormat="1" ht="16.5" hidden="1">
      <c r="A33" s="59" t="s">
        <v>22</v>
      </c>
      <c r="B33" s="18" t="s">
        <v>15</v>
      </c>
      <c r="C33" s="55" t="s">
        <v>45</v>
      </c>
      <c r="D33" s="55" t="s">
        <v>23</v>
      </c>
      <c r="E33" s="55" t="s">
        <v>46</v>
      </c>
      <c r="F33" s="18" t="s">
        <v>24</v>
      </c>
      <c r="G33" s="19">
        <v>134965</v>
      </c>
      <c r="H33" s="19"/>
      <c r="I33" s="19"/>
      <c r="J33" s="19"/>
      <c r="K33" s="19"/>
      <c r="L33" s="19"/>
      <c r="M33" s="19"/>
      <c r="N33" s="19"/>
      <c r="O33" s="19"/>
      <c r="P33" s="19"/>
      <c r="Q33" s="34">
        <f t="shared" si="0"/>
        <v>134965</v>
      </c>
    </row>
    <row r="34" spans="1:17" s="24" customFormat="1" ht="16.5">
      <c r="A34" s="59" t="s">
        <v>114</v>
      </c>
      <c r="B34" s="18" t="s">
        <v>15</v>
      </c>
      <c r="C34" s="55" t="s">
        <v>45</v>
      </c>
      <c r="D34" s="55" t="s">
        <v>23</v>
      </c>
      <c r="E34" s="55" t="s">
        <v>46</v>
      </c>
      <c r="F34" s="18" t="s">
        <v>24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v>13640</v>
      </c>
      <c r="Q34" s="34">
        <f>SUM(O34:P34)</f>
        <v>13640</v>
      </c>
    </row>
    <row r="35" spans="1:17" s="24" customFormat="1" ht="16.5">
      <c r="A35" s="59"/>
      <c r="B35" s="18"/>
      <c r="C35" s="55"/>
      <c r="D35" s="55"/>
      <c r="E35" s="55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4">
        <f t="shared" si="0"/>
        <v>0</v>
      </c>
    </row>
    <row r="36" spans="1:17" s="24" customFormat="1" ht="16.5" hidden="1">
      <c r="A36" s="9" t="s">
        <v>8</v>
      </c>
      <c r="B36" s="18"/>
      <c r="C36" s="55"/>
      <c r="D36" s="55"/>
      <c r="E36" s="55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4">
        <f t="shared" si="0"/>
        <v>0</v>
      </c>
    </row>
    <row r="37" spans="1:17" s="24" customFormat="1" ht="16.5" hidden="1">
      <c r="A37" s="16" t="s">
        <v>50</v>
      </c>
      <c r="B37" s="18"/>
      <c r="C37" s="55"/>
      <c r="D37" s="55"/>
      <c r="E37" s="5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4">
        <f t="shared" si="0"/>
        <v>0</v>
      </c>
    </row>
    <row r="38" spans="1:17" s="24" customFormat="1" ht="16.5" hidden="1">
      <c r="A38" s="25" t="s">
        <v>25</v>
      </c>
      <c r="B38" s="18" t="s">
        <v>51</v>
      </c>
      <c r="C38" s="55" t="s">
        <v>52</v>
      </c>
      <c r="D38" s="55" t="s">
        <v>26</v>
      </c>
      <c r="E38" s="56" t="s">
        <v>53</v>
      </c>
      <c r="F38" s="18">
        <v>17.207</v>
      </c>
      <c r="G38" s="19"/>
      <c r="H38" s="19"/>
      <c r="I38" s="19"/>
      <c r="J38" s="19">
        <f>288976-2</f>
        <v>288974</v>
      </c>
      <c r="K38" s="19"/>
      <c r="L38" s="19"/>
      <c r="M38" s="19"/>
      <c r="N38" s="19"/>
      <c r="O38" s="19"/>
      <c r="P38" s="19"/>
      <c r="Q38" s="34">
        <f t="shared" si="0"/>
        <v>288974</v>
      </c>
    </row>
    <row r="39" spans="1:17" s="24" customFormat="1" ht="16.5" hidden="1">
      <c r="A39" s="25" t="s">
        <v>25</v>
      </c>
      <c r="B39" s="18" t="s">
        <v>54</v>
      </c>
      <c r="C39" s="55" t="s">
        <v>52</v>
      </c>
      <c r="D39" s="55" t="s">
        <v>26</v>
      </c>
      <c r="E39" s="56" t="s">
        <v>53</v>
      </c>
      <c r="F39" s="18">
        <v>17.207</v>
      </c>
      <c r="G39" s="19"/>
      <c r="H39" s="19"/>
      <c r="I39" s="19"/>
      <c r="J39" s="19">
        <v>1</v>
      </c>
      <c r="K39" s="19"/>
      <c r="L39" s="19"/>
      <c r="M39" s="19"/>
      <c r="N39" s="19"/>
      <c r="O39" s="19"/>
      <c r="P39" s="19"/>
      <c r="Q39" s="34">
        <f t="shared" si="0"/>
        <v>1</v>
      </c>
    </row>
    <row r="40" spans="1:17" s="24" customFormat="1" ht="16.5" hidden="1">
      <c r="A40" s="25" t="s">
        <v>25</v>
      </c>
      <c r="B40" s="18" t="s">
        <v>55</v>
      </c>
      <c r="C40" s="55" t="s">
        <v>52</v>
      </c>
      <c r="D40" s="55" t="s">
        <v>26</v>
      </c>
      <c r="E40" s="56" t="s">
        <v>53</v>
      </c>
      <c r="F40" s="18">
        <v>17.207</v>
      </c>
      <c r="G40" s="19"/>
      <c r="H40" s="19"/>
      <c r="I40" s="19"/>
      <c r="J40" s="19">
        <v>1</v>
      </c>
      <c r="K40" s="19"/>
      <c r="L40" s="19"/>
      <c r="M40" s="19"/>
      <c r="N40" s="19"/>
      <c r="O40" s="19"/>
      <c r="P40" s="19"/>
      <c r="Q40" s="34">
        <f t="shared" si="0"/>
        <v>1</v>
      </c>
    </row>
    <row r="41" spans="1:17" s="24" customFormat="1" ht="16.5" hidden="1">
      <c r="A41" s="25" t="s">
        <v>27</v>
      </c>
      <c r="B41" s="18" t="s">
        <v>51</v>
      </c>
      <c r="C41" s="55" t="s">
        <v>52</v>
      </c>
      <c r="D41" s="55" t="s">
        <v>26</v>
      </c>
      <c r="E41" s="56" t="s">
        <v>56</v>
      </c>
      <c r="F41" s="18" t="s">
        <v>28</v>
      </c>
      <c r="G41" s="19"/>
      <c r="H41" s="19"/>
      <c r="I41" s="19"/>
      <c r="J41" s="19">
        <v>32848</v>
      </c>
      <c r="K41" s="19"/>
      <c r="L41" s="19"/>
      <c r="M41" s="19"/>
      <c r="N41" s="19"/>
      <c r="O41" s="19"/>
      <c r="P41" s="19"/>
      <c r="Q41" s="34">
        <f t="shared" si="0"/>
        <v>32848</v>
      </c>
    </row>
    <row r="42" spans="1:17" s="24" customFormat="1" ht="16.5" hidden="1">
      <c r="A42" s="25" t="s">
        <v>27</v>
      </c>
      <c r="B42" s="18" t="s">
        <v>54</v>
      </c>
      <c r="C42" s="55" t="s">
        <v>52</v>
      </c>
      <c r="D42" s="55" t="s">
        <v>26</v>
      </c>
      <c r="E42" s="56" t="s">
        <v>56</v>
      </c>
      <c r="F42" s="18" t="s">
        <v>28</v>
      </c>
      <c r="G42" s="19"/>
      <c r="H42" s="19"/>
      <c r="I42" s="19"/>
      <c r="J42" s="19">
        <v>1</v>
      </c>
      <c r="K42" s="19"/>
      <c r="L42" s="19"/>
      <c r="M42" s="19"/>
      <c r="N42" s="19"/>
      <c r="O42" s="19"/>
      <c r="P42" s="19"/>
      <c r="Q42" s="34">
        <f t="shared" si="0"/>
        <v>1</v>
      </c>
    </row>
    <row r="43" spans="1:17" s="24" customFormat="1" ht="16.5" hidden="1">
      <c r="A43" s="25" t="s">
        <v>27</v>
      </c>
      <c r="B43" s="18" t="s">
        <v>55</v>
      </c>
      <c r="C43" s="55" t="s">
        <v>52</v>
      </c>
      <c r="D43" s="55" t="s">
        <v>26</v>
      </c>
      <c r="E43" s="56" t="s">
        <v>56</v>
      </c>
      <c r="F43" s="18" t="s">
        <v>28</v>
      </c>
      <c r="G43" s="19"/>
      <c r="H43" s="19"/>
      <c r="I43" s="19"/>
      <c r="J43" s="19">
        <v>1</v>
      </c>
      <c r="K43" s="19"/>
      <c r="L43" s="19"/>
      <c r="M43" s="19"/>
      <c r="N43" s="19"/>
      <c r="O43" s="19"/>
      <c r="P43" s="19"/>
      <c r="Q43" s="34">
        <f t="shared" si="0"/>
        <v>1</v>
      </c>
    </row>
    <row r="44" spans="1:17" s="24" customFormat="1" ht="16.5" hidden="1">
      <c r="A44" s="62" t="s">
        <v>29</v>
      </c>
      <c r="B44" s="18" t="s">
        <v>89</v>
      </c>
      <c r="C44" s="55" t="s">
        <v>90</v>
      </c>
      <c r="D44" s="64" t="s">
        <v>91</v>
      </c>
      <c r="E44" s="65" t="s">
        <v>92</v>
      </c>
      <c r="F44" s="63" t="s">
        <v>30</v>
      </c>
      <c r="G44" s="19"/>
      <c r="H44" s="19"/>
      <c r="I44" s="19"/>
      <c r="J44" s="19"/>
      <c r="K44" s="19"/>
      <c r="L44" s="19"/>
      <c r="M44" s="19">
        <v>4188.11</v>
      </c>
      <c r="N44" s="19"/>
      <c r="O44" s="19"/>
      <c r="P44" s="19"/>
      <c r="Q44" s="34">
        <f>SUM(L44:M44)</f>
        <v>4188.11</v>
      </c>
    </row>
    <row r="45" spans="1:17" s="24" customFormat="1" ht="16.5" hidden="1">
      <c r="A45" s="62" t="s">
        <v>34</v>
      </c>
      <c r="B45" s="18"/>
      <c r="C45" s="46"/>
      <c r="D45" s="46"/>
      <c r="E45" s="46"/>
      <c r="F45" s="18" t="s">
        <v>24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34">
        <f t="shared" si="0"/>
        <v>0</v>
      </c>
    </row>
    <row r="46" spans="1:17" s="24" customFormat="1" ht="16.5" hidden="1">
      <c r="A46" s="62" t="s">
        <v>36</v>
      </c>
      <c r="B46" s="18"/>
      <c r="C46" s="69"/>
      <c r="D46" s="69"/>
      <c r="E46" s="69"/>
      <c r="F46" s="63" t="s">
        <v>24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4">
        <f t="shared" si="0"/>
        <v>0</v>
      </c>
    </row>
    <row r="47" spans="1:17" s="24" customFormat="1" ht="16.5" hidden="1">
      <c r="A47" s="62" t="s">
        <v>37</v>
      </c>
      <c r="B47" s="18" t="s">
        <v>51</v>
      </c>
      <c r="C47" s="72" t="s">
        <v>73</v>
      </c>
      <c r="D47" s="72" t="s">
        <v>74</v>
      </c>
      <c r="E47" s="72" t="s">
        <v>75</v>
      </c>
      <c r="F47" s="18" t="s">
        <v>24</v>
      </c>
      <c r="G47" s="19"/>
      <c r="H47" s="19"/>
      <c r="I47" s="19"/>
      <c r="J47" s="19"/>
      <c r="K47" s="19">
        <v>1300</v>
      </c>
      <c r="L47" s="19"/>
      <c r="M47" s="19"/>
      <c r="N47" s="19"/>
      <c r="O47" s="19"/>
      <c r="P47" s="19"/>
      <c r="Q47" s="34">
        <f t="shared" si="0"/>
        <v>1300</v>
      </c>
    </row>
    <row r="48" spans="1:17" s="24" customFormat="1" ht="16.5" hidden="1">
      <c r="A48" s="62" t="s">
        <v>38</v>
      </c>
      <c r="B48" s="18" t="s">
        <v>51</v>
      </c>
      <c r="C48" s="72" t="s">
        <v>76</v>
      </c>
      <c r="D48" s="73" t="s">
        <v>80</v>
      </c>
      <c r="E48" s="72" t="s">
        <v>77</v>
      </c>
      <c r="F48" s="18" t="s">
        <v>24</v>
      </c>
      <c r="G48" s="19"/>
      <c r="H48" s="19"/>
      <c r="I48" s="19"/>
      <c r="J48" s="19"/>
      <c r="K48" s="19">
        <v>549.46</v>
      </c>
      <c r="L48" s="19"/>
      <c r="M48" s="19"/>
      <c r="N48" s="19"/>
      <c r="O48" s="19"/>
      <c r="P48" s="19"/>
      <c r="Q48" s="34">
        <f t="shared" si="0"/>
        <v>549.46</v>
      </c>
    </row>
    <row r="49" spans="1:17" s="24" customFormat="1" ht="16.5" hidden="1">
      <c r="A49" s="62" t="s">
        <v>96</v>
      </c>
      <c r="B49" s="18" t="s">
        <v>51</v>
      </c>
      <c r="C49" s="46" t="s">
        <v>97</v>
      </c>
      <c r="D49" s="46" t="s">
        <v>35</v>
      </c>
      <c r="E49" s="46" t="s">
        <v>98</v>
      </c>
      <c r="F49" s="18" t="s">
        <v>24</v>
      </c>
      <c r="G49" s="19"/>
      <c r="H49" s="19"/>
      <c r="I49" s="19"/>
      <c r="J49" s="19"/>
      <c r="K49" s="19"/>
      <c r="L49" s="19"/>
      <c r="M49" s="19"/>
      <c r="N49" s="19">
        <v>30569.94</v>
      </c>
      <c r="O49" s="19"/>
      <c r="P49" s="19"/>
      <c r="Q49" s="34">
        <f>SUM(M49:N49)</f>
        <v>30569.94</v>
      </c>
    </row>
    <row r="50" spans="1:17" s="24" customFormat="1" ht="16.5" hidden="1">
      <c r="A50" s="62"/>
      <c r="B50" s="63"/>
      <c r="C50" s="69"/>
      <c r="D50" s="69"/>
      <c r="E50" s="69"/>
      <c r="F50" s="6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>
        <f t="shared" si="0"/>
        <v>0</v>
      </c>
    </row>
    <row r="51" spans="1:17" s="24" customFormat="1" ht="16.5" hidden="1">
      <c r="A51" s="9" t="s">
        <v>8</v>
      </c>
      <c r="B51" s="63"/>
      <c r="C51" s="64"/>
      <c r="D51" s="64"/>
      <c r="E51" s="65"/>
      <c r="F51" s="6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>
        <f t="shared" si="0"/>
        <v>0</v>
      </c>
    </row>
    <row r="52" spans="1:17" s="24" customFormat="1" ht="16.5" hidden="1">
      <c r="A52" s="16" t="s">
        <v>108</v>
      </c>
      <c r="B52" s="63"/>
      <c r="C52" s="64"/>
      <c r="D52" s="64"/>
      <c r="E52" s="65"/>
      <c r="F52" s="6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34">
        <f t="shared" si="0"/>
        <v>0</v>
      </c>
    </row>
    <row r="53" spans="1:17" s="24" customFormat="1" ht="16.5" hidden="1">
      <c r="A53" s="66" t="s">
        <v>101</v>
      </c>
      <c r="B53" s="18" t="s">
        <v>102</v>
      </c>
      <c r="C53" s="55" t="s">
        <v>103</v>
      </c>
      <c r="D53" s="55" t="s">
        <v>32</v>
      </c>
      <c r="E53" s="56" t="s">
        <v>104</v>
      </c>
      <c r="F53" s="77">
        <v>17.801</v>
      </c>
      <c r="G53" s="19"/>
      <c r="H53" s="19"/>
      <c r="I53" s="19"/>
      <c r="J53" s="19"/>
      <c r="K53" s="19"/>
      <c r="L53" s="19"/>
      <c r="M53" s="19"/>
      <c r="N53" s="19"/>
      <c r="O53" s="19">
        <f>6952.95-1</f>
        <v>6951.95</v>
      </c>
      <c r="P53" s="19"/>
      <c r="Q53" s="34">
        <f>SUM(N53:O53)</f>
        <v>6951.95</v>
      </c>
    </row>
    <row r="54" spans="1:17" s="24" customFormat="1" ht="16.5" hidden="1">
      <c r="A54" s="66" t="s">
        <v>101</v>
      </c>
      <c r="B54" s="18" t="s">
        <v>105</v>
      </c>
      <c r="C54" s="55" t="s">
        <v>103</v>
      </c>
      <c r="D54" s="55" t="s">
        <v>32</v>
      </c>
      <c r="E54" s="56" t="s">
        <v>104</v>
      </c>
      <c r="F54" s="77">
        <v>17.801</v>
      </c>
      <c r="G54" s="19"/>
      <c r="H54" s="19"/>
      <c r="I54" s="19"/>
      <c r="J54" s="19"/>
      <c r="K54" s="19"/>
      <c r="L54" s="19"/>
      <c r="M54" s="19"/>
      <c r="N54" s="19"/>
      <c r="O54" s="19">
        <v>1</v>
      </c>
      <c r="P54" s="19"/>
      <c r="Q54" s="34">
        <f>SUM(N54:O54)</f>
        <v>1</v>
      </c>
    </row>
    <row r="55" spans="1:18" s="24" customFormat="1" ht="16.5" hidden="1">
      <c r="A55" s="66" t="s">
        <v>106</v>
      </c>
      <c r="B55" s="18" t="s">
        <v>107</v>
      </c>
      <c r="C55" s="55" t="s">
        <v>31</v>
      </c>
      <c r="D55" s="55" t="s">
        <v>32</v>
      </c>
      <c r="E55" s="56" t="s">
        <v>33</v>
      </c>
      <c r="F55" s="77">
        <v>17.801</v>
      </c>
      <c r="G55" s="19"/>
      <c r="H55" s="19"/>
      <c r="I55" s="19"/>
      <c r="J55" s="19"/>
      <c r="K55" s="19"/>
      <c r="L55" s="19"/>
      <c r="M55" s="19"/>
      <c r="N55" s="19"/>
      <c r="O55" s="19">
        <v>3476.48</v>
      </c>
      <c r="P55" s="19"/>
      <c r="Q55" s="34">
        <f>SUM(N55:O55)</f>
        <v>3476.48</v>
      </c>
      <c r="R55" s="67"/>
    </row>
    <row r="56" spans="1:17" s="24" customFormat="1" ht="16.5">
      <c r="A56" s="49"/>
      <c r="B56" s="18"/>
      <c r="C56" s="64"/>
      <c r="D56" s="64"/>
      <c r="E56" s="64"/>
      <c r="F56" s="4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34">
        <f>SUM(N56:O56)</f>
        <v>0</v>
      </c>
    </row>
    <row r="57" spans="1:17" s="24" customFormat="1" ht="16.5">
      <c r="A57" s="59"/>
      <c r="B57" s="18"/>
      <c r="C57" s="55"/>
      <c r="D57" s="55"/>
      <c r="E57" s="55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34">
        <f t="shared" si="0"/>
        <v>0</v>
      </c>
    </row>
    <row r="58" spans="1:17" s="24" customFormat="1" ht="16.5">
      <c r="A58" s="59"/>
      <c r="B58" s="18"/>
      <c r="C58" s="55"/>
      <c r="D58" s="55"/>
      <c r="E58" s="55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34">
        <f t="shared" si="0"/>
        <v>0</v>
      </c>
    </row>
    <row r="59" spans="1:17" s="26" customFormat="1" ht="17.25" thickBot="1">
      <c r="A59" s="22"/>
      <c r="B59" s="12"/>
      <c r="C59" s="20"/>
      <c r="D59" s="20"/>
      <c r="E59" s="15"/>
      <c r="F59" s="1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4">
        <f t="shared" si="0"/>
        <v>0</v>
      </c>
    </row>
    <row r="60" spans="1:17" s="11" customFormat="1" ht="17.25" thickBot="1">
      <c r="A60" s="41" t="s">
        <v>0</v>
      </c>
      <c r="B60" s="42"/>
      <c r="C60" s="43"/>
      <c r="D60" s="43"/>
      <c r="E60" s="43"/>
      <c r="F60" s="44"/>
      <c r="G60" s="45">
        <f>SUM(G8:G59)</f>
        <v>134965</v>
      </c>
      <c r="H60" s="54">
        <f>SUM(H30:H43)</f>
        <v>0</v>
      </c>
      <c r="I60" s="71">
        <f>SUM(I7:I19)</f>
        <v>631075</v>
      </c>
      <c r="J60" s="71">
        <f>SUM(J36:J59)</f>
        <v>321826</v>
      </c>
      <c r="K60" s="71">
        <f>SUM(K35:K50)</f>
        <v>1849.46</v>
      </c>
      <c r="L60" s="71">
        <f>SUM(L6:L50)</f>
        <v>738570</v>
      </c>
      <c r="M60" s="71">
        <f>SUM(M35:M50)</f>
        <v>4188.11</v>
      </c>
      <c r="N60" s="71">
        <f>SUM(N36:N50)</f>
        <v>30569.94</v>
      </c>
      <c r="O60" s="71">
        <f>SUM(O50:O59)</f>
        <v>10429.43</v>
      </c>
      <c r="P60" s="71">
        <f>SUM(P29:P59)</f>
        <v>13640</v>
      </c>
      <c r="Q60" s="34">
        <f t="shared" si="0"/>
        <v>1828285.46</v>
      </c>
    </row>
    <row r="61" spans="1:17" s="11" customFormat="1" ht="16.5">
      <c r="A61" s="27"/>
      <c r="B61" s="27"/>
      <c r="C61" s="28"/>
      <c r="D61" s="28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6" s="11" customFormat="1" ht="16.5">
      <c r="A62" s="26" t="s">
        <v>9</v>
      </c>
      <c r="C62" s="32"/>
      <c r="D62" s="32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11" customFormat="1" ht="16.5" hidden="1">
      <c r="A63" s="23" t="s">
        <v>42</v>
      </c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s="11" customFormat="1" ht="16.5" hidden="1">
      <c r="A64" s="26" t="s">
        <v>43</v>
      </c>
      <c r="C64" s="32"/>
      <c r="D64" s="32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s="11" customFormat="1" ht="16.5" hidden="1">
      <c r="A65" s="23" t="s">
        <v>41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11" customFormat="1" ht="16.5" hidden="1">
      <c r="A66" s="26" t="s">
        <v>48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ht="15" hidden="1">
      <c r="A67" s="26" t="s">
        <v>49</v>
      </c>
    </row>
    <row r="68" ht="15" hidden="1">
      <c r="A68" s="26" t="s">
        <v>65</v>
      </c>
    </row>
    <row r="69" ht="15" hidden="1">
      <c r="A69" s="26" t="s">
        <v>66</v>
      </c>
    </row>
    <row r="70" ht="15" hidden="1">
      <c r="A70" s="26" t="s">
        <v>70</v>
      </c>
    </row>
    <row r="71" ht="15" hidden="1">
      <c r="A71" s="26" t="s">
        <v>71</v>
      </c>
    </row>
    <row r="72" ht="15" hidden="1">
      <c r="A72" s="26" t="s">
        <v>79</v>
      </c>
    </row>
    <row r="73" ht="15" hidden="1">
      <c r="A73" s="26" t="s">
        <v>78</v>
      </c>
    </row>
    <row r="74" ht="15" hidden="1">
      <c r="A74" s="26" t="s">
        <v>86</v>
      </c>
    </row>
    <row r="75" ht="15" hidden="1">
      <c r="A75" s="26" t="s">
        <v>87</v>
      </c>
    </row>
    <row r="76" ht="15" hidden="1">
      <c r="A76" s="26" t="s">
        <v>93</v>
      </c>
    </row>
    <row r="77" ht="15" hidden="1">
      <c r="A77" s="26" t="s">
        <v>78</v>
      </c>
    </row>
    <row r="78" ht="15" hidden="1">
      <c r="A78" s="26" t="s">
        <v>99</v>
      </c>
    </row>
    <row r="79" ht="15" hidden="1">
      <c r="A79" s="26" t="s">
        <v>95</v>
      </c>
    </row>
    <row r="80" ht="15" hidden="1">
      <c r="A80" s="26" t="s">
        <v>110</v>
      </c>
    </row>
    <row r="81" ht="15" hidden="1">
      <c r="A81" s="26" t="s">
        <v>109</v>
      </c>
    </row>
    <row r="82" ht="15">
      <c r="A82" s="26" t="s">
        <v>113</v>
      </c>
    </row>
    <row r="83" ht="15">
      <c r="A83" s="26" t="s">
        <v>112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2020-01-21T16:25:49Z</dcterms:modified>
  <cp:category/>
  <cp:version/>
  <cp:contentType/>
  <cp:contentStatus/>
</cp:coreProperties>
</file>