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145" activeTab="0"/>
  </bookViews>
  <sheets>
    <sheet name="LAWRENCE" sheetId="1" r:id="rId1"/>
  </sheets>
  <definedNames>
    <definedName name="_xlnm.Print_Area" localSheetId="0">'LAWRENCE'!$A$1:$G$72</definedName>
  </definedNames>
  <calcPr fullCalcOnLoad="1"/>
</workbook>
</file>

<file path=xl/sharedStrings.xml><?xml version="1.0" encoding="utf-8"?>
<sst xmlns="http://schemas.openxmlformats.org/spreadsheetml/2006/main" count="282" uniqueCount="152">
  <si>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</si>
  <si>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</si>
  <si>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</si>
  <si>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</si>
  <si>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</si>
  <si>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</si>
  <si>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</si>
  <si>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</si>
  <si>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</si>
  <si>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</si>
  <si>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</si>
  <si>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</si>
  <si>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</si>
  <si>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</si>
  <si>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</si>
  <si>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</si>
  <si>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</si>
  <si>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</si>
  <si>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</si>
  <si>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</si>
  <si>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</si>
  <si>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</si>
  <si>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</si>
  <si>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</si>
  <si>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</si>
  <si>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</si>
  <si>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</si>
  <si>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</si>
  <si>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</si>
  <si>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</si>
  <si>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</si>
  <si>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</si>
  <si>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</si>
  <si>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</si>
  <si>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</si>
  <si>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</si>
  <si>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</si>
  <si>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</si>
  <si>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</si>
  <si>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FTRADE2019</t>
  </si>
  <si>
    <t>J302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</si>
  <si>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</si>
  <si>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</si>
  <si>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</si>
  <si>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</si>
  <si>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</si>
  <si>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</si>
  <si>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</si>
  <si>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</si>
  <si>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</si>
  <si>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</si>
  <si>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</si>
  <si>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</si>
  <si>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</si>
  <si>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</si>
  <si>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</si>
  <si>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</si>
  <si>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</si>
  <si>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</si>
  <si>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</si>
  <si>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</si>
  <si>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</si>
  <si>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</si>
  <si>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</si>
  <si>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</si>
  <si>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</si>
  <si>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</si>
  <si>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</si>
  <si>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</si>
  <si>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</si>
  <si>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</si>
  <si>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</si>
  <si>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</si>
  <si>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</si>
  <si>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</si>
  <si>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</si>
  <si>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</si>
  <si>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</si>
  <si>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</si>
  <si>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</si>
  <si>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</si>
  <si>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</si>
  <si>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</si>
  <si>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</si>
  <si>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</si>
  <si>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</si>
  <si>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</si>
  <si>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</si>
  <si>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</si>
  <si>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</si>
  <si>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</si>
  <si>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</si>
  <si>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</si>
  <si>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</si>
  <si>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</si>
  <si>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</si>
  <si>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</si>
  <si>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</si>
  <si>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</si>
  <si>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</si>
  <si>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</si>
  <si>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</si>
  <si>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</si>
  <si>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</si>
  <si>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</si>
  <si>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</si>
  <si>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</si>
  <si>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</si>
  <si>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</si>
  <si>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</si>
  <si>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20CCLAWVETSUI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</si>
  <si>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</si>
  <si>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</si>
  <si>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</si>
  <si>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</si>
  <si>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</si>
  <si>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</si>
  <si>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</si>
  <si>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</si>
  <si>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OPERATION ABLE</t>
  </si>
  <si>
    <t>DCSSCSEP20</t>
  </si>
  <si>
    <t>7003-0006</t>
  </si>
  <si>
    <t>J446</t>
  </si>
  <si>
    <t>BUDGET#8 FY20 DECEMBER 4, 2019</t>
  </si>
  <si>
    <t>BUDGET #9 FY20</t>
  </si>
  <si>
    <t>DTA</t>
  </si>
  <si>
    <t>SPSS2020</t>
  </si>
  <si>
    <t>J427</t>
  </si>
  <si>
    <t>TO DTA &amp; RAPID RESPONSE FUNDS</t>
  </si>
  <si>
    <t>BUDGET#9 FY20 DECEMBER 16, 2019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</si>
  <si>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</si>
  <si>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</si>
  <si>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</si>
  <si>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</si>
  <si>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</si>
  <si>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</si>
  <si>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</si>
  <si>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</si>
  <si>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TO ADD ADDITIONAL SOS FUNDS</t>
  </si>
  <si>
    <t>BUDGET#11 FY20 JANUARY 15, 2020</t>
  </si>
  <si>
    <t>ADDITIONAL STATE ONE STOP</t>
  </si>
  <si>
    <t>BUDGET #12 FY20</t>
  </si>
  <si>
    <t>TO ADD ADDITIONAL WP FUNDS</t>
  </si>
  <si>
    <t>BUDGET#12 FY20 JANUARY 17, 2020</t>
  </si>
  <si>
    <t>VOID</t>
  </si>
  <si>
    <t>BUDGET #13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</si>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</sst>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61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0" width="13.7109375" style="4" hidden="1" customWidth="1"/>
    <col min="11" max="19" width="18.57421875" style="4" hidden="1" customWidth="1"/>
    <col min="20" max="20" width="18.57421875" style="4" customWidth="1"/>
    <col min="21" max="21" width="15.00390625" style="3" hidden="1" customWidth="1"/>
    <col min="22" max="16384" width="9.140625" style="3" customWidth="1"/>
  </cols>
  <sheetData>
    <row r="1" spans="1:20" ht="20.25">
      <c r="A1" s="3" t="s">
        <v>12</v>
      </c>
      <c r="B1" s="77" t="s">
        <v>10</v>
      </c>
      <c r="C1" s="78"/>
      <c r="D1" s="78"/>
      <c r="E1" s="78"/>
      <c r="F1" s="78"/>
      <c r="G1" s="7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1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41</v>
      </c>
      <c r="H5" s="53" t="s">
        <v>50</v>
      </c>
      <c r="I5" s="53" t="s">
        <v>60</v>
      </c>
      <c r="J5" s="53" t="s">
        <v>68</v>
      </c>
      <c r="K5" s="53" t="s">
        <v>80</v>
      </c>
      <c r="L5" s="53" t="s">
        <v>96</v>
      </c>
      <c r="M5" s="53" t="s">
        <v>99</v>
      </c>
      <c r="N5" s="53" t="s">
        <v>109</v>
      </c>
      <c r="O5" s="53" t="s">
        <v>118</v>
      </c>
      <c r="P5" s="53" t="s">
        <v>124</v>
      </c>
      <c r="Q5" s="53" t="s">
        <v>130</v>
      </c>
      <c r="R5" s="53" t="s">
        <v>137</v>
      </c>
      <c r="S5" s="53" t="s">
        <v>141</v>
      </c>
      <c r="T5" s="53" t="s">
        <v>145</v>
      </c>
      <c r="U5" s="9" t="s">
        <v>6</v>
      </c>
    </row>
    <row r="6" spans="1:21" s="21" customFormat="1" ht="16.5" hidden="1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37"/>
    </row>
    <row r="7" spans="1:21" s="21" customFormat="1" ht="16.5" hidden="1">
      <c r="A7" s="15" t="s">
        <v>79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1" s="21" customFormat="1" ht="16.5" hidden="1">
      <c r="A8" s="50" t="s">
        <v>69</v>
      </c>
      <c r="B8" s="51" t="s">
        <v>15</v>
      </c>
      <c r="C8" s="52" t="s">
        <v>70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18"/>
      <c r="N8" s="18"/>
      <c r="O8" s="18"/>
      <c r="P8" s="18"/>
      <c r="Q8" s="18"/>
      <c r="R8" s="18"/>
      <c r="S8" s="18"/>
      <c r="T8" s="18"/>
      <c r="U8" s="46">
        <f>SUM(G8:L8)</f>
        <v>778366</v>
      </c>
    </row>
    <row r="9" spans="1:21" s="10" customFormat="1" ht="16.5" hidden="1">
      <c r="A9" s="50" t="s">
        <v>69</v>
      </c>
      <c r="B9" s="17" t="s">
        <v>56</v>
      </c>
      <c r="C9" s="52" t="s">
        <v>70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46">
        <f aca="true" t="shared" si="0" ref="U9:U22">SUM(G9:L9)</f>
        <v>1</v>
      </c>
    </row>
    <row r="10" spans="1:21" s="10" customFormat="1" ht="16.5" hidden="1">
      <c r="A10" s="50" t="s">
        <v>69</v>
      </c>
      <c r="B10" s="17" t="s">
        <v>57</v>
      </c>
      <c r="C10" s="52" t="s">
        <v>70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46">
        <f t="shared" si="0"/>
        <v>1</v>
      </c>
    </row>
    <row r="11" spans="1:21" s="23" customFormat="1" ht="15" hidden="1">
      <c r="A11" s="50" t="s">
        <v>71</v>
      </c>
      <c r="B11" s="51" t="s">
        <v>15</v>
      </c>
      <c r="C11" s="15" t="s">
        <v>72</v>
      </c>
      <c r="D11" s="47" t="s">
        <v>16</v>
      </c>
      <c r="E11" s="17" t="s">
        <v>73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6">
        <f t="shared" si="0"/>
        <v>108864</v>
      </c>
    </row>
    <row r="12" spans="1:21" s="10" customFormat="1" ht="16.5" hidden="1">
      <c r="A12" s="50" t="s">
        <v>71</v>
      </c>
      <c r="B12" s="17" t="s">
        <v>56</v>
      </c>
      <c r="C12" s="15" t="s">
        <v>72</v>
      </c>
      <c r="D12" s="47" t="s">
        <v>16</v>
      </c>
      <c r="E12" s="17" t="s">
        <v>73</v>
      </c>
      <c r="F12" s="47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46">
        <f t="shared" si="0"/>
        <v>1</v>
      </c>
    </row>
    <row r="13" spans="1:21" s="23" customFormat="1" ht="15" hidden="1">
      <c r="A13" s="50" t="s">
        <v>71</v>
      </c>
      <c r="B13" s="17" t="s">
        <v>57</v>
      </c>
      <c r="C13" s="15" t="s">
        <v>72</v>
      </c>
      <c r="D13" s="47" t="s">
        <v>16</v>
      </c>
      <c r="E13" s="17" t="s">
        <v>73</v>
      </c>
      <c r="F13" s="47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6">
        <f t="shared" si="0"/>
        <v>1</v>
      </c>
    </row>
    <row r="14" spans="1:21" s="23" customFormat="1" ht="16.5" hidden="1">
      <c r="A14" s="50" t="s">
        <v>92</v>
      </c>
      <c r="B14" s="51" t="s">
        <v>15</v>
      </c>
      <c r="C14" s="31" t="s">
        <v>93</v>
      </c>
      <c r="D14" s="47" t="s">
        <v>16</v>
      </c>
      <c r="E14" s="17" t="s">
        <v>73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18"/>
      <c r="N14" s="18"/>
      <c r="O14" s="18"/>
      <c r="P14" s="18"/>
      <c r="Q14" s="18"/>
      <c r="R14" s="18"/>
      <c r="S14" s="18"/>
      <c r="T14" s="18"/>
      <c r="U14" s="46">
        <f t="shared" si="0"/>
        <v>580376</v>
      </c>
    </row>
    <row r="15" spans="1:21" s="23" customFormat="1" ht="16.5" hidden="1">
      <c r="A15" s="50" t="s">
        <v>92</v>
      </c>
      <c r="B15" s="17" t="s">
        <v>56</v>
      </c>
      <c r="C15" s="31" t="s">
        <v>93</v>
      </c>
      <c r="D15" s="47" t="s">
        <v>16</v>
      </c>
      <c r="E15" s="17" t="s">
        <v>73</v>
      </c>
      <c r="F15" s="47">
        <v>17.258</v>
      </c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46">
        <f t="shared" si="0"/>
        <v>1</v>
      </c>
    </row>
    <row r="16" spans="1:21" s="23" customFormat="1" ht="16.5" hidden="1">
      <c r="A16" s="50" t="s">
        <v>92</v>
      </c>
      <c r="B16" s="17" t="s">
        <v>57</v>
      </c>
      <c r="C16" s="31" t="s">
        <v>93</v>
      </c>
      <c r="D16" s="47" t="s">
        <v>16</v>
      </c>
      <c r="E16" s="17" t="s">
        <v>73</v>
      </c>
      <c r="F16" s="47">
        <v>17.258</v>
      </c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  <c r="Q16" s="18"/>
      <c r="R16" s="18"/>
      <c r="S16" s="18"/>
      <c r="T16" s="18"/>
      <c r="U16" s="46">
        <f t="shared" si="0"/>
        <v>1</v>
      </c>
    </row>
    <row r="17" spans="1:21" s="23" customFormat="1" ht="15" hidden="1">
      <c r="A17" s="50" t="s">
        <v>74</v>
      </c>
      <c r="B17" s="51" t="s">
        <v>15</v>
      </c>
      <c r="C17" s="15" t="s">
        <v>75</v>
      </c>
      <c r="D17" s="47" t="s">
        <v>17</v>
      </c>
      <c r="E17" s="17" t="s">
        <v>76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6">
        <f t="shared" si="0"/>
        <v>106438</v>
      </c>
    </row>
    <row r="18" spans="1:21" s="10" customFormat="1" ht="16.5" hidden="1">
      <c r="A18" s="50" t="s">
        <v>74</v>
      </c>
      <c r="B18" s="17" t="s">
        <v>56</v>
      </c>
      <c r="C18" s="15" t="s">
        <v>75</v>
      </c>
      <c r="D18" s="47" t="s">
        <v>17</v>
      </c>
      <c r="E18" s="17" t="s">
        <v>76</v>
      </c>
      <c r="F18" s="47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6">
        <f t="shared" si="0"/>
        <v>1</v>
      </c>
    </row>
    <row r="19" spans="1:21" s="10" customFormat="1" ht="16.5" hidden="1">
      <c r="A19" s="50" t="s">
        <v>74</v>
      </c>
      <c r="B19" s="17" t="s">
        <v>57</v>
      </c>
      <c r="C19" s="15" t="s">
        <v>75</v>
      </c>
      <c r="D19" s="47" t="s">
        <v>17</v>
      </c>
      <c r="E19" s="17" t="s">
        <v>76</v>
      </c>
      <c r="F19" s="47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46">
        <f t="shared" si="0"/>
        <v>1</v>
      </c>
    </row>
    <row r="20" spans="1:21" s="10" customFormat="1" ht="16.5" hidden="1">
      <c r="A20" s="50" t="s">
        <v>94</v>
      </c>
      <c r="B20" s="51" t="s">
        <v>15</v>
      </c>
      <c r="C20" s="31" t="s">
        <v>95</v>
      </c>
      <c r="D20" s="47" t="s">
        <v>17</v>
      </c>
      <c r="E20" s="17" t="s">
        <v>76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18"/>
      <c r="N20" s="18"/>
      <c r="O20" s="18"/>
      <c r="P20" s="18"/>
      <c r="Q20" s="18"/>
      <c r="R20" s="18"/>
      <c r="S20" s="18"/>
      <c r="T20" s="18"/>
      <c r="U20" s="46">
        <f t="shared" si="0"/>
        <v>504658</v>
      </c>
    </row>
    <row r="21" spans="1:21" s="10" customFormat="1" ht="16.5" hidden="1">
      <c r="A21" s="50" t="s">
        <v>94</v>
      </c>
      <c r="B21" s="17" t="s">
        <v>56</v>
      </c>
      <c r="C21" s="31" t="s">
        <v>95</v>
      </c>
      <c r="D21" s="47" t="s">
        <v>17</v>
      </c>
      <c r="E21" s="17" t="s">
        <v>76</v>
      </c>
      <c r="F21" s="47">
        <v>17.278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46">
        <f t="shared" si="0"/>
        <v>1</v>
      </c>
    </row>
    <row r="22" spans="1:21" s="10" customFormat="1" ht="16.5" hidden="1">
      <c r="A22" s="50" t="s">
        <v>94</v>
      </c>
      <c r="B22" s="17" t="s">
        <v>57</v>
      </c>
      <c r="C22" s="31" t="s">
        <v>95</v>
      </c>
      <c r="D22" s="47" t="s">
        <v>17</v>
      </c>
      <c r="E22" s="17" t="s">
        <v>76</v>
      </c>
      <c r="F22" s="47">
        <v>17.278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46">
        <f t="shared" si="0"/>
        <v>1</v>
      </c>
    </row>
    <row r="23" spans="1:21" s="10" customFormat="1" ht="16.5" hidden="1">
      <c r="A23" s="50" t="s">
        <v>28</v>
      </c>
      <c r="B23" s="51" t="s">
        <v>15</v>
      </c>
      <c r="C23" s="15" t="s">
        <v>75</v>
      </c>
      <c r="D23" s="47" t="s">
        <v>17</v>
      </c>
      <c r="E23" s="17">
        <v>6423</v>
      </c>
      <c r="F23" s="47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71">
        <v>45000</v>
      </c>
      <c r="Q23" s="71"/>
      <c r="R23" s="71"/>
      <c r="S23" s="71"/>
      <c r="T23" s="71"/>
      <c r="U23" s="46">
        <f>SUM(P23)</f>
        <v>45000</v>
      </c>
    </row>
    <row r="24" spans="1:21" s="21" customFormat="1" ht="16.5">
      <c r="A24" s="22"/>
      <c r="B24" s="17"/>
      <c r="C24" s="31"/>
      <c r="D24" s="31"/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46">
        <f aca="true" t="shared" si="1" ref="U24:U70">SUM(G24:J24)</f>
        <v>0</v>
      </c>
    </row>
    <row r="25" spans="1:21" s="21" customFormat="1" ht="16.5" hidden="1">
      <c r="A25" s="32" t="s">
        <v>8</v>
      </c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46">
        <f t="shared" si="1"/>
        <v>0</v>
      </c>
    </row>
    <row r="26" spans="1:21" s="21" customFormat="1" ht="16.5" hidden="1">
      <c r="A26" s="22" t="s">
        <v>42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46">
        <f t="shared" si="1"/>
        <v>0</v>
      </c>
    </row>
    <row r="27" spans="1:21" s="21" customFormat="1" ht="16.5" hidden="1">
      <c r="A27" s="65" t="s">
        <v>37</v>
      </c>
      <c r="B27" s="17" t="s">
        <v>15</v>
      </c>
      <c r="C27" s="56" t="s">
        <v>47</v>
      </c>
      <c r="D27" s="56" t="s">
        <v>38</v>
      </c>
      <c r="E27" s="56" t="s">
        <v>43</v>
      </c>
      <c r="F27" s="17" t="s">
        <v>20</v>
      </c>
      <c r="G27" s="18">
        <v>95000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46">
        <f t="shared" si="1"/>
        <v>95000</v>
      </c>
    </row>
    <row r="28" spans="1:21" s="21" customFormat="1" ht="16.5" hidden="1">
      <c r="A28" s="55" t="s">
        <v>18</v>
      </c>
      <c r="B28" s="17" t="s">
        <v>15</v>
      </c>
      <c r="C28" s="56" t="s">
        <v>48</v>
      </c>
      <c r="D28" s="56" t="s">
        <v>19</v>
      </c>
      <c r="E28" s="56" t="s">
        <v>44</v>
      </c>
      <c r="F28" s="15" t="s">
        <v>20</v>
      </c>
      <c r="G28" s="18">
        <v>227598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46">
        <f t="shared" si="1"/>
        <v>227598</v>
      </c>
    </row>
    <row r="29" spans="1:21" s="21" customFormat="1" ht="16.5" hidden="1">
      <c r="A29" s="55" t="s">
        <v>140</v>
      </c>
      <c r="B29" s="17" t="s">
        <v>15</v>
      </c>
      <c r="C29" s="56" t="s">
        <v>48</v>
      </c>
      <c r="D29" s="56" t="s">
        <v>19</v>
      </c>
      <c r="E29" s="56" t="s">
        <v>44</v>
      </c>
      <c r="F29" s="17" t="s">
        <v>20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v>23000</v>
      </c>
      <c r="S29" s="18"/>
      <c r="T29" s="18"/>
      <c r="U29" s="46">
        <f>SUM(Q29:R29)</f>
        <v>23000</v>
      </c>
    </row>
    <row r="30" spans="1:21" s="21" customFormat="1" ht="16.5">
      <c r="A30" s="22"/>
      <c r="B30" s="17"/>
      <c r="C30" s="31"/>
      <c r="D30" s="31"/>
      <c r="E30" s="31"/>
      <c r="F30" s="3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46">
        <f t="shared" si="1"/>
        <v>0</v>
      </c>
    </row>
    <row r="31" spans="1:21" s="21" customFormat="1" ht="16.5">
      <c r="A31" s="32" t="s">
        <v>8</v>
      </c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6">
        <f t="shared" si="1"/>
        <v>0</v>
      </c>
    </row>
    <row r="32" spans="1:21" s="21" customFormat="1" ht="16.5">
      <c r="A32" s="15" t="s">
        <v>59</v>
      </c>
      <c r="B32" s="11"/>
      <c r="C32" s="12"/>
      <c r="D32" s="12"/>
      <c r="E32" s="13"/>
      <c r="F32" s="1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6">
        <f t="shared" si="1"/>
        <v>0</v>
      </c>
    </row>
    <row r="33" spans="1:21" s="21" customFormat="1" ht="16.5" hidden="1">
      <c r="A33" s="22" t="s">
        <v>21</v>
      </c>
      <c r="B33" s="17" t="s">
        <v>53</v>
      </c>
      <c r="C33" s="56" t="s">
        <v>54</v>
      </c>
      <c r="D33" s="56" t="s">
        <v>22</v>
      </c>
      <c r="E33" s="57" t="s">
        <v>55</v>
      </c>
      <c r="F33" s="17">
        <v>17.207</v>
      </c>
      <c r="G33" s="18"/>
      <c r="H33" s="18">
        <f>517234-2</f>
        <v>517232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1459</v>
      </c>
      <c r="T33" s="18"/>
      <c r="U33" s="46">
        <f>SUM(I33:S33)</f>
        <v>1459</v>
      </c>
    </row>
    <row r="34" spans="1:21" s="21" customFormat="1" ht="16.5" hidden="1">
      <c r="A34" s="22" t="s">
        <v>21</v>
      </c>
      <c r="B34" s="17" t="s">
        <v>56</v>
      </c>
      <c r="C34" s="56" t="s">
        <v>54</v>
      </c>
      <c r="D34" s="56" t="s">
        <v>22</v>
      </c>
      <c r="E34" s="57" t="s">
        <v>55</v>
      </c>
      <c r="F34" s="17">
        <v>17.207</v>
      </c>
      <c r="G34" s="18"/>
      <c r="H34" s="18">
        <v>1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46">
        <f t="shared" si="1"/>
        <v>1</v>
      </c>
    </row>
    <row r="35" spans="1:21" s="21" customFormat="1" ht="16.5" hidden="1">
      <c r="A35" s="22" t="s">
        <v>21</v>
      </c>
      <c r="B35" s="17" t="s">
        <v>57</v>
      </c>
      <c r="C35" s="56" t="s">
        <v>54</v>
      </c>
      <c r="D35" s="56" t="s">
        <v>22</v>
      </c>
      <c r="E35" s="57" t="s">
        <v>55</v>
      </c>
      <c r="F35" s="17">
        <v>17.207</v>
      </c>
      <c r="G35" s="18"/>
      <c r="H35" s="18">
        <v>1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46">
        <f t="shared" si="1"/>
        <v>1</v>
      </c>
    </row>
    <row r="36" spans="1:21" s="21" customFormat="1" ht="16.5" hidden="1">
      <c r="A36" s="22" t="s">
        <v>23</v>
      </c>
      <c r="B36" s="17" t="s">
        <v>53</v>
      </c>
      <c r="C36" s="56" t="s">
        <v>54</v>
      </c>
      <c r="D36" s="56" t="s">
        <v>22</v>
      </c>
      <c r="E36" s="57" t="s">
        <v>58</v>
      </c>
      <c r="F36" s="17" t="s">
        <v>24</v>
      </c>
      <c r="G36" s="18"/>
      <c r="H36" s="18">
        <f>44540-2</f>
        <v>44538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>
        <v>125</v>
      </c>
      <c r="T36" s="18"/>
      <c r="U36" s="46">
        <f>SUM(I36:S36)</f>
        <v>125</v>
      </c>
    </row>
    <row r="37" spans="1:21" s="21" customFormat="1" ht="16.5" hidden="1">
      <c r="A37" s="22" t="s">
        <v>23</v>
      </c>
      <c r="B37" s="17" t="s">
        <v>56</v>
      </c>
      <c r="C37" s="56" t="s">
        <v>54</v>
      </c>
      <c r="D37" s="56" t="s">
        <v>22</v>
      </c>
      <c r="E37" s="57" t="s">
        <v>58</v>
      </c>
      <c r="F37" s="17" t="s">
        <v>24</v>
      </c>
      <c r="G37" s="18"/>
      <c r="H37" s="18">
        <v>1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6">
        <f t="shared" si="1"/>
        <v>1</v>
      </c>
    </row>
    <row r="38" spans="1:21" s="21" customFormat="1" ht="16.5" hidden="1">
      <c r="A38" s="22" t="s">
        <v>23</v>
      </c>
      <c r="B38" s="17" t="s">
        <v>57</v>
      </c>
      <c r="C38" s="56" t="s">
        <v>54</v>
      </c>
      <c r="D38" s="56" t="s">
        <v>22</v>
      </c>
      <c r="E38" s="57" t="s">
        <v>58</v>
      </c>
      <c r="F38" s="17" t="s">
        <v>24</v>
      </c>
      <c r="G38" s="18"/>
      <c r="H38" s="18">
        <v>1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46">
        <f t="shared" si="1"/>
        <v>1</v>
      </c>
    </row>
    <row r="39" spans="1:21" s="21" customFormat="1" ht="16.5" hidden="1">
      <c r="A39" s="59" t="s">
        <v>25</v>
      </c>
      <c r="B39" s="17" t="s">
        <v>100</v>
      </c>
      <c r="C39" s="56" t="s">
        <v>101</v>
      </c>
      <c r="D39" s="61" t="s">
        <v>102</v>
      </c>
      <c r="E39" s="62" t="s">
        <v>103</v>
      </c>
      <c r="F39" s="60" t="s">
        <v>26</v>
      </c>
      <c r="G39" s="18"/>
      <c r="H39" s="18"/>
      <c r="I39" s="18"/>
      <c r="J39" s="18"/>
      <c r="K39" s="18"/>
      <c r="L39" s="18"/>
      <c r="M39" s="18">
        <v>11885.82</v>
      </c>
      <c r="N39" s="18"/>
      <c r="O39" s="18"/>
      <c r="P39" s="18"/>
      <c r="Q39" s="18"/>
      <c r="R39" s="18"/>
      <c r="S39" s="18"/>
      <c r="T39" s="18"/>
      <c r="U39" s="46">
        <f>SUM(L39:M39)</f>
        <v>11885.82</v>
      </c>
    </row>
    <row r="40" spans="1:21" s="21" customFormat="1" ht="16.5" hidden="1">
      <c r="A40" s="59" t="s">
        <v>29</v>
      </c>
      <c r="B40" s="17" t="s">
        <v>104</v>
      </c>
      <c r="C40" s="47" t="s">
        <v>105</v>
      </c>
      <c r="D40" s="47" t="s">
        <v>106</v>
      </c>
      <c r="E40" s="47" t="s">
        <v>107</v>
      </c>
      <c r="F40" s="17" t="s">
        <v>20</v>
      </c>
      <c r="G40" s="18"/>
      <c r="H40" s="18"/>
      <c r="I40" s="18"/>
      <c r="J40" s="18"/>
      <c r="K40" s="18"/>
      <c r="L40" s="18"/>
      <c r="M40" s="18">
        <v>2669.72</v>
      </c>
      <c r="N40" s="18"/>
      <c r="O40" s="18"/>
      <c r="P40" s="18"/>
      <c r="Q40" s="18"/>
      <c r="R40" s="18"/>
      <c r="S40" s="18"/>
      <c r="T40" s="18"/>
      <c r="U40" s="46">
        <f>SUM(L40:M40)</f>
        <v>2669.72</v>
      </c>
    </row>
    <row r="41" spans="1:21" s="21" customFormat="1" ht="16.5">
      <c r="A41" s="22" t="s">
        <v>146</v>
      </c>
      <c r="B41" s="17" t="s">
        <v>147</v>
      </c>
      <c r="C41" s="47" t="s">
        <v>148</v>
      </c>
      <c r="D41" s="47" t="s">
        <v>149</v>
      </c>
      <c r="E41" s="47" t="s">
        <v>150</v>
      </c>
      <c r="F41" s="60" t="s">
        <v>20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>
        <v>15847.76</v>
      </c>
      <c r="U41" s="46">
        <f>SUM(S41:T41)</f>
        <v>15847.76</v>
      </c>
    </row>
    <row r="42" spans="1:21" s="21" customFormat="1" ht="16.5" hidden="1">
      <c r="A42" s="59" t="s">
        <v>31</v>
      </c>
      <c r="B42" s="17" t="s">
        <v>53</v>
      </c>
      <c r="C42" s="70" t="s">
        <v>81</v>
      </c>
      <c r="D42" s="70" t="s">
        <v>82</v>
      </c>
      <c r="E42" s="70" t="s">
        <v>83</v>
      </c>
      <c r="F42" s="17" t="s">
        <v>20</v>
      </c>
      <c r="G42" s="18"/>
      <c r="H42" s="18"/>
      <c r="I42" s="18"/>
      <c r="J42" s="18"/>
      <c r="K42" s="71">
        <v>3050</v>
      </c>
      <c r="L42" s="71"/>
      <c r="M42" s="71"/>
      <c r="N42" s="71"/>
      <c r="O42" s="71"/>
      <c r="P42" s="71"/>
      <c r="Q42" s="71"/>
      <c r="R42" s="71"/>
      <c r="S42" s="71"/>
      <c r="T42" s="71"/>
      <c r="U42" s="46">
        <f>SUM(J42:K42)</f>
        <v>3050</v>
      </c>
    </row>
    <row r="43" spans="1:21" s="21" customFormat="1" ht="16.5" hidden="1">
      <c r="A43" s="59" t="s">
        <v>32</v>
      </c>
      <c r="B43" s="17" t="s">
        <v>53</v>
      </c>
      <c r="C43" s="70" t="s">
        <v>84</v>
      </c>
      <c r="D43" s="73" t="s">
        <v>91</v>
      </c>
      <c r="E43" s="70" t="s">
        <v>85</v>
      </c>
      <c r="F43" s="17" t="s">
        <v>20</v>
      </c>
      <c r="G43" s="18"/>
      <c r="H43" s="18"/>
      <c r="I43" s="18"/>
      <c r="J43" s="18"/>
      <c r="K43" s="71">
        <v>1648.37</v>
      </c>
      <c r="L43" s="71"/>
      <c r="M43" s="71"/>
      <c r="N43" s="71"/>
      <c r="O43" s="71"/>
      <c r="P43" s="71"/>
      <c r="Q43" s="71"/>
      <c r="R43" s="71"/>
      <c r="S43" s="71"/>
      <c r="T43" s="71"/>
      <c r="U43" s="46">
        <f>SUM(J43:K43)</f>
        <v>1648.37</v>
      </c>
    </row>
    <row r="44" spans="1:21" s="21" customFormat="1" ht="16.5" hidden="1">
      <c r="A44" s="75" t="s">
        <v>119</v>
      </c>
      <c r="B44" s="17" t="s">
        <v>53</v>
      </c>
      <c r="C44" s="47" t="s">
        <v>120</v>
      </c>
      <c r="D44" s="47" t="s">
        <v>121</v>
      </c>
      <c r="E44" s="15" t="s">
        <v>122</v>
      </c>
      <c r="F44" s="17" t="s">
        <v>20</v>
      </c>
      <c r="G44" s="18"/>
      <c r="H44" s="18"/>
      <c r="I44" s="18"/>
      <c r="J44" s="18"/>
      <c r="K44" s="71"/>
      <c r="L44" s="71"/>
      <c r="M44" s="71"/>
      <c r="N44" s="71"/>
      <c r="O44" s="71">
        <v>2006.95</v>
      </c>
      <c r="P44" s="71"/>
      <c r="Q44" s="71"/>
      <c r="R44" s="71"/>
      <c r="S44" s="71"/>
      <c r="T44" s="71"/>
      <c r="U44" s="16">
        <f>SUM(N44:O44)</f>
        <v>2006.95</v>
      </c>
    </row>
    <row r="45" spans="1:21" s="21" customFormat="1" ht="16.5" hidden="1">
      <c r="A45" s="59" t="s">
        <v>125</v>
      </c>
      <c r="B45" s="17" t="s">
        <v>53</v>
      </c>
      <c r="C45" s="47" t="s">
        <v>126</v>
      </c>
      <c r="D45" s="47" t="s">
        <v>30</v>
      </c>
      <c r="E45" s="47" t="s">
        <v>127</v>
      </c>
      <c r="F45" s="17" t="s">
        <v>20</v>
      </c>
      <c r="G45" s="18"/>
      <c r="H45" s="18"/>
      <c r="I45" s="18"/>
      <c r="J45" s="18"/>
      <c r="K45" s="71"/>
      <c r="L45" s="71"/>
      <c r="M45" s="71"/>
      <c r="N45" s="71"/>
      <c r="O45" s="71"/>
      <c r="P45" s="71">
        <v>51190.3</v>
      </c>
      <c r="Q45" s="71"/>
      <c r="R45" s="71"/>
      <c r="S45" s="71"/>
      <c r="T45" s="71"/>
      <c r="U45" s="16">
        <f>SUM(P45)</f>
        <v>51190.3</v>
      </c>
    </row>
    <row r="46" spans="1:21" s="21" customFormat="1" ht="16.5" hidden="1">
      <c r="A46" s="75"/>
      <c r="B46" s="60"/>
      <c r="C46" s="64"/>
      <c r="D46" s="64"/>
      <c r="E46" s="76"/>
      <c r="F46" s="60"/>
      <c r="G46" s="18"/>
      <c r="H46" s="18"/>
      <c r="I46" s="18"/>
      <c r="J46" s="18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16">
        <f>SUM(O46:P46)</f>
        <v>0</v>
      </c>
    </row>
    <row r="47" spans="1:21" s="21" customFormat="1" ht="16.5" hidden="1">
      <c r="A47" s="22"/>
      <c r="B47" s="60"/>
      <c r="C47" s="64"/>
      <c r="D47" s="64"/>
      <c r="E47" s="64"/>
      <c r="F47" s="6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46">
        <f t="shared" si="1"/>
        <v>0</v>
      </c>
    </row>
    <row r="48" spans="1:21" s="21" customFormat="1" ht="16.5" hidden="1">
      <c r="A48" s="32" t="s">
        <v>8</v>
      </c>
      <c r="B48" s="60"/>
      <c r="C48" s="64"/>
      <c r="D48" s="64"/>
      <c r="E48" s="64"/>
      <c r="F48" s="6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46">
        <f t="shared" si="1"/>
        <v>0</v>
      </c>
    </row>
    <row r="49" spans="1:21" s="21" customFormat="1" ht="16.5" hidden="1">
      <c r="A49" s="15" t="s">
        <v>36</v>
      </c>
      <c r="B49" s="60"/>
      <c r="C49" s="64"/>
      <c r="D49" s="64"/>
      <c r="E49" s="64"/>
      <c r="F49" s="6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46">
        <f t="shared" si="1"/>
        <v>0</v>
      </c>
    </row>
    <row r="50" spans="1:21" s="21" customFormat="1" ht="16.5" hidden="1">
      <c r="A50" s="50"/>
      <c r="B50" s="17"/>
      <c r="C50" s="56" t="s">
        <v>33</v>
      </c>
      <c r="D50" s="56" t="s">
        <v>34</v>
      </c>
      <c r="E50" s="57" t="s">
        <v>35</v>
      </c>
      <c r="F50" s="15">
        <v>17.245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46">
        <f t="shared" si="1"/>
        <v>0</v>
      </c>
    </row>
    <row r="51" spans="1:21" s="21" customFormat="1" ht="16.5" hidden="1">
      <c r="A51" s="50"/>
      <c r="B51" s="17"/>
      <c r="C51" s="56" t="s">
        <v>33</v>
      </c>
      <c r="D51" s="56" t="s">
        <v>34</v>
      </c>
      <c r="E51" s="57" t="s">
        <v>35</v>
      </c>
      <c r="F51" s="15">
        <v>17.245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46">
        <f t="shared" si="1"/>
        <v>0</v>
      </c>
    </row>
    <row r="52" spans="1:21" s="21" customFormat="1" ht="16.5" hidden="1">
      <c r="A52" s="50"/>
      <c r="B52" s="17"/>
      <c r="C52" s="56" t="s">
        <v>33</v>
      </c>
      <c r="D52" s="56" t="s">
        <v>34</v>
      </c>
      <c r="E52" s="57" t="s">
        <v>35</v>
      </c>
      <c r="F52" s="15">
        <v>17.245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46">
        <f t="shared" si="1"/>
        <v>0</v>
      </c>
    </row>
    <row r="53" spans="1:21" s="21" customFormat="1" ht="16.5" hidden="1">
      <c r="A53" s="66"/>
      <c r="B53" s="67"/>
      <c r="C53" s="47" t="s">
        <v>39</v>
      </c>
      <c r="D53" s="47" t="s">
        <v>34</v>
      </c>
      <c r="E53" s="15" t="s">
        <v>40</v>
      </c>
      <c r="F53" s="47">
        <v>17.245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46">
        <f t="shared" si="1"/>
        <v>0</v>
      </c>
    </row>
    <row r="54" spans="1:21" s="21" customFormat="1" ht="16.5" hidden="1">
      <c r="A54" s="66"/>
      <c r="B54" s="17"/>
      <c r="C54" s="47" t="s">
        <v>39</v>
      </c>
      <c r="D54" s="47" t="s">
        <v>34</v>
      </c>
      <c r="E54" s="15" t="s">
        <v>40</v>
      </c>
      <c r="F54" s="47">
        <v>17.245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46">
        <f t="shared" si="1"/>
        <v>0</v>
      </c>
    </row>
    <row r="55" spans="1:21" s="21" customFormat="1" ht="16.5" hidden="1">
      <c r="A55" s="66"/>
      <c r="B55" s="17"/>
      <c r="C55" s="47" t="s">
        <v>39</v>
      </c>
      <c r="D55" s="47" t="s">
        <v>34</v>
      </c>
      <c r="E55" s="15" t="s">
        <v>40</v>
      </c>
      <c r="F55" s="47">
        <v>17.245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46">
        <f t="shared" si="1"/>
        <v>0</v>
      </c>
    </row>
    <row r="56" spans="1:21" s="21" customFormat="1" ht="16.5" hidden="1">
      <c r="A56" s="22"/>
      <c r="B56" s="60"/>
      <c r="C56" s="61"/>
      <c r="D56" s="61"/>
      <c r="E56" s="62"/>
      <c r="F56" s="60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46">
        <f t="shared" si="1"/>
        <v>0</v>
      </c>
    </row>
    <row r="57" spans="1:21" s="21" customFormat="1" ht="16.5" hidden="1">
      <c r="A57" s="32" t="s">
        <v>8</v>
      </c>
      <c r="B57" s="60"/>
      <c r="C57" s="61"/>
      <c r="D57" s="61"/>
      <c r="E57" s="62"/>
      <c r="F57" s="6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46">
        <f t="shared" si="1"/>
        <v>0</v>
      </c>
    </row>
    <row r="58" spans="1:21" s="21" customFormat="1" ht="16.5" hidden="1">
      <c r="A58" s="15" t="s">
        <v>110</v>
      </c>
      <c r="B58" s="60"/>
      <c r="C58" s="61"/>
      <c r="D58" s="61"/>
      <c r="E58" s="62"/>
      <c r="F58" s="6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46">
        <f t="shared" si="1"/>
        <v>0</v>
      </c>
    </row>
    <row r="59" spans="1:21" s="21" customFormat="1" ht="16.5" hidden="1">
      <c r="A59" s="63" t="s">
        <v>112</v>
      </c>
      <c r="B59" s="17" t="s">
        <v>113</v>
      </c>
      <c r="C59" s="56" t="s">
        <v>114</v>
      </c>
      <c r="D59" s="56" t="s">
        <v>27</v>
      </c>
      <c r="E59" s="57" t="s">
        <v>115</v>
      </c>
      <c r="F59" s="74">
        <v>17.801</v>
      </c>
      <c r="G59" s="18"/>
      <c r="H59" s="18"/>
      <c r="I59" s="18"/>
      <c r="J59" s="18"/>
      <c r="K59" s="18"/>
      <c r="L59" s="18"/>
      <c r="M59" s="18"/>
      <c r="N59" s="18">
        <f>25946-1</f>
        <v>25945</v>
      </c>
      <c r="O59" s="18"/>
      <c r="P59" s="18"/>
      <c r="Q59" s="18">
        <f>17297.37-1</f>
        <v>17296.37</v>
      </c>
      <c r="R59" s="18"/>
      <c r="S59" s="18"/>
      <c r="T59" s="18"/>
      <c r="U59" s="46">
        <f>SUM(P59:Q59)</f>
        <v>17296.37</v>
      </c>
    </row>
    <row r="60" spans="1:21" s="21" customFormat="1" ht="16.5" hidden="1">
      <c r="A60" s="63" t="s">
        <v>112</v>
      </c>
      <c r="B60" s="17" t="s">
        <v>116</v>
      </c>
      <c r="C60" s="56" t="s">
        <v>114</v>
      </c>
      <c r="D60" s="56" t="s">
        <v>27</v>
      </c>
      <c r="E60" s="57" t="s">
        <v>115</v>
      </c>
      <c r="F60" s="74">
        <v>17.801</v>
      </c>
      <c r="G60" s="18"/>
      <c r="H60" s="18"/>
      <c r="I60" s="18"/>
      <c r="J60" s="18"/>
      <c r="K60" s="18"/>
      <c r="L60" s="18"/>
      <c r="M60" s="18"/>
      <c r="N60" s="18">
        <v>1</v>
      </c>
      <c r="O60" s="18"/>
      <c r="P60" s="18"/>
      <c r="Q60" s="18">
        <v>1</v>
      </c>
      <c r="R60" s="18"/>
      <c r="S60" s="18"/>
      <c r="T60" s="18"/>
      <c r="U60" s="46">
        <f aca="true" t="shared" si="2" ref="U60:U67">SUM(P60:Q60)</f>
        <v>1</v>
      </c>
    </row>
    <row r="61" spans="1:21" s="21" customFormat="1" ht="16.5" hidden="1">
      <c r="A61" s="63" t="s">
        <v>131</v>
      </c>
      <c r="B61" s="17" t="s">
        <v>132</v>
      </c>
      <c r="C61" s="56" t="s">
        <v>133</v>
      </c>
      <c r="D61" s="56" t="s">
        <v>27</v>
      </c>
      <c r="E61" s="57" t="s">
        <v>134</v>
      </c>
      <c r="F61" s="74">
        <v>17.801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v>8648.69</v>
      </c>
      <c r="R61" s="18"/>
      <c r="S61" s="18"/>
      <c r="T61" s="18"/>
      <c r="U61" s="46">
        <f t="shared" si="2"/>
        <v>8648.69</v>
      </c>
    </row>
    <row r="62" spans="1:21" s="21" customFormat="1" ht="16.5" hidden="1">
      <c r="A62" s="63"/>
      <c r="B62" s="17"/>
      <c r="C62" s="56"/>
      <c r="D62" s="56"/>
      <c r="E62" s="57"/>
      <c r="F62" s="74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46">
        <f t="shared" si="2"/>
        <v>0</v>
      </c>
    </row>
    <row r="63" spans="1:21" s="21" customFormat="1" ht="16.5" hidden="1">
      <c r="A63" s="58" t="s">
        <v>8</v>
      </c>
      <c r="B63" s="17"/>
      <c r="C63" s="56"/>
      <c r="D63" s="56"/>
      <c r="E63" s="57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46">
        <f t="shared" si="2"/>
        <v>0</v>
      </c>
    </row>
    <row r="64" spans="1:21" s="21" customFormat="1" ht="16.5" hidden="1">
      <c r="A64" s="15" t="s">
        <v>61</v>
      </c>
      <c r="B64" s="11"/>
      <c r="C64" s="12"/>
      <c r="D64" s="12"/>
      <c r="E64" s="13"/>
      <c r="F64" s="1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46">
        <f t="shared" si="2"/>
        <v>0</v>
      </c>
    </row>
    <row r="65" spans="1:21" s="21" customFormat="1" ht="16.5" hidden="1">
      <c r="A65" s="72" t="s">
        <v>88</v>
      </c>
      <c r="B65" s="17" t="s">
        <v>62</v>
      </c>
      <c r="C65" s="69" t="s">
        <v>63</v>
      </c>
      <c r="D65" s="47" t="s">
        <v>65</v>
      </c>
      <c r="E65" s="57" t="s">
        <v>64</v>
      </c>
      <c r="F65" s="15">
        <v>17.277</v>
      </c>
      <c r="G65" s="18"/>
      <c r="H65" s="18"/>
      <c r="I65" s="18">
        <v>326608</v>
      </c>
      <c r="J65" s="18"/>
      <c r="K65" s="18">
        <v>-1</v>
      </c>
      <c r="L65" s="18"/>
      <c r="M65" s="18"/>
      <c r="N65" s="18"/>
      <c r="O65" s="18"/>
      <c r="P65" s="18"/>
      <c r="Q65" s="18"/>
      <c r="R65" s="18"/>
      <c r="S65" s="18"/>
      <c r="T65" s="18"/>
      <c r="U65" s="46">
        <f t="shared" si="2"/>
        <v>0</v>
      </c>
    </row>
    <row r="66" spans="1:21" s="21" customFormat="1" ht="16.5" hidden="1">
      <c r="A66" s="72" t="s">
        <v>88</v>
      </c>
      <c r="B66" s="17" t="s">
        <v>89</v>
      </c>
      <c r="C66" s="69" t="s">
        <v>63</v>
      </c>
      <c r="D66" s="47" t="s">
        <v>65</v>
      </c>
      <c r="E66" s="57" t="s">
        <v>64</v>
      </c>
      <c r="F66" s="15">
        <v>17.277</v>
      </c>
      <c r="G66" s="18"/>
      <c r="H66" s="18"/>
      <c r="I66" s="18"/>
      <c r="J66" s="18"/>
      <c r="K66" s="18">
        <v>1</v>
      </c>
      <c r="L66" s="18"/>
      <c r="M66" s="18"/>
      <c r="N66" s="18"/>
      <c r="O66" s="18"/>
      <c r="P66" s="18"/>
      <c r="Q66" s="18"/>
      <c r="R66" s="18"/>
      <c r="S66" s="18"/>
      <c r="T66" s="18"/>
      <c r="U66" s="46">
        <f t="shared" si="2"/>
        <v>0</v>
      </c>
    </row>
    <row r="67" spans="1:21" s="21" customFormat="1" ht="16.5" hidden="1">
      <c r="A67" s="22"/>
      <c r="B67" s="17"/>
      <c r="C67" s="15"/>
      <c r="D67" s="15"/>
      <c r="E67" s="15"/>
      <c r="F67" s="15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6">
        <f t="shared" si="2"/>
        <v>0</v>
      </c>
    </row>
    <row r="68" spans="1:21" s="21" customFormat="1" ht="16.5" hidden="1">
      <c r="A68" s="22"/>
      <c r="B68" s="17"/>
      <c r="C68" s="15"/>
      <c r="D68" s="15"/>
      <c r="E68" s="15"/>
      <c r="F68" s="15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6">
        <f>SUM(M68:N68)</f>
        <v>0</v>
      </c>
    </row>
    <row r="69" spans="1:21" s="10" customFormat="1" ht="17.25" thickBot="1">
      <c r="A69" s="50"/>
      <c r="B69" s="17"/>
      <c r="C69" s="56"/>
      <c r="D69" s="56"/>
      <c r="E69" s="57"/>
      <c r="F69" s="15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6">
        <f t="shared" si="1"/>
        <v>0</v>
      </c>
    </row>
    <row r="70" spans="1:21" s="10" customFormat="1" ht="17.25" thickBot="1">
      <c r="A70" s="41" t="s">
        <v>0</v>
      </c>
      <c r="B70" s="42"/>
      <c r="C70" s="43"/>
      <c r="D70" s="43"/>
      <c r="E70" s="43"/>
      <c r="F70" s="44"/>
      <c r="G70" s="45">
        <f>SUM(G8:G69)</f>
        <v>322598</v>
      </c>
      <c r="H70" s="68">
        <f>SUM(H6:H69)</f>
        <v>561774</v>
      </c>
      <c r="I70" s="68">
        <f>SUM(I63:I69)</f>
        <v>326608</v>
      </c>
      <c r="J70" s="68">
        <f>SUM(J7:J69)</f>
        <v>991378</v>
      </c>
      <c r="K70" s="68">
        <f>SUM(K31:K69)</f>
        <v>4698.37</v>
      </c>
      <c r="L70" s="68">
        <f>SUM(L6:L24)</f>
        <v>1087334</v>
      </c>
      <c r="M70" s="68">
        <f>SUM(M30:M69)</f>
        <v>14555.539999999999</v>
      </c>
      <c r="N70" s="68">
        <f>SUM(N57:N69)</f>
        <v>25946</v>
      </c>
      <c r="O70" s="68">
        <f>SUM(O30:O69)</f>
        <v>2006.95</v>
      </c>
      <c r="P70" s="68">
        <f>SUM(P7:P69)</f>
        <v>96190.3</v>
      </c>
      <c r="Q70" s="68">
        <f>SUM(Q29:Q69)</f>
        <v>25946.059999999998</v>
      </c>
      <c r="R70" s="68">
        <f>SUM(R24:R69)</f>
        <v>23000</v>
      </c>
      <c r="S70" s="68">
        <f>SUM(S24:S69)</f>
        <v>1584</v>
      </c>
      <c r="T70" s="68">
        <f>SUM(T24:T69)</f>
        <v>15847.76</v>
      </c>
      <c r="U70" s="46">
        <f t="shared" si="1"/>
        <v>2202358</v>
      </c>
    </row>
    <row r="71" spans="1:21" s="10" customFormat="1" ht="16.5">
      <c r="A71" s="24"/>
      <c r="B71" s="24"/>
      <c r="C71" s="25"/>
      <c r="D71" s="25"/>
      <c r="E71" s="25"/>
      <c r="F71" s="26"/>
      <c r="G71" s="27"/>
      <c r="H71" s="27" t="s">
        <v>144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8"/>
    </row>
    <row r="72" spans="1:20" s="10" customFormat="1" ht="16.5">
      <c r="A72" s="23" t="s">
        <v>9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s="10" customFormat="1" ht="16.5" hidden="1">
      <c r="A73" s="19" t="s">
        <v>49</v>
      </c>
      <c r="C73" s="29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s="10" customFormat="1" ht="16.5" hidden="1">
      <c r="A74" s="20" t="s">
        <v>46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s="10" customFormat="1" ht="16.5" hidden="1">
      <c r="A75" s="23" t="s">
        <v>45</v>
      </c>
      <c r="C75" s="29"/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s="10" customFormat="1" ht="16.5" hidden="1">
      <c r="A76" s="23" t="s">
        <v>51</v>
      </c>
      <c r="C76" s="2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s="10" customFormat="1" ht="16.5" hidden="1">
      <c r="A77" s="23" t="s">
        <v>52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ht="15" hidden="1">
      <c r="A78" s="23" t="s">
        <v>67</v>
      </c>
    </row>
    <row r="79" ht="15" hidden="1">
      <c r="A79" s="23" t="s">
        <v>66</v>
      </c>
    </row>
    <row r="80" ht="15" hidden="1">
      <c r="A80" s="23" t="s">
        <v>78</v>
      </c>
    </row>
    <row r="81" ht="15" hidden="1">
      <c r="A81" s="23" t="s">
        <v>77</v>
      </c>
    </row>
    <row r="82" ht="15" hidden="1">
      <c r="A82" s="23" t="s">
        <v>90</v>
      </c>
    </row>
    <row r="83" ht="15" hidden="1">
      <c r="A83" s="23" t="s">
        <v>86</v>
      </c>
    </row>
    <row r="84" ht="15" hidden="1">
      <c r="A84" s="23" t="s">
        <v>87</v>
      </c>
    </row>
    <row r="85" ht="15" hidden="1">
      <c r="A85" s="23" t="s">
        <v>97</v>
      </c>
    </row>
    <row r="86" ht="15" hidden="1">
      <c r="A86" s="23" t="s">
        <v>98</v>
      </c>
    </row>
    <row r="87" ht="15" hidden="1">
      <c r="A87" s="23" t="s">
        <v>108</v>
      </c>
    </row>
    <row r="88" ht="15" hidden="1">
      <c r="A88" s="23" t="s">
        <v>86</v>
      </c>
    </row>
    <row r="89" ht="15" hidden="1">
      <c r="A89" s="23" t="s">
        <v>117</v>
      </c>
    </row>
    <row r="90" ht="15" hidden="1">
      <c r="A90" s="23" t="s">
        <v>111</v>
      </c>
    </row>
    <row r="91" ht="15" hidden="1">
      <c r="A91" s="23" t="s">
        <v>123</v>
      </c>
    </row>
    <row r="92" ht="15" hidden="1">
      <c r="A92" s="23" t="s">
        <v>86</v>
      </c>
    </row>
    <row r="93" ht="15" hidden="1">
      <c r="A93" s="23" t="s">
        <v>129</v>
      </c>
    </row>
    <row r="94" ht="15" hidden="1">
      <c r="A94" s="23" t="s">
        <v>128</v>
      </c>
    </row>
    <row r="95" ht="15" hidden="1">
      <c r="A95" s="23" t="s">
        <v>136</v>
      </c>
    </row>
    <row r="96" ht="15" hidden="1">
      <c r="A96" s="23" t="s">
        <v>135</v>
      </c>
    </row>
    <row r="97" ht="15" hidden="1">
      <c r="A97" s="23" t="s">
        <v>139</v>
      </c>
    </row>
    <row r="98" ht="15" hidden="1">
      <c r="A98" s="23" t="s">
        <v>138</v>
      </c>
    </row>
    <row r="99" ht="15" hidden="1">
      <c r="A99" s="23" t="s">
        <v>143</v>
      </c>
    </row>
    <row r="100" ht="15" hidden="1">
      <c r="A100" s="23" t="s">
        <v>142</v>
      </c>
    </row>
    <row r="101" ht="15">
      <c r="A101" s="23" t="s">
        <v>151</v>
      </c>
    </row>
    <row r="102" ht="15">
      <c r="A102" s="23" t="s">
        <v>86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2020-01-27T18:38:20Z</dcterms:modified>
  <cp:category/>
  <cp:version/>
  <cp:contentType/>
  <cp:contentStatus/>
</cp:coreProperties>
</file>