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'LAWRENCE'!$A$1:$G$74</definedName>
  </definedNames>
  <calcPr fullCalcOnLoad="1"/>
</workbook>
</file>

<file path=xl/sharedStrings.xml><?xml version="1.0" encoding="utf-8"?>
<sst xmlns="http://schemas.openxmlformats.org/spreadsheetml/2006/main" count="243" uniqueCount="132">
  <si>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</si>
  <si>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</si>
  <si>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</si>
  <si>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</si>
  <si>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</si>
  <si>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</si>
  <si>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</si>
  <si>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</si>
  <si>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</si>
  <si>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</si>
  <si>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</si>
  <si>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</si>
  <si>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</si>
  <si>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</si>
  <si>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</si>
  <si>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</si>
  <si>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</si>
  <si>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</si>
  <si>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</si>
  <si>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</si>
  <si>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</si>
  <si>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</si>
  <si>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</si>
  <si>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</si>
  <si>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</si>
  <si>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</si>
  <si>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</si>
  <si>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</si>
  <si>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</si>
  <si>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</si>
  <si>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</si>
  <si>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</si>
  <si>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</si>
  <si>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</si>
  <si>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>DOE-CAREER PATHWAYS</t>
  </si>
  <si>
    <t>MA COMMISSION FOR THE BLIND</t>
  </si>
  <si>
    <t>7003-1010</t>
  </si>
  <si>
    <t>WORKFORCE TRAINING FUND</t>
  </si>
  <si>
    <t>7003-0135</t>
  </si>
  <si>
    <t>REA9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</si>
  <si>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</si>
  <si>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</si>
  <si>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</si>
  <si>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</si>
  <si>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</si>
  <si>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</si>
  <si>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</si>
  <si>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</si>
  <si>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</si>
  <si>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</si>
  <si>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</si>
  <si>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</si>
  <si>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</si>
  <si>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</si>
  <si>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</si>
  <si>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</si>
  <si>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</si>
  <si>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</si>
  <si>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</si>
  <si>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</si>
  <si>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</si>
  <si>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</si>
  <si>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</si>
  <si>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</si>
  <si>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</si>
  <si>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</si>
  <si>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</si>
  <si>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</si>
  <si>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</si>
  <si>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</si>
  <si>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</si>
  <si>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</si>
  <si>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</si>
  <si>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</si>
  <si>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</si>
  <si>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</si>
  <si>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</si>
  <si>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</si>
  <si>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</si>
  <si>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</si>
  <si>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</si>
  <si>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</si>
  <si>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</si>
  <si>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</si>
  <si>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</si>
  <si>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</si>
  <si>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</si>
  <si>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</si>
  <si>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</si>
  <si>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</si>
  <si>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</si>
  <si>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</si>
  <si>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</si>
  <si>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</si>
  <si>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</si>
  <si>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</si>
  <si>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</si>
  <si>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</si>
  <si>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</si>
  <si>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</si>
  <si>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</si>
  <si>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</si>
  <si>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</si>
  <si>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</si>
  <si>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</si>
  <si>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</si>
  <si>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</si>
  <si>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</si>
  <si>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</si>
  <si>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</si>
  <si>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</si>
  <si>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</si>
  <si>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</si>
  <si>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</si>
  <si>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</si>
  <si>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</si>
  <si>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</si>
  <si>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</si>
  <si>
    <t xml:space="preserve">TO ADD  SOS FUNDS </t>
  </si>
  <si>
    <t>BUDGET #9 FY21 February 12, 2021</t>
  </si>
  <si>
    <t>STOSCC2021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</si>
  <si>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</si>
  <si>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</si>
  <si>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</si>
  <si>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</si>
  <si>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</si>
  <si>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</si>
  <si>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</si>
  <si>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</si>
  <si>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#10 FY21</t>
  </si>
  <si>
    <t xml:space="preserve">TO ADD PARTNER FUNDS FUNDS </t>
  </si>
  <si>
    <t>BUDGET #10 FY21 FEBRUARY 17,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</si>
</sst>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13671875" style="67" customWidth="1"/>
    <col min="13" max="16" width="12.7109375" style="67" hidden="1" customWidth="1"/>
    <col min="17" max="17" width="12.7109375" style="67" customWidth="1"/>
    <col min="18" max="18" width="12.140625" style="3" hidden="1" customWidth="1"/>
    <col min="19" max="19" width="14.00390625" style="3" bestFit="1" customWidth="1"/>
    <col min="20" max="16384" width="9.140625" style="3" customWidth="1"/>
  </cols>
  <sheetData>
    <row r="1" spans="1:17" ht="20.25">
      <c r="A1" s="3" t="s">
        <v>12</v>
      </c>
      <c r="B1" s="94" t="s">
        <v>10</v>
      </c>
      <c r="C1" s="95"/>
      <c r="D1" s="95"/>
      <c r="E1" s="95"/>
      <c r="F1" s="95"/>
      <c r="G1" s="95"/>
      <c r="H1" s="42"/>
      <c r="I1" s="42"/>
      <c r="J1" s="66"/>
      <c r="K1" s="66"/>
      <c r="L1" s="66"/>
      <c r="M1" s="66"/>
      <c r="N1" s="66"/>
      <c r="O1" s="66"/>
      <c r="P1" s="66"/>
      <c r="Q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74.25" customHeight="1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53</v>
      </c>
      <c r="H5" s="45" t="s">
        <v>60</v>
      </c>
      <c r="I5" s="45" t="s">
        <v>61</v>
      </c>
      <c r="J5" s="68" t="s">
        <v>68</v>
      </c>
      <c r="K5" s="68" t="s">
        <v>79</v>
      </c>
      <c r="L5" s="68" t="s">
        <v>89</v>
      </c>
      <c r="M5" s="68" t="s">
        <v>97</v>
      </c>
      <c r="N5" s="68" t="s">
        <v>108</v>
      </c>
      <c r="O5" s="68" t="s">
        <v>117</v>
      </c>
      <c r="P5" s="68" t="s">
        <v>122</v>
      </c>
      <c r="Q5" s="68" t="s">
        <v>129</v>
      </c>
      <c r="R5" s="9" t="s">
        <v>6</v>
      </c>
    </row>
    <row r="6" spans="1:18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69"/>
      <c r="Q6" s="69"/>
      <c r="R6" s="35"/>
    </row>
    <row r="7" spans="1:18" s="20" customFormat="1" ht="16.5" hidden="1">
      <c r="A7" s="15" t="s">
        <v>52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62"/>
      <c r="Q7" s="62"/>
      <c r="R7" s="16"/>
    </row>
    <row r="8" spans="1:18" s="20" customFormat="1" ht="16.5" hidden="1">
      <c r="A8" s="61" t="s">
        <v>45</v>
      </c>
      <c r="B8" s="44" t="s">
        <v>46</v>
      </c>
      <c r="C8" s="60" t="s">
        <v>47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62"/>
      <c r="Q8" s="62"/>
      <c r="R8" s="16">
        <f>SUM(G8:J8)</f>
        <v>566094</v>
      </c>
    </row>
    <row r="9" spans="1:18" s="10" customFormat="1" ht="16.5" hidden="1">
      <c r="A9" s="61" t="s">
        <v>45</v>
      </c>
      <c r="B9" s="17" t="s">
        <v>40</v>
      </c>
      <c r="C9" s="60" t="s">
        <v>47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62"/>
      <c r="Q9" s="62"/>
      <c r="R9" s="16">
        <f aca="true" t="shared" si="0" ref="R9:R71">SUM(G9:J9)</f>
        <v>1</v>
      </c>
    </row>
    <row r="10" spans="1:18" s="10" customFormat="1" ht="16.5" hidden="1">
      <c r="A10" s="61" t="s">
        <v>45</v>
      </c>
      <c r="B10" s="17" t="s">
        <v>41</v>
      </c>
      <c r="C10" s="60" t="s">
        <v>47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62"/>
      <c r="Q10" s="62"/>
      <c r="R10" s="16">
        <f t="shared" si="0"/>
        <v>1</v>
      </c>
    </row>
    <row r="11" spans="1:18" s="22" customFormat="1" ht="15" hidden="1">
      <c r="A11" s="43" t="s">
        <v>48</v>
      </c>
      <c r="B11" s="17" t="s">
        <v>40</v>
      </c>
      <c r="C11" s="60" t="s">
        <v>49</v>
      </c>
      <c r="D11" s="40" t="s">
        <v>15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62"/>
      <c r="Q11" s="62"/>
      <c r="R11" s="16">
        <f t="shared" si="0"/>
        <v>84508</v>
      </c>
    </row>
    <row r="12" spans="1:18" s="10" customFormat="1" ht="16.5" hidden="1">
      <c r="A12" s="43" t="s">
        <v>48</v>
      </c>
      <c r="B12" s="17" t="s">
        <v>41</v>
      </c>
      <c r="C12" s="60" t="s">
        <v>49</v>
      </c>
      <c r="D12" s="40" t="s">
        <v>15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62"/>
      <c r="Q12" s="62"/>
      <c r="R12" s="16">
        <f t="shared" si="0"/>
        <v>1</v>
      </c>
    </row>
    <row r="13" spans="1:18" s="22" customFormat="1" ht="15" hidden="1">
      <c r="A13" s="43" t="s">
        <v>48</v>
      </c>
      <c r="B13" s="17" t="s">
        <v>44</v>
      </c>
      <c r="C13" s="60" t="s">
        <v>49</v>
      </c>
      <c r="D13" s="40" t="s">
        <v>15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62"/>
      <c r="Q13" s="62"/>
      <c r="R13" s="16">
        <f t="shared" si="0"/>
        <v>1</v>
      </c>
    </row>
    <row r="14" spans="1:18" s="22" customFormat="1" ht="15" hidden="1">
      <c r="A14" s="43" t="s">
        <v>48</v>
      </c>
      <c r="B14" s="71" t="s">
        <v>69</v>
      </c>
      <c r="C14" s="64" t="s">
        <v>70</v>
      </c>
      <c r="D14" s="15" t="s">
        <v>15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62"/>
      <c r="Q14" s="62"/>
      <c r="R14" s="16">
        <f t="shared" si="0"/>
        <v>421706</v>
      </c>
    </row>
    <row r="15" spans="1:18" s="22" customFormat="1" ht="15" hidden="1">
      <c r="A15" s="43" t="s">
        <v>48</v>
      </c>
      <c r="B15" s="17" t="s">
        <v>41</v>
      </c>
      <c r="C15" s="64" t="s">
        <v>70</v>
      </c>
      <c r="D15" s="15" t="s">
        <v>15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62"/>
      <c r="Q15" s="62"/>
      <c r="R15" s="16">
        <f t="shared" si="0"/>
        <v>1</v>
      </c>
    </row>
    <row r="16" spans="1:19" s="22" customFormat="1" ht="15" hidden="1">
      <c r="A16" s="43" t="s">
        <v>48</v>
      </c>
      <c r="B16" s="17" t="s">
        <v>44</v>
      </c>
      <c r="C16" s="64" t="s">
        <v>70</v>
      </c>
      <c r="D16" s="15" t="s">
        <v>15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62"/>
      <c r="Q16" s="62"/>
      <c r="R16" s="16">
        <f t="shared" si="0"/>
        <v>1</v>
      </c>
      <c r="S16" s="81">
        <f>SUM(R14:R16)</f>
        <v>421708</v>
      </c>
    </row>
    <row r="17" spans="1:18" s="22" customFormat="1" ht="15" hidden="1">
      <c r="A17" s="43" t="s">
        <v>42</v>
      </c>
      <c r="B17" s="17" t="s">
        <v>40</v>
      </c>
      <c r="C17" s="83" t="s">
        <v>43</v>
      </c>
      <c r="D17" s="15" t="s">
        <v>16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62"/>
      <c r="Q17" s="62"/>
      <c r="R17" s="16">
        <f t="shared" si="0"/>
        <v>108864</v>
      </c>
    </row>
    <row r="18" spans="1:18" s="10" customFormat="1" ht="16.5" hidden="1">
      <c r="A18" s="43" t="s">
        <v>42</v>
      </c>
      <c r="B18" s="17" t="s">
        <v>41</v>
      </c>
      <c r="C18" s="83" t="s">
        <v>43</v>
      </c>
      <c r="D18" s="15" t="s">
        <v>16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62"/>
      <c r="Q18" s="62"/>
      <c r="R18" s="16">
        <f t="shared" si="0"/>
        <v>1</v>
      </c>
    </row>
    <row r="19" spans="1:18" s="10" customFormat="1" ht="16.5" hidden="1">
      <c r="A19" s="43" t="s">
        <v>42</v>
      </c>
      <c r="B19" s="17" t="s">
        <v>44</v>
      </c>
      <c r="C19" s="83" t="s">
        <v>43</v>
      </c>
      <c r="D19" s="15" t="s">
        <v>16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62"/>
      <c r="Q19" s="62"/>
      <c r="R19" s="16">
        <f t="shared" si="0"/>
        <v>1</v>
      </c>
    </row>
    <row r="20" spans="1:18" s="10" customFormat="1" ht="16.5" hidden="1">
      <c r="A20" s="43" t="s">
        <v>42</v>
      </c>
      <c r="B20" s="71" t="s">
        <v>69</v>
      </c>
      <c r="C20" s="64" t="s">
        <v>71</v>
      </c>
      <c r="D20" s="15" t="s">
        <v>16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62"/>
      <c r="Q20" s="62"/>
      <c r="R20" s="16">
        <f t="shared" si="0"/>
        <v>487299</v>
      </c>
    </row>
    <row r="21" spans="1:18" s="10" customFormat="1" ht="16.5" hidden="1">
      <c r="A21" s="43" t="s">
        <v>42</v>
      </c>
      <c r="B21" s="17" t="s">
        <v>41</v>
      </c>
      <c r="C21" s="64" t="s">
        <v>71</v>
      </c>
      <c r="D21" s="15" t="s">
        <v>16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62"/>
      <c r="Q21" s="62"/>
      <c r="R21" s="16">
        <f t="shared" si="0"/>
        <v>1</v>
      </c>
    </row>
    <row r="22" spans="1:19" s="10" customFormat="1" ht="16.5" hidden="1">
      <c r="A22" s="43" t="s">
        <v>42</v>
      </c>
      <c r="B22" s="17" t="s">
        <v>44</v>
      </c>
      <c r="C22" s="64" t="s">
        <v>71</v>
      </c>
      <c r="D22" s="15" t="s">
        <v>16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62"/>
      <c r="Q22" s="62"/>
      <c r="R22" s="16">
        <f t="shared" si="0"/>
        <v>1</v>
      </c>
      <c r="S22" s="82">
        <f>SUM(R20:R22)</f>
        <v>487301</v>
      </c>
    </row>
    <row r="23" spans="1:18" s="10" customFormat="1" ht="16.5" hidden="1">
      <c r="A23" s="43" t="s">
        <v>76</v>
      </c>
      <c r="B23" s="17" t="s">
        <v>40</v>
      </c>
      <c r="C23" s="64" t="s">
        <v>71</v>
      </c>
      <c r="D23" s="15" t="s">
        <v>16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62"/>
      <c r="Q23" s="62"/>
      <c r="R23" s="16">
        <f t="shared" si="0"/>
        <v>45000</v>
      </c>
    </row>
    <row r="24" spans="1:18" s="20" customFormat="1" ht="16.5" hidden="1">
      <c r="A24" s="43" t="s">
        <v>80</v>
      </c>
      <c r="B24" s="17" t="s">
        <v>40</v>
      </c>
      <c r="C24" s="85" t="s">
        <v>81</v>
      </c>
      <c r="D24" s="15" t="s">
        <v>15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62"/>
      <c r="Q24" s="62"/>
      <c r="R24" s="16">
        <f>SUM(J24:K24)</f>
        <v>30000</v>
      </c>
    </row>
    <row r="25" spans="1:18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62"/>
      <c r="P25" s="62"/>
      <c r="Q25" s="62"/>
      <c r="R25" s="16"/>
    </row>
    <row r="26" spans="1:18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62"/>
      <c r="P26" s="62"/>
      <c r="Q26" s="62"/>
      <c r="R26" s="16"/>
    </row>
    <row r="27" spans="1:18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62"/>
      <c r="P27" s="62"/>
      <c r="Q27" s="62"/>
      <c r="R27" s="16">
        <f t="shared" si="0"/>
        <v>0</v>
      </c>
    </row>
    <row r="28" spans="1:18" s="20" customFormat="1" ht="16.5" hidden="1">
      <c r="A28" s="21" t="s">
        <v>90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62"/>
      <c r="P28" s="62"/>
      <c r="Q28" s="62"/>
      <c r="R28" s="16">
        <f t="shared" si="0"/>
        <v>0</v>
      </c>
    </row>
    <row r="29" spans="1:18" s="20" customFormat="1" ht="16.5" hidden="1">
      <c r="A29" s="21"/>
      <c r="B29" s="17"/>
      <c r="C29" s="84"/>
      <c r="D29" s="84"/>
      <c r="E29" s="84"/>
      <c r="F29" s="84"/>
      <c r="G29" s="62"/>
      <c r="H29" s="18"/>
      <c r="I29" s="18"/>
      <c r="J29" s="62"/>
      <c r="K29" s="62"/>
      <c r="L29" s="62"/>
      <c r="M29" s="62"/>
      <c r="N29" s="62"/>
      <c r="O29" s="62"/>
      <c r="P29" s="62"/>
      <c r="Q29" s="62"/>
      <c r="R29" s="16"/>
    </row>
    <row r="30" spans="1:18" s="20" customFormat="1" ht="16.5" hidden="1">
      <c r="A30" s="57" t="s">
        <v>37</v>
      </c>
      <c r="B30" s="17" t="s">
        <v>92</v>
      </c>
      <c r="C30" s="87" t="s">
        <v>94</v>
      </c>
      <c r="D30" s="87" t="s">
        <v>38</v>
      </c>
      <c r="E30" s="87" t="s">
        <v>95</v>
      </c>
      <c r="F30" s="15" t="s">
        <v>96</v>
      </c>
      <c r="G30" s="62"/>
      <c r="H30" s="18"/>
      <c r="I30" s="18"/>
      <c r="J30" s="62"/>
      <c r="K30" s="62"/>
      <c r="L30" s="62">
        <v>95000</v>
      </c>
      <c r="M30" s="62"/>
      <c r="N30" s="62"/>
      <c r="O30" s="62"/>
      <c r="P30" s="62"/>
      <c r="Q30" s="62"/>
      <c r="R30" s="16">
        <f>SUM(K30:L30)</f>
        <v>95000</v>
      </c>
    </row>
    <row r="31" spans="1:18" s="20" customFormat="1" ht="16.5" hidden="1">
      <c r="A31" s="47" t="s">
        <v>17</v>
      </c>
      <c r="B31" s="89" t="s">
        <v>40</v>
      </c>
      <c r="C31" s="90" t="s">
        <v>120</v>
      </c>
      <c r="D31" s="90" t="s">
        <v>18</v>
      </c>
      <c r="E31" s="90" t="s">
        <v>121</v>
      </c>
      <c r="F31" s="89" t="s">
        <v>19</v>
      </c>
      <c r="G31" s="62"/>
      <c r="H31" s="18"/>
      <c r="I31" s="18"/>
      <c r="J31" s="62"/>
      <c r="K31" s="62"/>
      <c r="L31" s="62"/>
      <c r="M31" s="62"/>
      <c r="N31" s="62"/>
      <c r="O31" s="62"/>
      <c r="P31" s="62">
        <v>297430</v>
      </c>
      <c r="Q31" s="62"/>
      <c r="R31" s="16">
        <f>SUM(O31:P31)</f>
        <v>297430</v>
      </c>
    </row>
    <row r="32" spans="1:18" s="20" customFormat="1" ht="16.5" hidden="1">
      <c r="A32" s="47"/>
      <c r="B32" s="17"/>
      <c r="C32" s="15"/>
      <c r="D32" s="15"/>
      <c r="E32" s="15"/>
      <c r="F32" s="17"/>
      <c r="G32" s="62"/>
      <c r="H32" s="18"/>
      <c r="I32" s="18"/>
      <c r="J32" s="62"/>
      <c r="K32" s="62"/>
      <c r="L32" s="62"/>
      <c r="M32" s="62"/>
      <c r="N32" s="62"/>
      <c r="O32" s="62"/>
      <c r="P32" s="62"/>
      <c r="Q32" s="62"/>
      <c r="R32" s="16">
        <f t="shared" si="0"/>
        <v>0</v>
      </c>
    </row>
    <row r="33" spans="1:18" s="20" customFormat="1" ht="16.5" hidden="1">
      <c r="A33" s="21"/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62"/>
      <c r="P33" s="62"/>
      <c r="Q33" s="62"/>
      <c r="R33" s="16">
        <f t="shared" si="0"/>
        <v>0</v>
      </c>
    </row>
    <row r="34" spans="1:18" s="20" customFormat="1" ht="16.5">
      <c r="A34" s="30" t="s">
        <v>8</v>
      </c>
      <c r="B34" s="17"/>
      <c r="C34" s="84"/>
      <c r="D34" s="84"/>
      <c r="E34" s="84"/>
      <c r="F34" s="84"/>
      <c r="G34" s="62"/>
      <c r="H34" s="18"/>
      <c r="I34" s="18"/>
      <c r="J34" s="62"/>
      <c r="K34" s="62"/>
      <c r="L34" s="62"/>
      <c r="M34" s="62"/>
      <c r="N34" s="62"/>
      <c r="O34" s="62"/>
      <c r="P34" s="62"/>
      <c r="Q34" s="62"/>
      <c r="R34" s="16">
        <f t="shared" si="0"/>
        <v>0</v>
      </c>
    </row>
    <row r="35" spans="1:18" s="20" customFormat="1" ht="16.5">
      <c r="A35" s="15" t="s">
        <v>67</v>
      </c>
      <c r="B35" s="11"/>
      <c r="C35" s="12"/>
      <c r="D35" s="12"/>
      <c r="E35" s="13"/>
      <c r="F35" s="14"/>
      <c r="G35" s="62"/>
      <c r="H35" s="18"/>
      <c r="I35" s="18"/>
      <c r="J35" s="62"/>
      <c r="K35" s="62"/>
      <c r="L35" s="62"/>
      <c r="M35" s="62"/>
      <c r="N35" s="62"/>
      <c r="O35" s="62"/>
      <c r="P35" s="62"/>
      <c r="Q35" s="62"/>
      <c r="R35" s="16">
        <f t="shared" si="0"/>
        <v>0</v>
      </c>
    </row>
    <row r="36" spans="1:18" s="20" customFormat="1" ht="16.5" hidden="1">
      <c r="A36" s="21" t="s">
        <v>20</v>
      </c>
      <c r="B36" s="17" t="s">
        <v>40</v>
      </c>
      <c r="C36" s="64" t="s">
        <v>62</v>
      </c>
      <c r="D36" s="64" t="s">
        <v>21</v>
      </c>
      <c r="E36" s="15" t="s">
        <v>63</v>
      </c>
      <c r="F36" s="17">
        <v>17.207</v>
      </c>
      <c r="G36" s="62"/>
      <c r="H36" s="18"/>
      <c r="I36" s="18">
        <f>81633.8144-2</f>
        <v>81631.8144</v>
      </c>
      <c r="J36" s="62"/>
      <c r="K36" s="62"/>
      <c r="L36" s="62"/>
      <c r="M36" s="62"/>
      <c r="N36" s="62"/>
      <c r="O36" s="62"/>
      <c r="P36" s="62"/>
      <c r="Q36" s="62"/>
      <c r="R36" s="16">
        <f t="shared" si="0"/>
        <v>81631.8144</v>
      </c>
    </row>
    <row r="37" spans="1:18" s="20" customFormat="1" ht="16.5" hidden="1">
      <c r="A37" s="21" t="s">
        <v>20</v>
      </c>
      <c r="B37" s="17" t="s">
        <v>41</v>
      </c>
      <c r="C37" s="64" t="s">
        <v>62</v>
      </c>
      <c r="D37" s="64" t="s">
        <v>21</v>
      </c>
      <c r="E37" s="15" t="s">
        <v>63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62"/>
      <c r="P37" s="62"/>
      <c r="Q37" s="62"/>
      <c r="R37" s="16">
        <f t="shared" si="0"/>
        <v>1</v>
      </c>
    </row>
    <row r="38" spans="1:18" s="20" customFormat="1" ht="16.5" hidden="1">
      <c r="A38" s="21" t="s">
        <v>20</v>
      </c>
      <c r="B38" s="17" t="s">
        <v>44</v>
      </c>
      <c r="C38" s="64" t="s">
        <v>62</v>
      </c>
      <c r="D38" s="64" t="s">
        <v>21</v>
      </c>
      <c r="E38" s="15" t="s">
        <v>63</v>
      </c>
      <c r="F38" s="17">
        <v>17.207</v>
      </c>
      <c r="G38" s="62"/>
      <c r="H38" s="18"/>
      <c r="I38" s="18">
        <v>1</v>
      </c>
      <c r="J38" s="62"/>
      <c r="K38" s="62"/>
      <c r="L38" s="62"/>
      <c r="M38" s="62"/>
      <c r="N38" s="62"/>
      <c r="O38" s="62"/>
      <c r="P38" s="62"/>
      <c r="Q38" s="62"/>
      <c r="R38" s="16">
        <f t="shared" si="0"/>
        <v>1</v>
      </c>
    </row>
    <row r="39" spans="1:18" s="20" customFormat="1" ht="16.5" hidden="1">
      <c r="A39" s="21" t="s">
        <v>22</v>
      </c>
      <c r="B39" s="17" t="s">
        <v>40</v>
      </c>
      <c r="C39" s="64" t="s">
        <v>62</v>
      </c>
      <c r="D39" s="64" t="s">
        <v>21</v>
      </c>
      <c r="E39" s="15" t="s">
        <v>64</v>
      </c>
      <c r="F39" s="17" t="s">
        <v>23</v>
      </c>
      <c r="G39" s="62"/>
      <c r="H39" s="18"/>
      <c r="I39" s="18">
        <f>7257.0019143989-2</f>
        <v>7255.0019143989</v>
      </c>
      <c r="J39" s="62"/>
      <c r="K39" s="62"/>
      <c r="L39" s="62"/>
      <c r="M39" s="62"/>
      <c r="N39" s="62"/>
      <c r="O39" s="62"/>
      <c r="P39" s="62"/>
      <c r="Q39" s="62"/>
      <c r="R39" s="16">
        <f t="shared" si="0"/>
        <v>7255.0019143989</v>
      </c>
    </row>
    <row r="40" spans="1:18" s="20" customFormat="1" ht="16.5" hidden="1">
      <c r="A40" s="21" t="s">
        <v>22</v>
      </c>
      <c r="B40" s="17" t="s">
        <v>41</v>
      </c>
      <c r="C40" s="64" t="s">
        <v>62</v>
      </c>
      <c r="D40" s="64" t="s">
        <v>21</v>
      </c>
      <c r="E40" s="15" t="s">
        <v>64</v>
      </c>
      <c r="F40" s="17" t="s">
        <v>23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62"/>
      <c r="Q40" s="62"/>
      <c r="R40" s="16">
        <f t="shared" si="0"/>
        <v>1</v>
      </c>
    </row>
    <row r="41" spans="1:18" s="20" customFormat="1" ht="16.5" hidden="1">
      <c r="A41" s="21" t="s">
        <v>22</v>
      </c>
      <c r="B41" s="17" t="s">
        <v>44</v>
      </c>
      <c r="C41" s="64" t="s">
        <v>62</v>
      </c>
      <c r="D41" s="64" t="s">
        <v>21</v>
      </c>
      <c r="E41" s="15" t="s">
        <v>64</v>
      </c>
      <c r="F41" s="17" t="s">
        <v>23</v>
      </c>
      <c r="G41" s="62"/>
      <c r="H41" s="18"/>
      <c r="I41" s="18">
        <v>1</v>
      </c>
      <c r="J41" s="62"/>
      <c r="K41" s="62"/>
      <c r="L41" s="62"/>
      <c r="M41" s="62"/>
      <c r="N41" s="62"/>
      <c r="O41" s="62"/>
      <c r="P41" s="62"/>
      <c r="Q41" s="62"/>
      <c r="R41" s="16">
        <f t="shared" si="0"/>
        <v>1</v>
      </c>
    </row>
    <row r="42" spans="1:18" s="20" customFormat="1" ht="16.5" hidden="1">
      <c r="A42" s="51" t="s">
        <v>27</v>
      </c>
      <c r="B42" s="17" t="s">
        <v>111</v>
      </c>
      <c r="C42" s="40" t="s">
        <v>112</v>
      </c>
      <c r="D42" s="41" t="s">
        <v>113</v>
      </c>
      <c r="E42" s="40" t="s">
        <v>114</v>
      </c>
      <c r="F42" s="17" t="s">
        <v>28</v>
      </c>
      <c r="G42" s="62"/>
      <c r="H42" s="18"/>
      <c r="I42" s="18"/>
      <c r="J42" s="62"/>
      <c r="K42" s="62"/>
      <c r="L42" s="62"/>
      <c r="M42" s="62"/>
      <c r="N42" s="62">
        <v>11360.49</v>
      </c>
      <c r="O42" s="62"/>
      <c r="P42" s="62"/>
      <c r="Q42" s="62"/>
      <c r="R42" s="16">
        <f>SUM(M42:N42)</f>
        <v>11360.49</v>
      </c>
    </row>
    <row r="43" spans="1:18" s="20" customFormat="1" ht="16.5" hidden="1">
      <c r="A43" s="51" t="s">
        <v>33</v>
      </c>
      <c r="B43" s="17"/>
      <c r="C43" s="15"/>
      <c r="D43" s="15"/>
      <c r="E43" s="15"/>
      <c r="F43" s="17" t="s">
        <v>19</v>
      </c>
      <c r="G43" s="62"/>
      <c r="H43" s="18"/>
      <c r="I43" s="18"/>
      <c r="J43" s="62"/>
      <c r="K43" s="62"/>
      <c r="L43" s="62"/>
      <c r="M43" s="62"/>
      <c r="N43" s="62"/>
      <c r="O43" s="62"/>
      <c r="P43" s="62"/>
      <c r="Q43" s="62"/>
      <c r="R43" s="16">
        <f t="shared" si="0"/>
        <v>0</v>
      </c>
    </row>
    <row r="44" spans="1:18" s="20" customFormat="1" ht="16.5" hidden="1">
      <c r="A44" s="51" t="s">
        <v>34</v>
      </c>
      <c r="B44" s="17" t="s">
        <v>100</v>
      </c>
      <c r="C44" s="15" t="s">
        <v>101</v>
      </c>
      <c r="D44" s="15" t="s">
        <v>102</v>
      </c>
      <c r="E44" s="15" t="s">
        <v>103</v>
      </c>
      <c r="F44" s="17" t="s">
        <v>19</v>
      </c>
      <c r="G44" s="62"/>
      <c r="H44" s="18"/>
      <c r="I44" s="18"/>
      <c r="J44" s="62"/>
      <c r="K44" s="62"/>
      <c r="L44" s="62"/>
      <c r="M44" s="62">
        <v>15147.32</v>
      </c>
      <c r="N44" s="62"/>
      <c r="O44" s="62"/>
      <c r="P44" s="62"/>
      <c r="Q44" s="62"/>
      <c r="R44" s="16">
        <f>SUM(L44:M44)</f>
        <v>15147.32</v>
      </c>
    </row>
    <row r="45" spans="1:18" s="20" customFormat="1" ht="16.5" hidden="1">
      <c r="A45" s="51" t="s">
        <v>35</v>
      </c>
      <c r="B45" s="71" t="s">
        <v>72</v>
      </c>
      <c r="C45" s="72" t="s">
        <v>73</v>
      </c>
      <c r="D45" s="72" t="s">
        <v>74</v>
      </c>
      <c r="E45" s="72" t="s">
        <v>75</v>
      </c>
      <c r="F45" s="17" t="s">
        <v>19</v>
      </c>
      <c r="G45" s="62"/>
      <c r="H45" s="18"/>
      <c r="I45" s="18"/>
      <c r="J45" s="62">
        <v>3050</v>
      </c>
      <c r="K45" s="62"/>
      <c r="L45" s="62"/>
      <c r="M45" s="62"/>
      <c r="N45" s="62"/>
      <c r="O45" s="62"/>
      <c r="P45" s="62"/>
      <c r="Q45" s="62"/>
      <c r="R45" s="16">
        <f t="shared" si="0"/>
        <v>3050</v>
      </c>
    </row>
    <row r="46" spans="1:18" s="20" customFormat="1" ht="16.5">
      <c r="A46" s="77" t="s">
        <v>123</v>
      </c>
      <c r="B46" s="91" t="s">
        <v>124</v>
      </c>
      <c r="C46" s="92" t="s">
        <v>125</v>
      </c>
      <c r="D46" s="56" t="s">
        <v>126</v>
      </c>
      <c r="E46" s="92" t="s">
        <v>127</v>
      </c>
      <c r="F46" s="93" t="s">
        <v>19</v>
      </c>
      <c r="G46" s="62"/>
      <c r="H46" s="18"/>
      <c r="I46" s="18"/>
      <c r="J46" s="62"/>
      <c r="K46" s="62"/>
      <c r="L46" s="62"/>
      <c r="M46" s="62"/>
      <c r="N46" s="62"/>
      <c r="O46" s="62"/>
      <c r="P46" s="62"/>
      <c r="Q46" s="62">
        <f>1648.37-1</f>
        <v>1647.37</v>
      </c>
      <c r="R46" s="16">
        <f>SUM(P46:Q46)</f>
        <v>1647.37</v>
      </c>
    </row>
    <row r="47" spans="1:18" s="20" customFormat="1" ht="16.5">
      <c r="A47" s="77" t="s">
        <v>123</v>
      </c>
      <c r="B47" s="91" t="s">
        <v>128</v>
      </c>
      <c r="C47" s="92" t="s">
        <v>125</v>
      </c>
      <c r="D47" s="56" t="s">
        <v>126</v>
      </c>
      <c r="E47" s="92" t="s">
        <v>127</v>
      </c>
      <c r="F47" s="93" t="s">
        <v>19</v>
      </c>
      <c r="G47" s="62"/>
      <c r="H47" s="18"/>
      <c r="I47" s="18"/>
      <c r="J47" s="62"/>
      <c r="K47" s="62"/>
      <c r="L47" s="62"/>
      <c r="M47" s="62"/>
      <c r="N47" s="62"/>
      <c r="O47" s="62"/>
      <c r="P47" s="62"/>
      <c r="Q47" s="62">
        <v>1</v>
      </c>
      <c r="R47" s="16">
        <f aca="true" t="shared" si="1" ref="R47:R56">SUM(P47:Q47)</f>
        <v>1</v>
      </c>
    </row>
    <row r="48" spans="1:18" s="20" customFormat="1" ht="16.5" hidden="1">
      <c r="A48" s="51" t="s">
        <v>99</v>
      </c>
      <c r="B48" s="17" t="s">
        <v>40</v>
      </c>
      <c r="C48" s="88" t="s">
        <v>106</v>
      </c>
      <c r="D48" s="41" t="s">
        <v>104</v>
      </c>
      <c r="E48" s="40" t="s">
        <v>105</v>
      </c>
      <c r="F48" s="17" t="s">
        <v>19</v>
      </c>
      <c r="G48" s="62"/>
      <c r="H48" s="18"/>
      <c r="I48" s="18"/>
      <c r="J48" s="62"/>
      <c r="K48" s="62"/>
      <c r="L48" s="62"/>
      <c r="M48" s="62">
        <v>20147.555045349996</v>
      </c>
      <c r="N48" s="62"/>
      <c r="O48" s="62">
        <v>33201.2706253224</v>
      </c>
      <c r="P48" s="62"/>
      <c r="Q48" s="62"/>
      <c r="R48" s="16">
        <f t="shared" si="1"/>
        <v>0</v>
      </c>
    </row>
    <row r="49" spans="1:18" s="20" customFormat="1" ht="16.5">
      <c r="A49" s="21"/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62"/>
      <c r="P49" s="62"/>
      <c r="Q49" s="62"/>
      <c r="R49" s="16">
        <f t="shared" si="1"/>
        <v>0</v>
      </c>
    </row>
    <row r="50" spans="1:18" s="20" customFormat="1" ht="16.5" hidden="1">
      <c r="A50" s="30" t="s">
        <v>8</v>
      </c>
      <c r="B50" s="52"/>
      <c r="C50" s="56"/>
      <c r="D50" s="56"/>
      <c r="E50" s="56"/>
      <c r="F50" s="52"/>
      <c r="G50" s="62"/>
      <c r="H50" s="18"/>
      <c r="I50" s="18"/>
      <c r="J50" s="62"/>
      <c r="K50" s="62"/>
      <c r="L50" s="62"/>
      <c r="M50" s="62"/>
      <c r="N50" s="62"/>
      <c r="O50" s="62"/>
      <c r="P50" s="62"/>
      <c r="Q50" s="62"/>
      <c r="R50" s="16">
        <f t="shared" si="1"/>
        <v>0</v>
      </c>
    </row>
    <row r="51" spans="1:18" s="20" customFormat="1" ht="16.5" hidden="1">
      <c r="A51" s="15" t="s">
        <v>82</v>
      </c>
      <c r="B51" s="52"/>
      <c r="C51" s="56"/>
      <c r="D51" s="56"/>
      <c r="E51" s="56"/>
      <c r="F51" s="52"/>
      <c r="G51" s="62"/>
      <c r="H51" s="18"/>
      <c r="I51" s="18"/>
      <c r="J51" s="62"/>
      <c r="K51" s="62"/>
      <c r="L51" s="62"/>
      <c r="M51" s="62"/>
      <c r="N51" s="62"/>
      <c r="O51" s="62"/>
      <c r="P51" s="62"/>
      <c r="Q51" s="62"/>
      <c r="R51" s="16">
        <f t="shared" si="1"/>
        <v>0</v>
      </c>
    </row>
    <row r="52" spans="1:18" s="20" customFormat="1" ht="16.5" hidden="1">
      <c r="A52" s="43" t="s">
        <v>83</v>
      </c>
      <c r="B52" s="59" t="s">
        <v>84</v>
      </c>
      <c r="C52" s="40" t="s">
        <v>85</v>
      </c>
      <c r="D52" s="15" t="s">
        <v>36</v>
      </c>
      <c r="E52" s="15" t="s">
        <v>86</v>
      </c>
      <c r="F52" s="15">
        <v>17.245</v>
      </c>
      <c r="G52" s="62"/>
      <c r="H52" s="18"/>
      <c r="I52" s="18"/>
      <c r="J52" s="62"/>
      <c r="K52" s="62">
        <f>63956-2</f>
        <v>63954</v>
      </c>
      <c r="L52" s="62"/>
      <c r="M52" s="62"/>
      <c r="N52" s="62"/>
      <c r="O52" s="62"/>
      <c r="P52" s="62"/>
      <c r="Q52" s="62"/>
      <c r="R52" s="16">
        <f t="shared" si="1"/>
        <v>0</v>
      </c>
    </row>
    <row r="53" spans="1:18" s="20" customFormat="1" ht="16.5" hidden="1">
      <c r="A53" s="43" t="s">
        <v>83</v>
      </c>
      <c r="B53" s="17" t="s">
        <v>40</v>
      </c>
      <c r="C53" s="40" t="s">
        <v>85</v>
      </c>
      <c r="D53" s="15" t="s">
        <v>36</v>
      </c>
      <c r="E53" s="15" t="s">
        <v>86</v>
      </c>
      <c r="F53" s="15">
        <v>17.245</v>
      </c>
      <c r="G53" s="62"/>
      <c r="H53" s="18"/>
      <c r="I53" s="18"/>
      <c r="J53" s="62"/>
      <c r="K53" s="62">
        <v>1</v>
      </c>
      <c r="L53" s="62"/>
      <c r="M53" s="62"/>
      <c r="N53" s="62"/>
      <c r="O53" s="62"/>
      <c r="P53" s="62"/>
      <c r="Q53" s="62"/>
      <c r="R53" s="16">
        <f t="shared" si="1"/>
        <v>0</v>
      </c>
    </row>
    <row r="54" spans="1:18" s="20" customFormat="1" ht="16.5" hidden="1">
      <c r="A54" s="43" t="s">
        <v>83</v>
      </c>
      <c r="B54" s="17" t="s">
        <v>41</v>
      </c>
      <c r="C54" s="40" t="s">
        <v>85</v>
      </c>
      <c r="D54" s="15" t="s">
        <v>36</v>
      </c>
      <c r="E54" s="15" t="s">
        <v>86</v>
      </c>
      <c r="F54" s="15">
        <v>17.245</v>
      </c>
      <c r="G54" s="62"/>
      <c r="H54" s="18"/>
      <c r="I54" s="18"/>
      <c r="J54" s="62"/>
      <c r="K54" s="62">
        <v>1</v>
      </c>
      <c r="L54" s="62"/>
      <c r="M54" s="62"/>
      <c r="N54" s="62"/>
      <c r="O54" s="62"/>
      <c r="P54" s="62"/>
      <c r="Q54" s="62"/>
      <c r="R54" s="16">
        <f t="shared" si="1"/>
        <v>0</v>
      </c>
    </row>
    <row r="55" spans="1:18" s="20" customFormat="1" ht="16.5" hidden="1">
      <c r="A55" s="58"/>
      <c r="B55" s="59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62"/>
      <c r="P55" s="62"/>
      <c r="Q55" s="62"/>
      <c r="R55" s="16">
        <f t="shared" si="1"/>
        <v>0</v>
      </c>
    </row>
    <row r="56" spans="1:18" s="20" customFormat="1" ht="16.5">
      <c r="A56" s="58"/>
      <c r="B56" s="17"/>
      <c r="C56" s="40"/>
      <c r="D56" s="40"/>
      <c r="E56" s="15"/>
      <c r="F56" s="40"/>
      <c r="G56" s="62"/>
      <c r="H56" s="18"/>
      <c r="I56" s="18"/>
      <c r="J56" s="62"/>
      <c r="K56" s="62"/>
      <c r="L56" s="62"/>
      <c r="M56" s="62"/>
      <c r="N56" s="62"/>
      <c r="O56" s="62"/>
      <c r="P56" s="62"/>
      <c r="Q56" s="62"/>
      <c r="R56" s="16">
        <f t="shared" si="1"/>
        <v>0</v>
      </c>
    </row>
    <row r="57" spans="1:18" s="20" customFormat="1" ht="16.5">
      <c r="A57" s="58"/>
      <c r="B57" s="17"/>
      <c r="C57" s="40"/>
      <c r="D57" s="40"/>
      <c r="E57" s="15"/>
      <c r="F57" s="40"/>
      <c r="G57" s="62"/>
      <c r="H57" s="18"/>
      <c r="I57" s="18"/>
      <c r="J57" s="62"/>
      <c r="K57" s="62"/>
      <c r="L57" s="62"/>
      <c r="M57" s="62"/>
      <c r="N57" s="62"/>
      <c r="O57" s="62"/>
      <c r="P57" s="62"/>
      <c r="Q57" s="62"/>
      <c r="R57" s="16">
        <f t="shared" si="0"/>
        <v>0</v>
      </c>
    </row>
    <row r="58" spans="1:18" s="20" customFormat="1" ht="16.5">
      <c r="A58" s="21"/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62"/>
      <c r="P58" s="62"/>
      <c r="Q58" s="62"/>
      <c r="R58" s="16">
        <f t="shared" si="0"/>
        <v>0</v>
      </c>
    </row>
    <row r="59" spans="1:18" s="20" customFormat="1" ht="16.5" hidden="1">
      <c r="A59" s="30" t="s">
        <v>8</v>
      </c>
      <c r="B59" s="52"/>
      <c r="C59" s="53"/>
      <c r="D59" s="53"/>
      <c r="E59" s="54"/>
      <c r="F59" s="52"/>
      <c r="G59" s="62"/>
      <c r="H59" s="18"/>
      <c r="I59" s="18"/>
      <c r="J59" s="62"/>
      <c r="K59" s="62"/>
      <c r="L59" s="62"/>
      <c r="M59" s="62"/>
      <c r="N59" s="62"/>
      <c r="O59" s="62"/>
      <c r="P59" s="62"/>
      <c r="Q59" s="62"/>
      <c r="R59" s="16">
        <f t="shared" si="0"/>
        <v>0</v>
      </c>
    </row>
    <row r="60" spans="1:18" s="20" customFormat="1" ht="16.5" hidden="1">
      <c r="A60" s="15" t="s">
        <v>54</v>
      </c>
      <c r="B60" s="52"/>
      <c r="C60" s="53"/>
      <c r="D60" s="53"/>
      <c r="E60" s="54"/>
      <c r="F60" s="52"/>
      <c r="G60" s="62"/>
      <c r="H60" s="18"/>
      <c r="I60" s="18"/>
      <c r="J60" s="62"/>
      <c r="K60" s="62"/>
      <c r="L60" s="62"/>
      <c r="M60" s="62"/>
      <c r="N60" s="62"/>
      <c r="O60" s="62"/>
      <c r="P60" s="62"/>
      <c r="Q60" s="62"/>
      <c r="R60" s="16">
        <f t="shared" si="0"/>
        <v>0</v>
      </c>
    </row>
    <row r="61" spans="1:18" s="20" customFormat="1" ht="16.5" hidden="1">
      <c r="A61" s="55" t="s">
        <v>29</v>
      </c>
      <c r="B61" s="17" t="s">
        <v>55</v>
      </c>
      <c r="C61" s="48" t="s">
        <v>56</v>
      </c>
      <c r="D61" s="48" t="s">
        <v>31</v>
      </c>
      <c r="E61" s="49" t="s">
        <v>57</v>
      </c>
      <c r="F61" s="64">
        <v>17.801</v>
      </c>
      <c r="G61" s="62"/>
      <c r="H61" s="62">
        <v>6324.877590375</v>
      </c>
      <c r="I61" s="62"/>
      <c r="J61" s="62"/>
      <c r="K61" s="62"/>
      <c r="L61" s="62"/>
      <c r="M61" s="62"/>
      <c r="N61" s="62"/>
      <c r="O61" s="62"/>
      <c r="P61" s="62"/>
      <c r="Q61" s="62"/>
      <c r="R61" s="16">
        <f t="shared" si="0"/>
        <v>6324.877590375</v>
      </c>
    </row>
    <row r="62" spans="1:18" s="20" customFormat="1" ht="16.5" hidden="1">
      <c r="A62" s="55" t="s">
        <v>29</v>
      </c>
      <c r="B62" s="17"/>
      <c r="C62" s="48" t="s">
        <v>30</v>
      </c>
      <c r="D62" s="48" t="s">
        <v>31</v>
      </c>
      <c r="E62" s="49" t="s">
        <v>32</v>
      </c>
      <c r="F62" s="41">
        <v>17.801</v>
      </c>
      <c r="G62" s="62"/>
      <c r="H62" s="18"/>
      <c r="I62" s="18"/>
      <c r="J62" s="62"/>
      <c r="K62" s="62"/>
      <c r="L62" s="62"/>
      <c r="M62" s="62"/>
      <c r="N62" s="62"/>
      <c r="O62" s="62"/>
      <c r="P62" s="62"/>
      <c r="Q62" s="62"/>
      <c r="R62" s="16">
        <f t="shared" si="0"/>
        <v>0</v>
      </c>
    </row>
    <row r="63" spans="1:18" s="20" customFormat="1" ht="16.5" hidden="1">
      <c r="A63" s="55" t="s">
        <v>29</v>
      </c>
      <c r="B63" s="17"/>
      <c r="C63" s="48" t="s">
        <v>30</v>
      </c>
      <c r="D63" s="48" t="s">
        <v>31</v>
      </c>
      <c r="E63" s="49" t="s">
        <v>32</v>
      </c>
      <c r="F63" s="41">
        <v>17.801</v>
      </c>
      <c r="G63" s="62"/>
      <c r="H63" s="18"/>
      <c r="I63" s="18"/>
      <c r="J63" s="62"/>
      <c r="K63" s="62"/>
      <c r="L63" s="62"/>
      <c r="M63" s="62"/>
      <c r="N63" s="62"/>
      <c r="O63" s="62"/>
      <c r="P63" s="62"/>
      <c r="Q63" s="62"/>
      <c r="R63" s="16">
        <f t="shared" si="0"/>
        <v>0</v>
      </c>
    </row>
    <row r="64" spans="1:18" s="20" customFormat="1" ht="16.5" hidden="1">
      <c r="A64" s="21"/>
      <c r="B64" s="17"/>
      <c r="C64" s="48"/>
      <c r="D64" s="48"/>
      <c r="E64" s="49"/>
      <c r="F64" s="17"/>
      <c r="G64" s="62"/>
      <c r="H64" s="18"/>
      <c r="I64" s="18"/>
      <c r="J64" s="62"/>
      <c r="K64" s="62"/>
      <c r="L64" s="62"/>
      <c r="M64" s="62"/>
      <c r="N64" s="62"/>
      <c r="O64" s="62"/>
      <c r="P64" s="62"/>
      <c r="Q64" s="62"/>
      <c r="R64" s="16">
        <f t="shared" si="0"/>
        <v>0</v>
      </c>
    </row>
    <row r="65" spans="1:18" s="20" customFormat="1" ht="16.5" hidden="1">
      <c r="A65" s="50" t="s">
        <v>8</v>
      </c>
      <c r="B65" s="17"/>
      <c r="C65" s="48"/>
      <c r="D65" s="48"/>
      <c r="E65" s="49"/>
      <c r="F65" s="17"/>
      <c r="G65" s="62"/>
      <c r="H65" s="18"/>
      <c r="I65" s="18"/>
      <c r="J65" s="62"/>
      <c r="K65" s="62"/>
      <c r="L65" s="62"/>
      <c r="M65" s="62"/>
      <c r="N65" s="62"/>
      <c r="O65" s="62"/>
      <c r="P65" s="62"/>
      <c r="Q65" s="62"/>
      <c r="R65" s="16">
        <f t="shared" si="0"/>
        <v>0</v>
      </c>
    </row>
    <row r="66" spans="1:18" s="20" customFormat="1" ht="16.5" hidden="1">
      <c r="A66" s="15" t="s">
        <v>26</v>
      </c>
      <c r="B66" s="11"/>
      <c r="C66" s="12"/>
      <c r="D66" s="12"/>
      <c r="E66" s="13"/>
      <c r="F66" s="14"/>
      <c r="G66" s="62"/>
      <c r="H66" s="18"/>
      <c r="I66" s="18"/>
      <c r="J66" s="62"/>
      <c r="K66" s="62"/>
      <c r="L66" s="62"/>
      <c r="M66" s="62"/>
      <c r="N66" s="62"/>
      <c r="O66" s="62"/>
      <c r="P66" s="62"/>
      <c r="Q66" s="62"/>
      <c r="R66" s="16">
        <f t="shared" si="0"/>
        <v>0</v>
      </c>
    </row>
    <row r="67" spans="1:18" s="20" customFormat="1" ht="16.5" hidden="1">
      <c r="A67" s="43"/>
      <c r="B67" s="17"/>
      <c r="C67" s="48"/>
      <c r="D67" s="48" t="s">
        <v>24</v>
      </c>
      <c r="E67" s="49" t="s">
        <v>25</v>
      </c>
      <c r="F67" s="15">
        <v>17.225</v>
      </c>
      <c r="G67" s="62"/>
      <c r="H67" s="18"/>
      <c r="I67" s="18"/>
      <c r="J67" s="62"/>
      <c r="K67" s="62"/>
      <c r="L67" s="62"/>
      <c r="M67" s="62"/>
      <c r="N67" s="62"/>
      <c r="O67" s="62"/>
      <c r="P67" s="62"/>
      <c r="Q67" s="62"/>
      <c r="R67" s="16">
        <f t="shared" si="0"/>
        <v>0</v>
      </c>
    </row>
    <row r="68" spans="1:18" s="20" customFormat="1" ht="16.5" hidden="1">
      <c r="A68" s="43"/>
      <c r="B68" s="17"/>
      <c r="C68" s="48"/>
      <c r="D68" s="48" t="s">
        <v>24</v>
      </c>
      <c r="E68" s="49" t="s">
        <v>25</v>
      </c>
      <c r="F68" s="15">
        <v>17.225</v>
      </c>
      <c r="G68" s="62"/>
      <c r="H68" s="18"/>
      <c r="I68" s="18"/>
      <c r="J68" s="62"/>
      <c r="K68" s="62"/>
      <c r="L68" s="62"/>
      <c r="M68" s="62"/>
      <c r="N68" s="62"/>
      <c r="O68" s="62"/>
      <c r="P68" s="62"/>
      <c r="Q68" s="62"/>
      <c r="R68" s="16">
        <f t="shared" si="0"/>
        <v>0</v>
      </c>
    </row>
    <row r="69" spans="1:18" s="20" customFormat="1" ht="16.5" hidden="1">
      <c r="A69" s="21"/>
      <c r="B69" s="17"/>
      <c r="C69" s="15"/>
      <c r="D69" s="15" t="s">
        <v>24</v>
      </c>
      <c r="E69" s="15" t="s">
        <v>39</v>
      </c>
      <c r="F69" s="15">
        <v>17.225</v>
      </c>
      <c r="G69" s="63"/>
      <c r="H69" s="38"/>
      <c r="I69" s="38"/>
      <c r="J69" s="63"/>
      <c r="K69" s="63"/>
      <c r="L69" s="63"/>
      <c r="M69" s="63"/>
      <c r="N69" s="63"/>
      <c r="O69" s="63"/>
      <c r="P69" s="63"/>
      <c r="Q69" s="63"/>
      <c r="R69" s="16">
        <f t="shared" si="0"/>
        <v>0</v>
      </c>
    </row>
    <row r="70" spans="1:18" s="20" customFormat="1" ht="16.5" hidden="1">
      <c r="A70" s="21"/>
      <c r="B70" s="17"/>
      <c r="C70" s="15"/>
      <c r="D70" s="15"/>
      <c r="E70" s="15"/>
      <c r="F70" s="15"/>
      <c r="G70" s="63"/>
      <c r="H70" s="38"/>
      <c r="I70" s="38"/>
      <c r="J70" s="63"/>
      <c r="K70" s="63"/>
      <c r="L70" s="63"/>
      <c r="M70" s="63"/>
      <c r="N70" s="63"/>
      <c r="O70" s="63"/>
      <c r="P70" s="63"/>
      <c r="Q70" s="63"/>
      <c r="R70" s="16">
        <f t="shared" si="0"/>
        <v>0</v>
      </c>
    </row>
    <row r="71" spans="1:18" s="10" customFormat="1" ht="16.5" hidden="1">
      <c r="A71" s="74"/>
      <c r="B71" s="52"/>
      <c r="C71" s="53"/>
      <c r="D71" s="53"/>
      <c r="E71" s="54"/>
      <c r="F71" s="75"/>
      <c r="G71" s="63"/>
      <c r="H71" s="38"/>
      <c r="I71" s="38"/>
      <c r="J71" s="63"/>
      <c r="K71" s="63"/>
      <c r="L71" s="63"/>
      <c r="M71" s="63"/>
      <c r="N71" s="63"/>
      <c r="O71" s="63"/>
      <c r="P71" s="63"/>
      <c r="Q71" s="63"/>
      <c r="R71" s="76">
        <f t="shared" si="0"/>
        <v>0</v>
      </c>
    </row>
    <row r="72" spans="1:18" s="10" customFormat="1" ht="16.5">
      <c r="A72" s="77" t="s">
        <v>0</v>
      </c>
      <c r="B72" s="77"/>
      <c r="C72" s="78"/>
      <c r="D72" s="78"/>
      <c r="E72" s="78"/>
      <c r="F72" s="79"/>
      <c r="G72" s="62">
        <f>SUM(G8:G71)</f>
        <v>759472</v>
      </c>
      <c r="H72" s="62">
        <f>SUM(H58:H71)</f>
        <v>6324.877590375</v>
      </c>
      <c r="I72" s="80">
        <v>88890.81</v>
      </c>
      <c r="J72" s="62">
        <f>SUM(J14:J71)</f>
        <v>957059</v>
      </c>
      <c r="K72" s="62">
        <f>SUM(K7:K57)</f>
        <v>93956</v>
      </c>
      <c r="L72" s="62">
        <f>SUM(L6:L58)</f>
        <v>95000</v>
      </c>
      <c r="M72" s="62">
        <f>SUM(M33:M58)</f>
        <v>35294.875045349996</v>
      </c>
      <c r="N72" s="62">
        <f>SUM(N33:N58)</f>
        <v>11360.49</v>
      </c>
      <c r="O72" s="62">
        <f>SUM(O33:O58)</f>
        <v>33201.2706253224</v>
      </c>
      <c r="P72" s="62">
        <f>SUM(P31:P49)</f>
        <v>297430</v>
      </c>
      <c r="Q72" s="62">
        <f>SUM(Q34:Q57)</f>
        <v>1648.37</v>
      </c>
      <c r="R72" s="39"/>
    </row>
    <row r="73" spans="1:18" s="10" customFormat="1" ht="16.5">
      <c r="A73" s="23"/>
      <c r="B73" s="23"/>
      <c r="C73" s="24"/>
      <c r="D73" s="24"/>
      <c r="E73" s="24"/>
      <c r="F73" s="25"/>
      <c r="G73" s="26"/>
      <c r="H73" s="26"/>
      <c r="I73" s="26"/>
      <c r="J73" s="70"/>
      <c r="K73" s="70"/>
      <c r="L73" s="70"/>
      <c r="M73" s="70"/>
      <c r="N73" s="70"/>
      <c r="O73" s="70"/>
      <c r="P73" s="70"/>
      <c r="Q73" s="70"/>
      <c r="R73" s="27"/>
    </row>
    <row r="74" spans="1:17" s="10" customFormat="1" ht="16.5">
      <c r="A74" s="22" t="s">
        <v>9</v>
      </c>
      <c r="C74" s="28"/>
      <c r="D74" s="28"/>
      <c r="E74" s="28"/>
      <c r="F74" s="29"/>
      <c r="G74" s="29"/>
      <c r="H74" s="29"/>
      <c r="I74" s="65"/>
      <c r="J74" s="65"/>
      <c r="K74" s="65"/>
      <c r="L74" s="65"/>
      <c r="M74" s="65"/>
      <c r="N74" s="65"/>
      <c r="O74" s="65"/>
      <c r="P74" s="65"/>
      <c r="Q74" s="65"/>
    </row>
    <row r="75" spans="1:17" s="10" customFormat="1" ht="16.5" hidden="1">
      <c r="A75" s="19" t="s">
        <v>50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  <c r="O75" s="65"/>
      <c r="P75" s="65"/>
      <c r="Q75" s="65"/>
    </row>
    <row r="76" spans="1:17" s="10" customFormat="1" ht="16.5" hidden="1">
      <c r="A76" s="22" t="s">
        <v>51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  <c r="O76" s="65"/>
      <c r="P76" s="65"/>
      <c r="Q76" s="65"/>
    </row>
    <row r="77" spans="1:17" s="10" customFormat="1" ht="16.5" hidden="1">
      <c r="A77" s="19" t="s">
        <v>58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  <c r="O77" s="65"/>
      <c r="P77" s="65"/>
      <c r="Q77" s="65"/>
    </row>
    <row r="78" spans="1:17" s="10" customFormat="1" ht="16.5" hidden="1">
      <c r="A78" s="22" t="s">
        <v>59</v>
      </c>
      <c r="C78" s="28"/>
      <c r="D78" s="28"/>
      <c r="E78" s="28"/>
      <c r="F78" s="29"/>
      <c r="G78" s="29"/>
      <c r="H78" s="29"/>
      <c r="I78" s="29"/>
      <c r="J78" s="65"/>
      <c r="K78" s="65"/>
      <c r="L78" s="65"/>
      <c r="M78" s="65"/>
      <c r="N78" s="65"/>
      <c r="O78" s="65"/>
      <c r="P78" s="65"/>
      <c r="Q78" s="65"/>
    </row>
    <row r="79" spans="1:17" s="10" customFormat="1" ht="16.5" hidden="1">
      <c r="A79" s="19" t="s">
        <v>65</v>
      </c>
      <c r="C79" s="28"/>
      <c r="D79" s="28"/>
      <c r="E79" s="28"/>
      <c r="F79" s="29"/>
      <c r="G79" s="29"/>
      <c r="H79" s="29"/>
      <c r="I79" s="29"/>
      <c r="J79" s="65"/>
      <c r="K79" s="65"/>
      <c r="L79" s="65"/>
      <c r="M79" s="65"/>
      <c r="N79" s="65"/>
      <c r="O79" s="65"/>
      <c r="P79" s="65"/>
      <c r="Q79" s="65"/>
    </row>
    <row r="80" ht="15" hidden="1">
      <c r="A80" s="22" t="s">
        <v>66</v>
      </c>
    </row>
    <row r="81" ht="15" hidden="1">
      <c r="A81" s="19" t="s">
        <v>77</v>
      </c>
    </row>
    <row r="82" ht="15" hidden="1">
      <c r="A82" s="22" t="s">
        <v>78</v>
      </c>
    </row>
    <row r="83" ht="15" hidden="1">
      <c r="A83" s="19" t="s">
        <v>87</v>
      </c>
    </row>
    <row r="84" ht="15" hidden="1">
      <c r="A84" s="22" t="s">
        <v>88</v>
      </c>
    </row>
    <row r="85" ht="15" hidden="1">
      <c r="A85" s="19" t="s">
        <v>93</v>
      </c>
    </row>
    <row r="86" ht="15" hidden="1">
      <c r="A86" s="22" t="s">
        <v>91</v>
      </c>
    </row>
    <row r="87" ht="15" hidden="1">
      <c r="A87" s="19" t="s">
        <v>107</v>
      </c>
    </row>
    <row r="88" ht="15" hidden="1">
      <c r="A88" s="22" t="s">
        <v>98</v>
      </c>
    </row>
    <row r="89" ht="15" hidden="1">
      <c r="A89" s="19" t="s">
        <v>110</v>
      </c>
    </row>
    <row r="90" ht="15" hidden="1">
      <c r="A90" s="22" t="s">
        <v>109</v>
      </c>
    </row>
    <row r="91" ht="15" hidden="1">
      <c r="A91" s="19" t="s">
        <v>116</v>
      </c>
    </row>
    <row r="92" ht="15" hidden="1">
      <c r="A92" s="22" t="s">
        <v>115</v>
      </c>
    </row>
    <row r="93" ht="15" hidden="1">
      <c r="A93" s="22" t="s">
        <v>119</v>
      </c>
    </row>
    <row r="94" ht="15" hidden="1">
      <c r="A94" s="22" t="s">
        <v>118</v>
      </c>
    </row>
    <row r="95" ht="15">
      <c r="A95" s="22" t="s">
        <v>131</v>
      </c>
    </row>
    <row r="96" ht="15">
      <c r="A96" s="22" t="s">
        <v>130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2021-02-17T19:48:07Z</dcterms:modified>
  <cp:category/>
  <cp:version/>
  <cp:contentType/>
  <cp:contentStatus/>
</cp:coreProperties>
</file>