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L:\CONTRACT\ALTR\FY22 &amp; FY23 Day Staffing\FY23 Actuals\"/>
    </mc:Choice>
  </mc:AlternateContent>
  <xr:revisionPtr revIDLastSave="0" documentId="13_ncr:1_{65B2291C-9754-465B-A261-476A07CA8E70}" xr6:coauthVersionLast="47" xr6:coauthVersionMax="47" xr10:uidLastSave="{00000000-0000-0000-0000-000000000000}"/>
  <bookViews>
    <workbookView xWindow="28635" yWindow="-165" windowWidth="29130" windowHeight="15930" activeTab="1" xr2:uid="{D676CD15-4EC1-4F0F-BD37-9E426A4DD9C1}"/>
  </bookViews>
  <sheets>
    <sheet name="Rollup" sheetId="2" r:id="rId1"/>
    <sheet name="Site Detail" sheetId="1" r:id="rId2"/>
    <sheet name="Data" sheetId="3" state="hidden" r:id="rId3"/>
    <sheet name="Rate Lookup" sheetId="5" state="hidden" r:id="rId4"/>
  </sheets>
  <externalReferences>
    <externalReference r:id="rId5"/>
  </externalReferences>
  <definedNames>
    <definedName name="_xlnm._FilterDatabase" localSheetId="3" hidden="1">'Rate Lookup'!$A$1:$I$357</definedName>
    <definedName name="break">'[1]Tech Stuff'!$E$5</definedName>
    <definedName name="_xlnm.Print_Area" localSheetId="0">Rollup!$A$1:$D$31</definedName>
    <definedName name="_xlnm.Print_Titles" localSheetId="1">'Site Detail'!$A:$B,'Site Detail'!$3:$4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W20" i="1" l="1"/>
  <c r="C62" i="1"/>
  <c r="C61" i="1"/>
  <c r="AV51" i="1"/>
  <c r="AU51" i="1"/>
  <c r="AT51" i="1"/>
  <c r="AS51" i="1"/>
  <c r="AR51" i="1"/>
  <c r="AQ51" i="1"/>
  <c r="AP51" i="1"/>
  <c r="AO51" i="1"/>
  <c r="AN51" i="1"/>
  <c r="AM51" i="1"/>
  <c r="AL51" i="1"/>
  <c r="AK51" i="1"/>
  <c r="AJ51" i="1"/>
  <c r="AI51" i="1"/>
  <c r="AH51" i="1"/>
  <c r="AG51" i="1"/>
  <c r="AF51" i="1"/>
  <c r="AE51" i="1"/>
  <c r="AD51" i="1"/>
  <c r="AC51" i="1"/>
  <c r="AB51" i="1"/>
  <c r="AA51" i="1"/>
  <c r="Z51" i="1"/>
  <c r="Y51" i="1"/>
  <c r="X51" i="1"/>
  <c r="W51" i="1"/>
  <c r="V51" i="1"/>
  <c r="U51" i="1"/>
  <c r="T51" i="1"/>
  <c r="S51" i="1"/>
  <c r="R51" i="1"/>
  <c r="Q51" i="1"/>
  <c r="P51" i="1"/>
  <c r="O51" i="1"/>
  <c r="N51" i="1"/>
  <c r="M51" i="1"/>
  <c r="L51" i="1"/>
  <c r="K51" i="1"/>
  <c r="J51" i="1"/>
  <c r="I51" i="1"/>
  <c r="H51" i="1"/>
  <c r="G51" i="1"/>
  <c r="F51" i="1"/>
  <c r="AV50" i="1"/>
  <c r="AU50" i="1"/>
  <c r="AT50" i="1"/>
  <c r="AS50" i="1"/>
  <c r="AR50" i="1"/>
  <c r="AQ50" i="1"/>
  <c r="AP50" i="1"/>
  <c r="AO50" i="1"/>
  <c r="AN50" i="1"/>
  <c r="AM50" i="1"/>
  <c r="AL50" i="1"/>
  <c r="AK50" i="1"/>
  <c r="AJ50" i="1"/>
  <c r="AI50" i="1"/>
  <c r="AH50" i="1"/>
  <c r="AG50" i="1"/>
  <c r="AF50" i="1"/>
  <c r="AE50" i="1"/>
  <c r="AD50" i="1"/>
  <c r="AC50" i="1"/>
  <c r="AB50" i="1"/>
  <c r="AA50" i="1"/>
  <c r="Z50" i="1"/>
  <c r="Y50" i="1"/>
  <c r="X50" i="1"/>
  <c r="W50" i="1"/>
  <c r="V50" i="1"/>
  <c r="U50" i="1"/>
  <c r="T50" i="1"/>
  <c r="S50" i="1"/>
  <c r="R50" i="1"/>
  <c r="Q50" i="1"/>
  <c r="P50" i="1"/>
  <c r="O50" i="1"/>
  <c r="N50" i="1"/>
  <c r="M50" i="1"/>
  <c r="L50" i="1"/>
  <c r="K50" i="1"/>
  <c r="J50" i="1"/>
  <c r="I50" i="1"/>
  <c r="H50" i="1"/>
  <c r="G50" i="1"/>
  <c r="F50" i="1"/>
  <c r="AV41" i="1"/>
  <c r="AU41" i="1"/>
  <c r="AT41" i="1"/>
  <c r="AS41" i="1"/>
  <c r="AR41" i="1"/>
  <c r="AQ41" i="1"/>
  <c r="AP41" i="1"/>
  <c r="AO41" i="1"/>
  <c r="AN41" i="1"/>
  <c r="AM41" i="1"/>
  <c r="AL41" i="1"/>
  <c r="AK41" i="1"/>
  <c r="AJ41" i="1"/>
  <c r="AI41" i="1"/>
  <c r="AH41" i="1"/>
  <c r="AG41" i="1"/>
  <c r="AF41" i="1"/>
  <c r="AE41" i="1"/>
  <c r="AD41" i="1"/>
  <c r="AC41" i="1"/>
  <c r="AB41" i="1"/>
  <c r="AA41" i="1"/>
  <c r="Z41" i="1"/>
  <c r="Y41" i="1"/>
  <c r="X41" i="1"/>
  <c r="W41" i="1"/>
  <c r="V41" i="1"/>
  <c r="U41" i="1"/>
  <c r="T41" i="1"/>
  <c r="S41" i="1"/>
  <c r="R41" i="1"/>
  <c r="Q41" i="1"/>
  <c r="P41" i="1"/>
  <c r="O41" i="1"/>
  <c r="N41" i="1"/>
  <c r="M41" i="1"/>
  <c r="L41" i="1"/>
  <c r="K41" i="1"/>
  <c r="J41" i="1"/>
  <c r="I41" i="1"/>
  <c r="H41" i="1"/>
  <c r="G41"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K40" i="1"/>
  <c r="J40" i="1"/>
  <c r="I40" i="1"/>
  <c r="H40" i="1"/>
  <c r="G40" i="1"/>
  <c r="AV31" i="1"/>
  <c r="AU31" i="1"/>
  <c r="AT31" i="1"/>
  <c r="AS31" i="1"/>
  <c r="AR31" i="1"/>
  <c r="AQ31" i="1"/>
  <c r="AP31" i="1"/>
  <c r="AO31" i="1"/>
  <c r="AN31" i="1"/>
  <c r="AM31" i="1"/>
  <c r="AL31" i="1"/>
  <c r="AK31" i="1"/>
  <c r="AJ31" i="1"/>
  <c r="AI31" i="1"/>
  <c r="AH31" i="1"/>
  <c r="AG31" i="1"/>
  <c r="AF31" i="1"/>
  <c r="AE31" i="1"/>
  <c r="AD31" i="1"/>
  <c r="AC31" i="1"/>
  <c r="AB31" i="1"/>
  <c r="AA31" i="1"/>
  <c r="Z31" i="1"/>
  <c r="Y31" i="1"/>
  <c r="X31" i="1"/>
  <c r="W31" i="1"/>
  <c r="V31" i="1"/>
  <c r="U31" i="1"/>
  <c r="T31" i="1"/>
  <c r="S31" i="1"/>
  <c r="R31" i="1"/>
  <c r="Q31" i="1"/>
  <c r="P31" i="1"/>
  <c r="O31" i="1"/>
  <c r="N31" i="1"/>
  <c r="M31" i="1"/>
  <c r="L31" i="1"/>
  <c r="K31" i="1"/>
  <c r="J31" i="1"/>
  <c r="I31" i="1"/>
  <c r="H31" i="1"/>
  <c r="G31" i="1"/>
  <c r="AV30" i="1"/>
  <c r="AU30" i="1"/>
  <c r="AT30" i="1"/>
  <c r="AS30" i="1"/>
  <c r="AR30" i="1"/>
  <c r="AQ30" i="1"/>
  <c r="AP30" i="1"/>
  <c r="AO30" i="1"/>
  <c r="AN30" i="1"/>
  <c r="AM30" i="1"/>
  <c r="AL30" i="1"/>
  <c r="AK30" i="1"/>
  <c r="AJ30" i="1"/>
  <c r="AI30" i="1"/>
  <c r="AH30" i="1"/>
  <c r="AG30" i="1"/>
  <c r="AF30" i="1"/>
  <c r="AE30" i="1"/>
  <c r="AD30" i="1"/>
  <c r="AC30" i="1"/>
  <c r="AB30" i="1"/>
  <c r="AA30" i="1"/>
  <c r="Z30" i="1"/>
  <c r="Y30" i="1"/>
  <c r="X30" i="1"/>
  <c r="W30" i="1"/>
  <c r="V30" i="1"/>
  <c r="U30" i="1"/>
  <c r="T30" i="1"/>
  <c r="S30" i="1"/>
  <c r="R30" i="1"/>
  <c r="Q30" i="1"/>
  <c r="P30" i="1"/>
  <c r="O30" i="1"/>
  <c r="N30" i="1"/>
  <c r="M30" i="1"/>
  <c r="L30" i="1"/>
  <c r="K30" i="1"/>
  <c r="J30" i="1"/>
  <c r="I30" i="1"/>
  <c r="H30" i="1"/>
  <c r="G30" i="1"/>
  <c r="K20" i="1"/>
  <c r="L20" i="1"/>
  <c r="M20" i="1"/>
  <c r="N20" i="1"/>
  <c r="O20" i="1"/>
  <c r="P20" i="1"/>
  <c r="Q20" i="1"/>
  <c r="R20" i="1"/>
  <c r="S20" i="1"/>
  <c r="T20" i="1"/>
  <c r="U20" i="1"/>
  <c r="V20" i="1"/>
  <c r="W20" i="1"/>
  <c r="X20" i="1"/>
  <c r="Y20" i="1"/>
  <c r="Z20" i="1"/>
  <c r="AA20" i="1"/>
  <c r="AB20" i="1"/>
  <c r="AC20" i="1"/>
  <c r="AD20" i="1"/>
  <c r="AE20" i="1"/>
  <c r="AF20" i="1"/>
  <c r="AG20" i="1"/>
  <c r="AH20" i="1"/>
  <c r="AI20" i="1"/>
  <c r="AJ20" i="1"/>
  <c r="AK20" i="1"/>
  <c r="AL20" i="1"/>
  <c r="AM20" i="1"/>
  <c r="AN20" i="1"/>
  <c r="AO20" i="1"/>
  <c r="AP20" i="1"/>
  <c r="AQ20" i="1"/>
  <c r="AR20" i="1"/>
  <c r="AS20" i="1"/>
  <c r="AT20" i="1"/>
  <c r="AU20" i="1"/>
  <c r="AV20" i="1"/>
  <c r="K21" i="1"/>
  <c r="L21" i="1"/>
  <c r="M21" i="1"/>
  <c r="N21" i="1"/>
  <c r="O21" i="1"/>
  <c r="P21" i="1"/>
  <c r="Q21" i="1"/>
  <c r="R21" i="1"/>
  <c r="S21" i="1"/>
  <c r="T21" i="1"/>
  <c r="U21" i="1"/>
  <c r="V21" i="1"/>
  <c r="W21" i="1"/>
  <c r="X21" i="1"/>
  <c r="Y21" i="1"/>
  <c r="Z21" i="1"/>
  <c r="AA21" i="1"/>
  <c r="AB21" i="1"/>
  <c r="AC21" i="1"/>
  <c r="AD21" i="1"/>
  <c r="AE21" i="1"/>
  <c r="AF21" i="1"/>
  <c r="AG21" i="1"/>
  <c r="AH21" i="1"/>
  <c r="AI21" i="1"/>
  <c r="AJ21" i="1"/>
  <c r="AK21" i="1"/>
  <c r="AL21" i="1"/>
  <c r="AM21" i="1"/>
  <c r="AN21" i="1"/>
  <c r="AO21" i="1"/>
  <c r="AP21" i="1"/>
  <c r="AQ21" i="1"/>
  <c r="AR21" i="1"/>
  <c r="AS21" i="1"/>
  <c r="AT21" i="1"/>
  <c r="AU21" i="1"/>
  <c r="AV21" i="1"/>
  <c r="AV48" i="3" a="1"/>
  <c r="AV48" i="3" s="1"/>
  <c r="AV49" i="3" a="1"/>
  <c r="AV49" i="3" s="1"/>
  <c r="AV50" i="3" a="1"/>
  <c r="AV50" i="3" s="1"/>
  <c r="AV51" i="3" a="1"/>
  <c r="AV51" i="3" s="1"/>
  <c r="AV52" i="3" a="1"/>
  <c r="AV52" i="3" s="1"/>
  <c r="AV53" i="3" a="1"/>
  <c r="AV53" i="3" s="1"/>
  <c r="AV54" i="3" a="1"/>
  <c r="AV54" i="3" s="1"/>
  <c r="AV55" i="3" a="1"/>
  <c r="AV55" i="3" s="1"/>
  <c r="AU48" i="3" a="1"/>
  <c r="AU48" i="3" s="1"/>
  <c r="AU49" i="3" a="1"/>
  <c r="AU49" i="3" s="1"/>
  <c r="AU50" i="3" a="1"/>
  <c r="AU50" i="3" s="1"/>
  <c r="AU51" i="3" a="1"/>
  <c r="AU51" i="3" s="1"/>
  <c r="AU52" i="3" a="1"/>
  <c r="AU52" i="3" s="1"/>
  <c r="AU53" i="3" a="1"/>
  <c r="AU53" i="3" s="1"/>
  <c r="AU54" i="3" a="1"/>
  <c r="AU54" i="3" s="1"/>
  <c r="AU55" i="3" a="1"/>
  <c r="AU55" i="3" s="1"/>
  <c r="D3" i="3" a="1"/>
  <c r="D3" i="3" s="1"/>
  <c r="AW59" i="1"/>
  <c r="C11" i="2" s="1"/>
  <c r="AW60" i="1"/>
  <c r="C12" i="2" s="1"/>
  <c r="C7" i="1"/>
  <c r="E68" i="1"/>
  <c r="F68" i="1"/>
  <c r="G68" i="1"/>
  <c r="H68" i="1"/>
  <c r="I68" i="1"/>
  <c r="J68" i="1"/>
  <c r="K68" i="1"/>
  <c r="L68" i="1"/>
  <c r="M68" i="1"/>
  <c r="N68" i="1"/>
  <c r="O68" i="1"/>
  <c r="P68" i="1"/>
  <c r="Q68" i="1"/>
  <c r="R68" i="1"/>
  <c r="S68" i="1"/>
  <c r="T68" i="1"/>
  <c r="U68" i="1"/>
  <c r="V68" i="1"/>
  <c r="W68" i="1"/>
  <c r="X68" i="1"/>
  <c r="Y68" i="1"/>
  <c r="Z68" i="1"/>
  <c r="AA68" i="1"/>
  <c r="AB68" i="1"/>
  <c r="AC68" i="1"/>
  <c r="AD68" i="1"/>
  <c r="AE68" i="1"/>
  <c r="AF68" i="1"/>
  <c r="AG68" i="1"/>
  <c r="AH68" i="1"/>
  <c r="AI68" i="1"/>
  <c r="AJ68" i="1"/>
  <c r="AK68" i="1"/>
  <c r="AL68" i="1"/>
  <c r="AM68" i="1"/>
  <c r="AN68" i="1"/>
  <c r="AO68" i="1"/>
  <c r="AP68" i="1"/>
  <c r="AQ68" i="1"/>
  <c r="AR68" i="1"/>
  <c r="AS68" i="1"/>
  <c r="AT68" i="1"/>
  <c r="AU68" i="1"/>
  <c r="AV68" i="1"/>
  <c r="D68"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K49" i="1"/>
  <c r="J49" i="1"/>
  <c r="I49" i="1"/>
  <c r="H49" i="1"/>
  <c r="G49" i="1"/>
  <c r="F49" i="1"/>
  <c r="E49" i="1"/>
  <c r="D49" i="1"/>
  <c r="AV39" i="1"/>
  <c r="AU39" i="1"/>
  <c r="AT39" i="1"/>
  <c r="AS39" i="1"/>
  <c r="AR39" i="1"/>
  <c r="AQ39" i="1"/>
  <c r="AP39" i="1"/>
  <c r="AO39" i="1"/>
  <c r="AN39" i="1"/>
  <c r="AM39" i="1"/>
  <c r="AL39" i="1"/>
  <c r="AK39" i="1"/>
  <c r="AJ39" i="1"/>
  <c r="AI39" i="1"/>
  <c r="AH39" i="1"/>
  <c r="AG39" i="1"/>
  <c r="AF39" i="1"/>
  <c r="AE39" i="1"/>
  <c r="AD39" i="1"/>
  <c r="AC39" i="1"/>
  <c r="AB39" i="1"/>
  <c r="AA39" i="1"/>
  <c r="Z39" i="1"/>
  <c r="Y39" i="1"/>
  <c r="X39" i="1"/>
  <c r="W39" i="1"/>
  <c r="V39" i="1"/>
  <c r="U39" i="1"/>
  <c r="T39" i="1"/>
  <c r="S39" i="1"/>
  <c r="R39" i="1"/>
  <c r="Q39" i="1"/>
  <c r="P39" i="1"/>
  <c r="O39" i="1"/>
  <c r="N39" i="1"/>
  <c r="M39" i="1"/>
  <c r="L39" i="1"/>
  <c r="K39" i="1"/>
  <c r="J39" i="1"/>
  <c r="I39" i="1"/>
  <c r="H39" i="1"/>
  <c r="G39" i="1"/>
  <c r="F39" i="1"/>
  <c r="E39" i="1"/>
  <c r="D39" i="1"/>
  <c r="AV29" i="1"/>
  <c r="AU29" i="1"/>
  <c r="AT29" i="1"/>
  <c r="AS29" i="1"/>
  <c r="AR29" i="1"/>
  <c r="AQ29" i="1"/>
  <c r="AP29" i="1"/>
  <c r="AO29" i="1"/>
  <c r="AN29" i="1"/>
  <c r="AM29" i="1"/>
  <c r="AL29" i="1"/>
  <c r="AK29" i="1"/>
  <c r="AJ29" i="1"/>
  <c r="AI29" i="1"/>
  <c r="AH29" i="1"/>
  <c r="AG29" i="1"/>
  <c r="AF29" i="1"/>
  <c r="AE29" i="1"/>
  <c r="AD29" i="1"/>
  <c r="AC29" i="1"/>
  <c r="AB29" i="1"/>
  <c r="AA29" i="1"/>
  <c r="Z29" i="1"/>
  <c r="Y29" i="1"/>
  <c r="X29" i="1"/>
  <c r="W29" i="1"/>
  <c r="V29" i="1"/>
  <c r="U29" i="1"/>
  <c r="T29" i="1"/>
  <c r="S29" i="1"/>
  <c r="R29" i="1"/>
  <c r="Q29" i="1"/>
  <c r="P29" i="1"/>
  <c r="O29" i="1"/>
  <c r="N29" i="1"/>
  <c r="M29" i="1"/>
  <c r="L29" i="1"/>
  <c r="K29" i="1"/>
  <c r="J29" i="1"/>
  <c r="I29" i="1"/>
  <c r="H29" i="1"/>
  <c r="G29" i="1"/>
  <c r="F29" i="1"/>
  <c r="E29" i="1"/>
  <c r="D29" i="1"/>
  <c r="AV44" i="1"/>
  <c r="AU44" i="1"/>
  <c r="AT44" i="1"/>
  <c r="AS44" i="1"/>
  <c r="AR44" i="1"/>
  <c r="AQ44" i="1"/>
  <c r="AP44" i="1"/>
  <c r="AO44" i="1"/>
  <c r="AN44" i="1"/>
  <c r="AM44" i="1"/>
  <c r="AL44" i="1"/>
  <c r="AK44" i="1"/>
  <c r="AJ44" i="1"/>
  <c r="AI44" i="1"/>
  <c r="AH44" i="1"/>
  <c r="AG44" i="1"/>
  <c r="AF44" i="1"/>
  <c r="AE44" i="1"/>
  <c r="AD44" i="1"/>
  <c r="AC44" i="1"/>
  <c r="AB44" i="1"/>
  <c r="AA44" i="1"/>
  <c r="Z44" i="1"/>
  <c r="Y44" i="1"/>
  <c r="X44" i="1"/>
  <c r="W44" i="1"/>
  <c r="V44" i="1"/>
  <c r="U44" i="1"/>
  <c r="T44" i="1"/>
  <c r="S44" i="1"/>
  <c r="R44" i="1"/>
  <c r="Q44" i="1"/>
  <c r="P44" i="1"/>
  <c r="O44" i="1"/>
  <c r="N44" i="1"/>
  <c r="M44" i="1"/>
  <c r="L44" i="1"/>
  <c r="K44" i="1"/>
  <c r="J44" i="1"/>
  <c r="I44" i="1"/>
  <c r="H44" i="1"/>
  <c r="G44" i="1"/>
  <c r="F44" i="1"/>
  <c r="E44" i="1"/>
  <c r="D44" i="1"/>
  <c r="AV34" i="1"/>
  <c r="AU34" i="1"/>
  <c r="AT34" i="1"/>
  <c r="AS34" i="1"/>
  <c r="AR34" i="1"/>
  <c r="AQ34" i="1"/>
  <c r="AP34" i="1"/>
  <c r="AO34" i="1"/>
  <c r="AN34" i="1"/>
  <c r="AM34" i="1"/>
  <c r="AL34" i="1"/>
  <c r="AK34" i="1"/>
  <c r="AJ34" i="1"/>
  <c r="AI34" i="1"/>
  <c r="AH34" i="1"/>
  <c r="AG34" i="1"/>
  <c r="AF34" i="1"/>
  <c r="AE34" i="1"/>
  <c r="AD34" i="1"/>
  <c r="AC34" i="1"/>
  <c r="AB34" i="1"/>
  <c r="AA34" i="1"/>
  <c r="Z34" i="1"/>
  <c r="Y34" i="1"/>
  <c r="X34" i="1"/>
  <c r="W34" i="1"/>
  <c r="V34" i="1"/>
  <c r="U34" i="1"/>
  <c r="T34" i="1"/>
  <c r="S34" i="1"/>
  <c r="R34" i="1"/>
  <c r="Q34" i="1"/>
  <c r="P34" i="1"/>
  <c r="O34" i="1"/>
  <c r="N34" i="1"/>
  <c r="M34" i="1"/>
  <c r="L34" i="1"/>
  <c r="K34" i="1"/>
  <c r="J34" i="1"/>
  <c r="I34" i="1"/>
  <c r="H34" i="1"/>
  <c r="G34" i="1"/>
  <c r="F34" i="1"/>
  <c r="E34" i="1"/>
  <c r="D34" i="1"/>
  <c r="AV24" i="1"/>
  <c r="AU24" i="1"/>
  <c r="AT24" i="1"/>
  <c r="AS24" i="1"/>
  <c r="AR24" i="1"/>
  <c r="AQ24" i="1"/>
  <c r="AP24" i="1"/>
  <c r="AO24" i="1"/>
  <c r="AN24" i="1"/>
  <c r="AM24" i="1"/>
  <c r="AL24" i="1"/>
  <c r="AK24" i="1"/>
  <c r="AJ24" i="1"/>
  <c r="AI24" i="1"/>
  <c r="AH24" i="1"/>
  <c r="AG24" i="1"/>
  <c r="AF24" i="1"/>
  <c r="AE24" i="1"/>
  <c r="AD24" i="1"/>
  <c r="AC24" i="1"/>
  <c r="AB24" i="1"/>
  <c r="AA24" i="1"/>
  <c r="Z24" i="1"/>
  <c r="Y24" i="1"/>
  <c r="X24" i="1"/>
  <c r="W24" i="1"/>
  <c r="V24" i="1"/>
  <c r="U24" i="1"/>
  <c r="T24" i="1"/>
  <c r="S24" i="1"/>
  <c r="R24" i="1"/>
  <c r="Q24" i="1"/>
  <c r="P24" i="1"/>
  <c r="O24" i="1"/>
  <c r="N24" i="1"/>
  <c r="M24" i="1"/>
  <c r="L24" i="1"/>
  <c r="K24" i="1"/>
  <c r="J24" i="1"/>
  <c r="I24" i="1"/>
  <c r="H24" i="1"/>
  <c r="G24" i="1"/>
  <c r="F24" i="1"/>
  <c r="E24" i="1"/>
  <c r="D24" i="1"/>
  <c r="D14" i="1"/>
  <c r="E19" i="1"/>
  <c r="F19" i="1"/>
  <c r="G19" i="1"/>
  <c r="H19" i="1"/>
  <c r="I19" i="1"/>
  <c r="J19" i="1"/>
  <c r="K19" i="1"/>
  <c r="L19" i="1"/>
  <c r="M19" i="1"/>
  <c r="N19" i="1"/>
  <c r="O19" i="1"/>
  <c r="P19" i="1"/>
  <c r="Q19" i="1"/>
  <c r="R19" i="1"/>
  <c r="S19" i="1"/>
  <c r="T19" i="1"/>
  <c r="U19" i="1"/>
  <c r="V19" i="1"/>
  <c r="W19" i="1"/>
  <c r="X19" i="1"/>
  <c r="Y19" i="1"/>
  <c r="Z19" i="1"/>
  <c r="AA19" i="1"/>
  <c r="AB19" i="1"/>
  <c r="AC19" i="1"/>
  <c r="AD19" i="1"/>
  <c r="AE19" i="1"/>
  <c r="AF19" i="1"/>
  <c r="AG19" i="1"/>
  <c r="AH19" i="1"/>
  <c r="AI19" i="1"/>
  <c r="AJ19" i="1"/>
  <c r="AK19" i="1"/>
  <c r="AL19" i="1"/>
  <c r="AM19" i="1"/>
  <c r="AN19" i="1"/>
  <c r="AO19" i="1"/>
  <c r="AP19" i="1"/>
  <c r="AQ19" i="1"/>
  <c r="AR19" i="1"/>
  <c r="AS19" i="1"/>
  <c r="AT19" i="1"/>
  <c r="AU19" i="1"/>
  <c r="AV19" i="1"/>
  <c r="D19" i="1"/>
  <c r="E14" i="1"/>
  <c r="F14" i="1"/>
  <c r="G14" i="1"/>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AP14" i="1"/>
  <c r="AQ14" i="1"/>
  <c r="AR14" i="1"/>
  <c r="AS14" i="1"/>
  <c r="AT14" i="1"/>
  <c r="AU14" i="1"/>
  <c r="AV14" i="1"/>
  <c r="K65" i="1"/>
  <c r="L65" i="1"/>
  <c r="M65" i="1"/>
  <c r="N65" i="1"/>
  <c r="O65" i="1"/>
  <c r="P65" i="1"/>
  <c r="Q65" i="1"/>
  <c r="R65" i="1"/>
  <c r="S65" i="1"/>
  <c r="T65" i="1"/>
  <c r="U65" i="1"/>
  <c r="V65" i="1"/>
  <c r="W65" i="1"/>
  <c r="X65" i="1"/>
  <c r="Y65" i="1"/>
  <c r="Z65" i="1"/>
  <c r="AA65" i="1"/>
  <c r="AB65" i="1"/>
  <c r="AC65" i="1"/>
  <c r="AD65" i="1"/>
  <c r="AE65" i="1"/>
  <c r="AF65" i="1"/>
  <c r="AG65" i="1"/>
  <c r="AH65" i="1"/>
  <c r="AI65" i="1"/>
  <c r="AJ65" i="1"/>
  <c r="AK65" i="1"/>
  <c r="AL65" i="1"/>
  <c r="AM65" i="1"/>
  <c r="AN65" i="1"/>
  <c r="AO65" i="1"/>
  <c r="AP65" i="1"/>
  <c r="AQ65" i="1"/>
  <c r="AR65" i="1"/>
  <c r="AS65" i="1"/>
  <c r="AT65" i="1"/>
  <c r="AU65" i="1"/>
  <c r="AV65" i="1"/>
  <c r="E65" i="1"/>
  <c r="F65" i="1"/>
  <c r="G65" i="1"/>
  <c r="H65" i="1"/>
  <c r="I65" i="1"/>
  <c r="J65" i="1"/>
  <c r="D65" i="1"/>
  <c r="L64" i="1"/>
  <c r="M64" i="1"/>
  <c r="N64" i="1"/>
  <c r="O64" i="1"/>
  <c r="P64" i="1"/>
  <c r="Q64" i="1"/>
  <c r="R64" i="1"/>
  <c r="S64" i="1"/>
  <c r="T64" i="1"/>
  <c r="U64" i="1"/>
  <c r="V64" i="1"/>
  <c r="W64" i="1"/>
  <c r="X64" i="1"/>
  <c r="Y64" i="1"/>
  <c r="Z64" i="1"/>
  <c r="AA64" i="1"/>
  <c r="AB64" i="1"/>
  <c r="AC64" i="1"/>
  <c r="AD64" i="1"/>
  <c r="AE64" i="1"/>
  <c r="AF64" i="1"/>
  <c r="AG64" i="1"/>
  <c r="AH64" i="1"/>
  <c r="AI64" i="1"/>
  <c r="AJ64" i="1"/>
  <c r="AK64" i="1"/>
  <c r="AL64" i="1"/>
  <c r="AM64" i="1"/>
  <c r="AN64" i="1"/>
  <c r="AO64" i="1"/>
  <c r="AP64" i="1"/>
  <c r="AQ64" i="1"/>
  <c r="AR64" i="1"/>
  <c r="AS64" i="1"/>
  <c r="AT64" i="1"/>
  <c r="AU64" i="1"/>
  <c r="AV64" i="1"/>
  <c r="D64" i="1"/>
  <c r="E64" i="1"/>
  <c r="F64" i="1"/>
  <c r="G64" i="1"/>
  <c r="H64" i="1"/>
  <c r="I64" i="1"/>
  <c r="J64" i="1"/>
  <c r="K64" i="1"/>
  <c r="D20" i="1" l="1"/>
  <c r="D30" i="1"/>
  <c r="AV67" i="1"/>
  <c r="AN67" i="1"/>
  <c r="AF67" i="1"/>
  <c r="X67" i="1"/>
  <c r="P67" i="1"/>
  <c r="J20" i="1"/>
  <c r="F20" i="1"/>
  <c r="E31" i="1"/>
  <c r="F30" i="1"/>
  <c r="D50" i="1"/>
  <c r="D21" i="1"/>
  <c r="K67" i="1"/>
  <c r="AT67" i="1"/>
  <c r="AL67" i="1"/>
  <c r="AD67" i="1"/>
  <c r="V67" i="1"/>
  <c r="N67" i="1"/>
  <c r="I20" i="1"/>
  <c r="E50" i="1"/>
  <c r="H20" i="1"/>
  <c r="J21" i="1"/>
  <c r="G20" i="1"/>
  <c r="D40" i="1"/>
  <c r="F21" i="1"/>
  <c r="E40" i="1"/>
  <c r="E21" i="1"/>
  <c r="F40" i="1"/>
  <c r="D31" i="1"/>
  <c r="E30" i="1"/>
  <c r="I21" i="1"/>
  <c r="E20" i="1"/>
  <c r="F31" i="1"/>
  <c r="D41" i="1"/>
  <c r="H21" i="1"/>
  <c r="E41" i="1"/>
  <c r="G21" i="1"/>
  <c r="F41" i="1"/>
  <c r="D51" i="1"/>
  <c r="E51" i="1"/>
  <c r="AC67" i="1"/>
  <c r="M67" i="1"/>
  <c r="G67" i="1"/>
  <c r="AK67" i="1"/>
  <c r="U67" i="1"/>
  <c r="AQ67" i="1"/>
  <c r="AI67" i="1"/>
  <c r="AA67" i="1"/>
  <c r="S67" i="1"/>
  <c r="AS67" i="1"/>
  <c r="F67" i="1"/>
  <c r="E67" i="1"/>
  <c r="AP67" i="1"/>
  <c r="AH67" i="1"/>
  <c r="Z67" i="1"/>
  <c r="R67" i="1"/>
  <c r="J67" i="1"/>
  <c r="AU67" i="1"/>
  <c r="AM67" i="1"/>
  <c r="AE67" i="1"/>
  <c r="W67" i="1"/>
  <c r="O67" i="1"/>
  <c r="I67" i="1"/>
  <c r="H67" i="1"/>
  <c r="AR67" i="1"/>
  <c r="AJ67" i="1"/>
  <c r="AB67" i="1"/>
  <c r="T67" i="1"/>
  <c r="L67" i="1"/>
  <c r="D67" i="1"/>
  <c r="AO67" i="1"/>
  <c r="AG67" i="1"/>
  <c r="Y67" i="1"/>
  <c r="Q67" i="1"/>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3" i="3"/>
  <c r="AX48" i="3" l="1" a="1"/>
  <c r="AX48" i="3" s="1"/>
  <c r="AX49" i="3" a="1"/>
  <c r="AX49" i="3" s="1"/>
  <c r="AX50" i="3" a="1"/>
  <c r="AX50" i="3" s="1"/>
  <c r="AX51" i="3" a="1"/>
  <c r="AX51" i="3" s="1"/>
  <c r="AX52" i="3" a="1"/>
  <c r="AX52" i="3" s="1"/>
  <c r="AX53" i="3" a="1"/>
  <c r="AX53" i="3" s="1"/>
  <c r="AX54" i="3" a="1"/>
  <c r="AX54" i="3" s="1"/>
  <c r="AX55" i="3" a="1"/>
  <c r="AX55" i="3" s="1"/>
  <c r="AW48" i="3" a="1"/>
  <c r="AW48" i="3" s="1"/>
  <c r="AW49" i="3" a="1"/>
  <c r="AW49" i="3" s="1"/>
  <c r="AW50" i="3" a="1"/>
  <c r="AW50" i="3" s="1"/>
  <c r="AW51" i="3" a="1"/>
  <c r="AW51" i="3" s="1"/>
  <c r="AW52" i="3" a="1"/>
  <c r="AW52" i="3" s="1"/>
  <c r="AW53" i="3" a="1"/>
  <c r="AW53" i="3" s="1"/>
  <c r="AW54" i="3" a="1"/>
  <c r="AW54" i="3" s="1"/>
  <c r="AW55" i="3" a="1"/>
  <c r="AW55" i="3" s="1"/>
  <c r="AT48" i="3" a="1"/>
  <c r="AT48" i="3" s="1"/>
  <c r="AT49" i="3" a="1"/>
  <c r="AT49" i="3" s="1"/>
  <c r="AT50" i="3" a="1"/>
  <c r="AT50" i="3" s="1"/>
  <c r="AT51" i="3" a="1"/>
  <c r="AT51" i="3" s="1"/>
  <c r="AT52" i="3" a="1"/>
  <c r="AT52" i="3" s="1"/>
  <c r="AT53" i="3" a="1"/>
  <c r="AT53" i="3" s="1"/>
  <c r="AT54" i="3" a="1"/>
  <c r="AT54" i="3" s="1"/>
  <c r="AT55" i="3" a="1"/>
  <c r="AT55" i="3" s="1"/>
  <c r="AS48" i="3" a="1"/>
  <c r="AS48" i="3" s="1"/>
  <c r="AS49" i="3" a="1"/>
  <c r="AS49" i="3" s="1"/>
  <c r="AS50" i="3" a="1"/>
  <c r="AS50" i="3" s="1"/>
  <c r="AS51" i="3" a="1"/>
  <c r="AS51" i="3" s="1"/>
  <c r="AS52" i="3" a="1"/>
  <c r="AS52" i="3" s="1"/>
  <c r="AS53" i="3" a="1"/>
  <c r="AS53" i="3" s="1"/>
  <c r="AS54" i="3" a="1"/>
  <c r="AS54" i="3" s="1"/>
  <c r="AS55" i="3" a="1"/>
  <c r="AS55" i="3" s="1"/>
  <c r="AR48" i="3" a="1"/>
  <c r="AR48" i="3" s="1"/>
  <c r="AR49" i="3" a="1"/>
  <c r="AR49" i="3" s="1"/>
  <c r="AR50" i="3" a="1"/>
  <c r="AR50" i="3" s="1"/>
  <c r="AR51" i="3" a="1"/>
  <c r="AR51" i="3" s="1"/>
  <c r="AR52" i="3" a="1"/>
  <c r="AR52" i="3" s="1"/>
  <c r="AR53" i="3" a="1"/>
  <c r="AR53" i="3" s="1"/>
  <c r="AR54" i="3" a="1"/>
  <c r="AR54" i="3" s="1"/>
  <c r="AR55" i="3" a="1"/>
  <c r="AR55" i="3" s="1"/>
  <c r="AQ48" i="3" a="1"/>
  <c r="AQ48" i="3" s="1"/>
  <c r="AQ49" i="3" a="1"/>
  <c r="AQ49" i="3" s="1"/>
  <c r="AQ50" i="3" a="1"/>
  <c r="AQ50" i="3" s="1"/>
  <c r="AQ51" i="3" a="1"/>
  <c r="AQ51" i="3" s="1"/>
  <c r="AQ52" i="3" a="1"/>
  <c r="AQ52" i="3" s="1"/>
  <c r="AQ53" i="3" a="1"/>
  <c r="AQ53" i="3" s="1"/>
  <c r="AQ54" i="3" a="1"/>
  <c r="AQ54" i="3" s="1"/>
  <c r="AQ55" i="3" a="1"/>
  <c r="AQ55" i="3" s="1"/>
  <c r="AP48" i="3" a="1"/>
  <c r="AP48" i="3" s="1"/>
  <c r="AP49" i="3" a="1"/>
  <c r="AP49" i="3" s="1"/>
  <c r="AP50" i="3" a="1"/>
  <c r="AP50" i="3" s="1"/>
  <c r="AP51" i="3" a="1"/>
  <c r="AP51" i="3" s="1"/>
  <c r="AP52" i="3" a="1"/>
  <c r="AP52" i="3" s="1"/>
  <c r="AP53" i="3" a="1"/>
  <c r="AP53" i="3" s="1"/>
  <c r="AP54" i="3" a="1"/>
  <c r="AP54" i="3" s="1"/>
  <c r="AP55" i="3" a="1"/>
  <c r="AP55" i="3" s="1"/>
  <c r="AO48" i="3" a="1"/>
  <c r="AO48" i="3" s="1"/>
  <c r="AO49" i="3" a="1"/>
  <c r="AO49" i="3" s="1"/>
  <c r="AO50" i="3" a="1"/>
  <c r="AO50" i="3" s="1"/>
  <c r="AO51" i="3" a="1"/>
  <c r="AO51" i="3" s="1"/>
  <c r="AO52" i="3" a="1"/>
  <c r="AO52" i="3" s="1"/>
  <c r="AO53" i="3" a="1"/>
  <c r="AO53" i="3" s="1"/>
  <c r="AO54" i="3" a="1"/>
  <c r="AO54" i="3" s="1"/>
  <c r="AO55" i="3" a="1"/>
  <c r="AO55" i="3" s="1"/>
  <c r="AF4" i="3" a="1"/>
  <c r="AF4" i="3" s="1"/>
  <c r="AF5" i="3" a="1"/>
  <c r="AF5" i="3" s="1"/>
  <c r="AF6" i="3" a="1"/>
  <c r="AF6" i="3" s="1"/>
  <c r="AF7" i="3" a="1"/>
  <c r="AF7" i="3" s="1"/>
  <c r="AF8" i="3" a="1"/>
  <c r="AF8" i="3" s="1"/>
  <c r="AF9" i="3" a="1"/>
  <c r="AF9" i="3" s="1"/>
  <c r="AF10" i="3" a="1"/>
  <c r="AF10" i="3" s="1"/>
  <c r="AF11" i="3" a="1"/>
  <c r="AF11" i="3" s="1"/>
  <c r="AF12" i="3" a="1"/>
  <c r="AF12" i="3" s="1"/>
  <c r="AF13" i="3" a="1"/>
  <c r="AF13" i="3" s="1"/>
  <c r="AF14" i="3" a="1"/>
  <c r="AF14" i="3" s="1"/>
  <c r="AF15" i="3" a="1"/>
  <c r="AF15" i="3" s="1"/>
  <c r="AF16" i="3" a="1"/>
  <c r="AF16" i="3" s="1"/>
  <c r="AF17" i="3" a="1"/>
  <c r="AF17" i="3" s="1"/>
  <c r="AF18" i="3" a="1"/>
  <c r="AF18" i="3" s="1"/>
  <c r="AF19" i="3" a="1"/>
  <c r="AF19" i="3" s="1"/>
  <c r="AF20" i="3" a="1"/>
  <c r="AF20" i="3" s="1"/>
  <c r="AF21" i="3" a="1"/>
  <c r="AF21" i="3" s="1"/>
  <c r="AF22" i="3" a="1"/>
  <c r="AF22" i="3" s="1"/>
  <c r="AF23" i="3" a="1"/>
  <c r="AF23" i="3" s="1"/>
  <c r="AF24" i="3" a="1"/>
  <c r="AF24" i="3" s="1"/>
  <c r="AF25" i="3" a="1"/>
  <c r="AF25" i="3" s="1"/>
  <c r="AF26" i="3" a="1"/>
  <c r="AF26" i="3" s="1"/>
  <c r="AF27" i="3" a="1"/>
  <c r="AF27" i="3" s="1"/>
  <c r="AF28" i="3" a="1"/>
  <c r="AF28" i="3" s="1"/>
  <c r="AF29" i="3" a="1"/>
  <c r="AF29" i="3" s="1"/>
  <c r="AF30" i="3" a="1"/>
  <c r="AF30" i="3" s="1"/>
  <c r="AF31" i="3" a="1"/>
  <c r="AF31" i="3" s="1"/>
  <c r="AF32" i="3" a="1"/>
  <c r="AF32" i="3" s="1"/>
  <c r="AF33" i="3" a="1"/>
  <c r="AF33" i="3" s="1"/>
  <c r="AF34" i="3" a="1"/>
  <c r="AF34" i="3" s="1"/>
  <c r="AF35" i="3" a="1"/>
  <c r="AF35" i="3" s="1"/>
  <c r="AF36" i="3" a="1"/>
  <c r="AF36" i="3" s="1"/>
  <c r="AF37" i="3" a="1"/>
  <c r="AF37" i="3" s="1"/>
  <c r="AF38" i="3" a="1"/>
  <c r="AF38" i="3" s="1"/>
  <c r="AF39" i="3" a="1"/>
  <c r="AF39" i="3" s="1"/>
  <c r="AF40" i="3" a="1"/>
  <c r="AF40" i="3" s="1"/>
  <c r="AF41" i="3" a="1"/>
  <c r="AF41" i="3" s="1"/>
  <c r="AF42" i="3" a="1"/>
  <c r="AF42" i="3" s="1"/>
  <c r="AF43" i="3" a="1"/>
  <c r="AF43" i="3" s="1"/>
  <c r="AF44" i="3" a="1"/>
  <c r="AF44" i="3" s="1"/>
  <c r="AF45" i="3" a="1"/>
  <c r="AF45" i="3" s="1"/>
  <c r="AF46" i="3" a="1"/>
  <c r="AF46" i="3" s="1"/>
  <c r="AF47" i="3" a="1"/>
  <c r="AF47" i="3" s="1"/>
  <c r="AF48" i="3" a="1"/>
  <c r="AF48" i="3" s="1"/>
  <c r="AF49" i="3" a="1"/>
  <c r="AF49" i="3" s="1"/>
  <c r="AF50" i="3" a="1"/>
  <c r="AF50" i="3" s="1"/>
  <c r="AF51" i="3" a="1"/>
  <c r="AF51" i="3" s="1"/>
  <c r="AF52" i="3" a="1"/>
  <c r="AF52" i="3" s="1"/>
  <c r="AF53" i="3" a="1"/>
  <c r="AF53" i="3" s="1"/>
  <c r="AF54" i="3" a="1"/>
  <c r="AF54" i="3" s="1"/>
  <c r="AF55" i="3" a="1"/>
  <c r="AF55" i="3" s="1"/>
  <c r="AF3" i="3" a="1"/>
  <c r="AF3" i="3" s="1"/>
  <c r="W4" i="3" a="1"/>
  <c r="W4" i="3" s="1"/>
  <c r="W5" i="3" a="1"/>
  <c r="W5" i="3" s="1"/>
  <c r="W6" i="3" a="1"/>
  <c r="W6" i="3" s="1"/>
  <c r="W7" i="3" a="1"/>
  <c r="W7" i="3" s="1"/>
  <c r="W8" i="3" a="1"/>
  <c r="W8" i="3" s="1"/>
  <c r="W9" i="3" a="1"/>
  <c r="W9" i="3" s="1"/>
  <c r="W10" i="3" a="1"/>
  <c r="W10" i="3" s="1"/>
  <c r="W11" i="3" a="1"/>
  <c r="W11" i="3" s="1"/>
  <c r="W12" i="3" a="1"/>
  <c r="W12" i="3" s="1"/>
  <c r="W13" i="3" a="1"/>
  <c r="W13" i="3" s="1"/>
  <c r="W14" i="3" a="1"/>
  <c r="W14" i="3" s="1"/>
  <c r="W15" i="3" a="1"/>
  <c r="W15" i="3" s="1"/>
  <c r="W16" i="3" a="1"/>
  <c r="W16" i="3" s="1"/>
  <c r="W17" i="3" a="1"/>
  <c r="W17" i="3" s="1"/>
  <c r="W18" i="3" a="1"/>
  <c r="W18" i="3" s="1"/>
  <c r="W19" i="3" a="1"/>
  <c r="W19" i="3" s="1"/>
  <c r="W20" i="3" a="1"/>
  <c r="W20" i="3" s="1"/>
  <c r="W21" i="3" a="1"/>
  <c r="W21" i="3" s="1"/>
  <c r="W22" i="3" a="1"/>
  <c r="W22" i="3" s="1"/>
  <c r="W23" i="3" a="1"/>
  <c r="W23" i="3" s="1"/>
  <c r="W24" i="3" a="1"/>
  <c r="W24" i="3" s="1"/>
  <c r="W25" i="3" a="1"/>
  <c r="W25" i="3" s="1"/>
  <c r="W26" i="3" a="1"/>
  <c r="W26" i="3" s="1"/>
  <c r="W27" i="3" a="1"/>
  <c r="W27" i="3" s="1"/>
  <c r="W28" i="3" a="1"/>
  <c r="W28" i="3" s="1"/>
  <c r="W29" i="3" a="1"/>
  <c r="W29" i="3" s="1"/>
  <c r="W30" i="3" a="1"/>
  <c r="W30" i="3" s="1"/>
  <c r="W31" i="3" a="1"/>
  <c r="W31" i="3" s="1"/>
  <c r="W32" i="3" a="1"/>
  <c r="W32" i="3" s="1"/>
  <c r="W33" i="3" a="1"/>
  <c r="W33" i="3" s="1"/>
  <c r="W34" i="3" a="1"/>
  <c r="W34" i="3" s="1"/>
  <c r="W35" i="3" a="1"/>
  <c r="W35" i="3" s="1"/>
  <c r="W36" i="3" a="1"/>
  <c r="W36" i="3" s="1"/>
  <c r="W37" i="3" a="1"/>
  <c r="W37" i="3" s="1"/>
  <c r="W38" i="3" a="1"/>
  <c r="W38" i="3" s="1"/>
  <c r="W39" i="3" a="1"/>
  <c r="W39" i="3" s="1"/>
  <c r="W40" i="3" a="1"/>
  <c r="W40" i="3" s="1"/>
  <c r="W41" i="3" a="1"/>
  <c r="W41" i="3" s="1"/>
  <c r="W42" i="3" a="1"/>
  <c r="W42" i="3" s="1"/>
  <c r="W43" i="3" a="1"/>
  <c r="W43" i="3" s="1"/>
  <c r="W44" i="3" a="1"/>
  <c r="W44" i="3" s="1"/>
  <c r="W45" i="3" a="1"/>
  <c r="W45" i="3" s="1"/>
  <c r="W46" i="3" a="1"/>
  <c r="W46" i="3" s="1"/>
  <c r="W47" i="3" a="1"/>
  <c r="W47" i="3" s="1"/>
  <c r="W48" i="3" a="1"/>
  <c r="W48" i="3" s="1"/>
  <c r="W49" i="3" a="1"/>
  <c r="W49" i="3" s="1"/>
  <c r="W50" i="3" a="1"/>
  <c r="W50" i="3" s="1"/>
  <c r="W51" i="3" a="1"/>
  <c r="W51" i="3" s="1"/>
  <c r="W52" i="3" a="1"/>
  <c r="W52" i="3" s="1"/>
  <c r="W53" i="3" a="1"/>
  <c r="W53" i="3" s="1"/>
  <c r="W54" i="3" a="1"/>
  <c r="W54" i="3" s="1"/>
  <c r="W55" i="3" a="1"/>
  <c r="W55" i="3" s="1"/>
  <c r="W3" i="3" a="1"/>
  <c r="W3" i="3" s="1"/>
  <c r="N4" i="3" a="1"/>
  <c r="N4" i="3" s="1"/>
  <c r="N5" i="3" a="1"/>
  <c r="N5" i="3" s="1"/>
  <c r="N6" i="3" a="1"/>
  <c r="N6" i="3" s="1"/>
  <c r="N7" i="3" a="1"/>
  <c r="N7" i="3" s="1"/>
  <c r="N8" i="3" a="1"/>
  <c r="N8" i="3" s="1"/>
  <c r="N9" i="3" a="1"/>
  <c r="N9" i="3" s="1"/>
  <c r="N10" i="3" a="1"/>
  <c r="N10" i="3" s="1"/>
  <c r="N11" i="3" a="1"/>
  <c r="N11" i="3" s="1"/>
  <c r="N12" i="3" a="1"/>
  <c r="N12" i="3" s="1"/>
  <c r="N13" i="3" a="1"/>
  <c r="N13" i="3" s="1"/>
  <c r="N14" i="3" a="1"/>
  <c r="N14" i="3" s="1"/>
  <c r="N15" i="3" a="1"/>
  <c r="N15" i="3" s="1"/>
  <c r="N16" i="3" a="1"/>
  <c r="N16" i="3" s="1"/>
  <c r="N17" i="3" a="1"/>
  <c r="N17" i="3" s="1"/>
  <c r="N18" i="3" a="1"/>
  <c r="N18" i="3" s="1"/>
  <c r="N19" i="3" a="1"/>
  <c r="N19" i="3" s="1"/>
  <c r="N20" i="3" a="1"/>
  <c r="N20" i="3" s="1"/>
  <c r="N21" i="3" a="1"/>
  <c r="N21" i="3" s="1"/>
  <c r="N22" i="3" a="1"/>
  <c r="N22" i="3" s="1"/>
  <c r="N23" i="3" a="1"/>
  <c r="N23" i="3" s="1"/>
  <c r="N24" i="3" a="1"/>
  <c r="N24" i="3" s="1"/>
  <c r="N25" i="3" a="1"/>
  <c r="N25" i="3" s="1"/>
  <c r="N26" i="3" a="1"/>
  <c r="N26" i="3" s="1"/>
  <c r="N27" i="3" a="1"/>
  <c r="N27" i="3" s="1"/>
  <c r="N28" i="3" a="1"/>
  <c r="N28" i="3" s="1"/>
  <c r="N29" i="3" a="1"/>
  <c r="N29" i="3" s="1"/>
  <c r="N30" i="3" a="1"/>
  <c r="N30" i="3" s="1"/>
  <c r="N31" i="3" a="1"/>
  <c r="N31" i="3" s="1"/>
  <c r="N32" i="3" a="1"/>
  <c r="N32" i="3" s="1"/>
  <c r="N33" i="3" a="1"/>
  <c r="N33" i="3" s="1"/>
  <c r="N34" i="3" a="1"/>
  <c r="N34" i="3" s="1"/>
  <c r="N35" i="3" a="1"/>
  <c r="N35" i="3" s="1"/>
  <c r="N36" i="3" a="1"/>
  <c r="N36" i="3" s="1"/>
  <c r="N37" i="3" a="1"/>
  <c r="N37" i="3" s="1"/>
  <c r="N38" i="3" a="1"/>
  <c r="N38" i="3" s="1"/>
  <c r="N39" i="3" a="1"/>
  <c r="N39" i="3" s="1"/>
  <c r="N40" i="3" a="1"/>
  <c r="N40" i="3" s="1"/>
  <c r="N41" i="3" a="1"/>
  <c r="N41" i="3" s="1"/>
  <c r="N42" i="3" a="1"/>
  <c r="N42" i="3" s="1"/>
  <c r="N43" i="3" a="1"/>
  <c r="N43" i="3" s="1"/>
  <c r="N44" i="3" a="1"/>
  <c r="N44" i="3" s="1"/>
  <c r="N45" i="3" a="1"/>
  <c r="N45" i="3" s="1"/>
  <c r="N46" i="3" a="1"/>
  <c r="N46" i="3" s="1"/>
  <c r="N47" i="3" a="1"/>
  <c r="N47" i="3" s="1"/>
  <c r="N48" i="3" a="1"/>
  <c r="N48" i="3" s="1"/>
  <c r="N49" i="3" a="1"/>
  <c r="N49" i="3" s="1"/>
  <c r="N50" i="3" a="1"/>
  <c r="N50" i="3" s="1"/>
  <c r="N51" i="3" a="1"/>
  <c r="N51" i="3" s="1"/>
  <c r="N52" i="3" a="1"/>
  <c r="N52" i="3" s="1"/>
  <c r="N53" i="3" a="1"/>
  <c r="N53" i="3" s="1"/>
  <c r="N54" i="3" a="1"/>
  <c r="N54" i="3" s="1"/>
  <c r="N55" i="3" a="1"/>
  <c r="N55" i="3" s="1"/>
  <c r="N3" i="3" a="1"/>
  <c r="N3" i="3" s="1"/>
  <c r="D4" i="3" a="1"/>
  <c r="D4" i="3" s="1"/>
  <c r="D5" i="3" a="1"/>
  <c r="D5" i="3" s="1"/>
  <c r="D6" i="3" a="1"/>
  <c r="D6" i="3" s="1"/>
  <c r="D7" i="3" a="1"/>
  <c r="D7" i="3" s="1"/>
  <c r="D8" i="3" a="1"/>
  <c r="D8" i="3" s="1"/>
  <c r="D9" i="3" a="1"/>
  <c r="D9" i="3" s="1"/>
  <c r="D10" i="3" a="1"/>
  <c r="D10" i="3" s="1"/>
  <c r="D11" i="3" a="1"/>
  <c r="D11" i="3" s="1"/>
  <c r="D12" i="3" a="1"/>
  <c r="D12" i="3" s="1"/>
  <c r="D13" i="3" a="1"/>
  <c r="D13" i="3" s="1"/>
  <c r="D14" i="3" a="1"/>
  <c r="D14" i="3" s="1"/>
  <c r="D15" i="3" a="1"/>
  <c r="D15" i="3" s="1"/>
  <c r="D16" i="3" a="1"/>
  <c r="D16" i="3" s="1"/>
  <c r="D17" i="3" a="1"/>
  <c r="D17" i="3" s="1"/>
  <c r="D18" i="3" a="1"/>
  <c r="D18" i="3" s="1"/>
  <c r="D19" i="3" a="1"/>
  <c r="D19" i="3" s="1"/>
  <c r="D20" i="3" a="1"/>
  <c r="D20" i="3" s="1"/>
  <c r="D21" i="3" a="1"/>
  <c r="D21" i="3" s="1"/>
  <c r="D22" i="3" a="1"/>
  <c r="D22" i="3" s="1"/>
  <c r="D23" i="3" a="1"/>
  <c r="D23" i="3" s="1"/>
  <c r="D24" i="3" a="1"/>
  <c r="D24" i="3" s="1"/>
  <c r="D25" i="3" a="1"/>
  <c r="D25" i="3" s="1"/>
  <c r="D26" i="3" a="1"/>
  <c r="D26" i="3" s="1"/>
  <c r="D27" i="3" a="1"/>
  <c r="D27" i="3" s="1"/>
  <c r="D28" i="3" a="1"/>
  <c r="D28" i="3" s="1"/>
  <c r="D29" i="3" a="1"/>
  <c r="D29" i="3" s="1"/>
  <c r="D30" i="3" a="1"/>
  <c r="D30" i="3" s="1"/>
  <c r="D31" i="3" a="1"/>
  <c r="D31" i="3" s="1"/>
  <c r="D32" i="3" a="1"/>
  <c r="D32" i="3" s="1"/>
  <c r="D33" i="3" a="1"/>
  <c r="D33" i="3" s="1"/>
  <c r="D34" i="3" a="1"/>
  <c r="D34" i="3" s="1"/>
  <c r="D35" i="3" a="1"/>
  <c r="D35" i="3" s="1"/>
  <c r="D36" i="3" a="1"/>
  <c r="D36" i="3" s="1"/>
  <c r="D37" i="3" a="1"/>
  <c r="D37" i="3" s="1"/>
  <c r="D38" i="3" a="1"/>
  <c r="D38" i="3" s="1"/>
  <c r="D39" i="3" a="1"/>
  <c r="D39" i="3" s="1"/>
  <c r="D40" i="3" a="1"/>
  <c r="D40" i="3" s="1"/>
  <c r="D41" i="3" a="1"/>
  <c r="D41" i="3" s="1"/>
  <c r="D42" i="3" a="1"/>
  <c r="D42" i="3" s="1"/>
  <c r="D43" i="3" a="1"/>
  <c r="D43" i="3" s="1"/>
  <c r="D44" i="3" a="1"/>
  <c r="D44" i="3" s="1"/>
  <c r="D45" i="3" a="1"/>
  <c r="D45" i="3" s="1"/>
  <c r="D46" i="3" a="1"/>
  <c r="D46" i="3" s="1"/>
  <c r="D47" i="3" a="1"/>
  <c r="D47" i="3" s="1"/>
  <c r="D48" i="3" a="1"/>
  <c r="D48" i="3" s="1"/>
  <c r="D49" i="3" a="1"/>
  <c r="D49" i="3" s="1"/>
  <c r="D50" i="3" a="1"/>
  <c r="D50" i="3" s="1"/>
  <c r="D51" i="3" a="1"/>
  <c r="D51" i="3" s="1"/>
  <c r="D52" i="3" a="1"/>
  <c r="D52" i="3" s="1"/>
  <c r="D53" i="3" a="1"/>
  <c r="D53" i="3" s="1"/>
  <c r="D54" i="3" a="1"/>
  <c r="D54" i="3" s="1"/>
  <c r="D55" i="3" a="1"/>
  <c r="D55" i="3" s="1"/>
  <c r="C4" i="3" a="1"/>
  <c r="C4" i="3" s="1"/>
  <c r="C5" i="3" a="1"/>
  <c r="C5" i="3" s="1"/>
  <c r="C6" i="3" a="1"/>
  <c r="C6" i="3" s="1"/>
  <c r="C7" i="3" a="1"/>
  <c r="C7" i="3" s="1"/>
  <c r="C8" i="3" a="1"/>
  <c r="C8" i="3" s="1"/>
  <c r="C9" i="3" a="1"/>
  <c r="C9" i="3" s="1"/>
  <c r="C10" i="3" a="1"/>
  <c r="C10" i="3" s="1"/>
  <c r="C11" i="3" a="1"/>
  <c r="C11" i="3" s="1"/>
  <c r="C12" i="3" a="1"/>
  <c r="C12" i="3" s="1"/>
  <c r="C13" i="3" a="1"/>
  <c r="C13" i="3" s="1"/>
  <c r="C14" i="3" a="1"/>
  <c r="C14" i="3" s="1"/>
  <c r="C15" i="3" a="1"/>
  <c r="C15" i="3" s="1"/>
  <c r="C16" i="3" a="1"/>
  <c r="C16" i="3" s="1"/>
  <c r="C17" i="3" a="1"/>
  <c r="C17" i="3" s="1"/>
  <c r="C18" i="3" a="1"/>
  <c r="C18" i="3" s="1"/>
  <c r="C19" i="3" a="1"/>
  <c r="C19" i="3" s="1"/>
  <c r="C20" i="3" a="1"/>
  <c r="C20" i="3" s="1"/>
  <c r="C21" i="3" a="1"/>
  <c r="C21" i="3" s="1"/>
  <c r="C22" i="3" a="1"/>
  <c r="C22" i="3" s="1"/>
  <c r="C23" i="3" a="1"/>
  <c r="C23" i="3" s="1"/>
  <c r="C24" i="3" a="1"/>
  <c r="C24" i="3" s="1"/>
  <c r="C25" i="3" a="1"/>
  <c r="C25" i="3" s="1"/>
  <c r="C26" i="3" a="1"/>
  <c r="C26" i="3" s="1"/>
  <c r="C27" i="3" a="1"/>
  <c r="C27" i="3" s="1"/>
  <c r="C28" i="3" a="1"/>
  <c r="C28" i="3" s="1"/>
  <c r="C29" i="3" a="1"/>
  <c r="C29" i="3" s="1"/>
  <c r="C30" i="3" a="1"/>
  <c r="C30" i="3" s="1"/>
  <c r="C31" i="3" a="1"/>
  <c r="C31" i="3" s="1"/>
  <c r="C32" i="3" a="1"/>
  <c r="C32" i="3" s="1"/>
  <c r="C33" i="3" a="1"/>
  <c r="C33" i="3" s="1"/>
  <c r="C34" i="3" a="1"/>
  <c r="C34" i="3" s="1"/>
  <c r="C35" i="3" a="1"/>
  <c r="C35" i="3" s="1"/>
  <c r="C36" i="3" a="1"/>
  <c r="C36" i="3" s="1"/>
  <c r="C37" i="3" a="1"/>
  <c r="C37" i="3" s="1"/>
  <c r="C38" i="3" a="1"/>
  <c r="C38" i="3" s="1"/>
  <c r="C39" i="3" a="1"/>
  <c r="C39" i="3" s="1"/>
  <c r="C40" i="3" a="1"/>
  <c r="C40" i="3" s="1"/>
  <c r="C41" i="3" a="1"/>
  <c r="C41" i="3" s="1"/>
  <c r="C42" i="3" a="1"/>
  <c r="C42" i="3" s="1"/>
  <c r="C43" i="3" a="1"/>
  <c r="C43" i="3" s="1"/>
  <c r="C44" i="3" a="1"/>
  <c r="C44" i="3" s="1"/>
  <c r="C45" i="3" a="1"/>
  <c r="C45" i="3" s="1"/>
  <c r="C46" i="3" a="1"/>
  <c r="C46" i="3" s="1"/>
  <c r="C47" i="3" a="1"/>
  <c r="C47" i="3" s="1"/>
  <c r="C3" i="3" a="1"/>
  <c r="C3" i="3" s="1"/>
  <c r="C5" i="2"/>
  <c r="X3" i="3" a="1"/>
  <c r="X3" i="3" s="1"/>
  <c r="AK3" i="3" l="1" a="1"/>
  <c r="AK3" i="3" s="1"/>
  <c r="AJ3" i="3" a="1"/>
  <c r="AJ3" i="3" s="1"/>
  <c r="AB3" i="3" a="1"/>
  <c r="AB3" i="3" s="1"/>
  <c r="AA3" i="3" a="1"/>
  <c r="AA3" i="3" s="1"/>
  <c r="AK4" i="3" a="1"/>
  <c r="AK4" i="3" s="1"/>
  <c r="AJ4" i="3" a="1"/>
  <c r="AJ4" i="3" s="1"/>
  <c r="S3" i="3" a="1"/>
  <c r="S3" i="3" s="1"/>
  <c r="R3" i="3" a="1"/>
  <c r="R3" i="3" s="1"/>
  <c r="S49" i="3" a="1"/>
  <c r="S49" i="3" s="1"/>
  <c r="R49" i="3" a="1"/>
  <c r="R49" i="3" s="1"/>
  <c r="S55" i="3" a="1"/>
  <c r="S55" i="3" s="1"/>
  <c r="R55" i="3" a="1"/>
  <c r="R55" i="3" s="1"/>
  <c r="AB4" i="3" a="1"/>
  <c r="AB4" i="3" s="1"/>
  <c r="AA4" i="3" a="1"/>
  <c r="AA4" i="3" s="1"/>
  <c r="S54" i="3" a="1"/>
  <c r="S54" i="3" s="1"/>
  <c r="R54" i="3" a="1"/>
  <c r="R54" i="3" s="1"/>
  <c r="R53" i="3" a="1"/>
  <c r="R53" i="3" s="1"/>
  <c r="S53" i="3" a="1"/>
  <c r="S53" i="3" s="1"/>
  <c r="R52" i="3" a="1"/>
  <c r="R52" i="3" s="1"/>
  <c r="S52" i="3" a="1"/>
  <c r="S52" i="3" s="1"/>
  <c r="S51" i="3" a="1"/>
  <c r="S51" i="3" s="1"/>
  <c r="R51" i="3" a="1"/>
  <c r="R51" i="3" s="1"/>
  <c r="AK5" i="3" a="1"/>
  <c r="AK5" i="3" s="1"/>
  <c r="AJ5" i="3" a="1"/>
  <c r="AJ5" i="3" s="1"/>
  <c r="S50" i="3" a="1"/>
  <c r="S50" i="3" s="1"/>
  <c r="R50" i="3" a="1"/>
  <c r="R50" i="3" s="1"/>
  <c r="J16" i="3" a="1"/>
  <c r="J16" i="3" s="1"/>
  <c r="I16" i="3" a="1"/>
  <c r="I16" i="3" s="1"/>
  <c r="S25" i="3" a="1"/>
  <c r="S25" i="3" s="1"/>
  <c r="R25" i="3" a="1"/>
  <c r="R25" i="3" s="1"/>
  <c r="S9" i="3" a="1"/>
  <c r="S9" i="3" s="1"/>
  <c r="R9" i="3" a="1"/>
  <c r="R9" i="3" s="1"/>
  <c r="AB46" i="3" a="1"/>
  <c r="AB46" i="3" s="1"/>
  <c r="AA46" i="3" a="1"/>
  <c r="AA46" i="3" s="1"/>
  <c r="AB30" i="3" a="1"/>
  <c r="AB30" i="3" s="1"/>
  <c r="AA30" i="3" a="1"/>
  <c r="AA30" i="3" s="1"/>
  <c r="AB14" i="3" a="1"/>
  <c r="AB14" i="3" s="1"/>
  <c r="AA14" i="3" a="1"/>
  <c r="AA14" i="3" s="1"/>
  <c r="AK43" i="3" a="1"/>
  <c r="AK43" i="3" s="1"/>
  <c r="AJ43" i="3" a="1"/>
  <c r="AJ43" i="3" s="1"/>
  <c r="AK27" i="3" a="1"/>
  <c r="AK27" i="3" s="1"/>
  <c r="AJ27" i="3" a="1"/>
  <c r="AJ27" i="3" s="1"/>
  <c r="AK11" i="3" a="1"/>
  <c r="AK11" i="3" s="1"/>
  <c r="AJ11" i="3" a="1"/>
  <c r="AJ11" i="3" s="1"/>
  <c r="I47" i="3" a="1"/>
  <c r="I47" i="3" s="1"/>
  <c r="J47" i="3" a="1"/>
  <c r="J47" i="3" s="1"/>
  <c r="I39" i="3" a="1"/>
  <c r="I39" i="3" s="1"/>
  <c r="J39" i="3" a="1"/>
  <c r="J39" i="3" s="1"/>
  <c r="I31" i="3" a="1"/>
  <c r="I31" i="3" s="1"/>
  <c r="J31" i="3" a="1"/>
  <c r="J31" i="3" s="1"/>
  <c r="J23" i="3" a="1"/>
  <c r="J23" i="3" s="1"/>
  <c r="I23" i="3" a="1"/>
  <c r="I23" i="3" s="1"/>
  <c r="I15" i="3" a="1"/>
  <c r="I15" i="3" s="1"/>
  <c r="J15" i="3" a="1"/>
  <c r="J15" i="3" s="1"/>
  <c r="I7" i="3" a="1"/>
  <c r="I7" i="3" s="1"/>
  <c r="J7" i="3" a="1"/>
  <c r="J7" i="3" s="1"/>
  <c r="S48" i="3" a="1"/>
  <c r="S48" i="3" s="1"/>
  <c r="R48" i="3" a="1"/>
  <c r="R48" i="3" s="1"/>
  <c r="R40" i="3" a="1"/>
  <c r="R40" i="3" s="1"/>
  <c r="S40" i="3" a="1"/>
  <c r="S40" i="3" s="1"/>
  <c r="S32" i="3" a="1"/>
  <c r="S32" i="3" s="1"/>
  <c r="R32" i="3" a="1"/>
  <c r="R32" i="3" s="1"/>
  <c r="S24" i="3" a="1"/>
  <c r="S24" i="3" s="1"/>
  <c r="R24" i="3" a="1"/>
  <c r="R24" i="3" s="1"/>
  <c r="S16" i="3" a="1"/>
  <c r="S16" i="3" s="1"/>
  <c r="R16" i="3" a="1"/>
  <c r="R16" i="3" s="1"/>
  <c r="S8" i="3" a="1"/>
  <c r="S8" i="3" s="1"/>
  <c r="R8" i="3" a="1"/>
  <c r="R8" i="3" s="1"/>
  <c r="AB53" i="3" a="1"/>
  <c r="AB53" i="3" s="1"/>
  <c r="AA53" i="3" a="1"/>
  <c r="AA53" i="3" s="1"/>
  <c r="AA45" i="3" a="1"/>
  <c r="AA45" i="3" s="1"/>
  <c r="AB45" i="3" a="1"/>
  <c r="AB45" i="3" s="1"/>
  <c r="AA37" i="3" a="1"/>
  <c r="AA37" i="3" s="1"/>
  <c r="AB37" i="3" a="1"/>
  <c r="AB37" i="3" s="1"/>
  <c r="AA29" i="3" a="1"/>
  <c r="AA29" i="3" s="1"/>
  <c r="AB29" i="3" a="1"/>
  <c r="AB29" i="3" s="1"/>
  <c r="AB21" i="3" a="1"/>
  <c r="AB21" i="3" s="1"/>
  <c r="AA21" i="3" a="1"/>
  <c r="AA21" i="3" s="1"/>
  <c r="AA13" i="3" a="1"/>
  <c r="AA13" i="3" s="1"/>
  <c r="AB13" i="3" a="1"/>
  <c r="AB13" i="3" s="1"/>
  <c r="AA5" i="3" a="1"/>
  <c r="AA5" i="3" s="1"/>
  <c r="AB5" i="3" a="1"/>
  <c r="AB5" i="3" s="1"/>
  <c r="AJ50" i="3" a="1"/>
  <c r="AJ50" i="3" s="1"/>
  <c r="AK50" i="3" a="1"/>
  <c r="AK50" i="3" s="1"/>
  <c r="AJ42" i="3" a="1"/>
  <c r="AJ42" i="3" s="1"/>
  <c r="AK42" i="3" a="1"/>
  <c r="AK42" i="3" s="1"/>
  <c r="AJ34" i="3" a="1"/>
  <c r="AJ34" i="3" s="1"/>
  <c r="AK34" i="3" a="1"/>
  <c r="AK34" i="3" s="1"/>
  <c r="AK26" i="3" a="1"/>
  <c r="AK26" i="3" s="1"/>
  <c r="AJ26" i="3" a="1"/>
  <c r="AJ26" i="3" s="1"/>
  <c r="AJ18" i="3" a="1"/>
  <c r="AJ18" i="3" s="1"/>
  <c r="AK18" i="3" a="1"/>
  <c r="AK18" i="3" s="1"/>
  <c r="AJ10" i="3" a="1"/>
  <c r="AJ10" i="3" s="1"/>
  <c r="AK10" i="3" a="1"/>
  <c r="AK10" i="3" s="1"/>
  <c r="I8" i="3" a="1"/>
  <c r="I8" i="3" s="1"/>
  <c r="J8" i="3" a="1"/>
  <c r="J8" i="3" s="1"/>
  <c r="R41" i="3" a="1"/>
  <c r="R41" i="3" s="1"/>
  <c r="S41" i="3" a="1"/>
  <c r="S41" i="3" s="1"/>
  <c r="S33" i="3" a="1"/>
  <c r="S33" i="3" s="1"/>
  <c r="R33" i="3" a="1"/>
  <c r="R33" i="3" s="1"/>
  <c r="R17" i="3" a="1"/>
  <c r="R17" i="3" s="1"/>
  <c r="S17" i="3" a="1"/>
  <c r="S17" i="3" s="1"/>
  <c r="AB54" i="3" a="1"/>
  <c r="AB54" i="3" s="1"/>
  <c r="AA54" i="3" a="1"/>
  <c r="AA54" i="3" s="1"/>
  <c r="AA38" i="3" a="1"/>
  <c r="AA38" i="3" s="1"/>
  <c r="AB38" i="3" a="1"/>
  <c r="AB38" i="3" s="1"/>
  <c r="AB22" i="3" a="1"/>
  <c r="AB22" i="3" s="1"/>
  <c r="AA22" i="3" a="1"/>
  <c r="AA22" i="3" s="1"/>
  <c r="AA6" i="3" a="1"/>
  <c r="AA6" i="3" s="1"/>
  <c r="AB6" i="3" a="1"/>
  <c r="AB6" i="3" s="1"/>
  <c r="AJ51" i="3" a="1"/>
  <c r="AJ51" i="3" s="1"/>
  <c r="AK51" i="3" a="1"/>
  <c r="AK51" i="3" s="1"/>
  <c r="AJ35" i="3" a="1"/>
  <c r="AJ35" i="3" s="1"/>
  <c r="AK35" i="3" a="1"/>
  <c r="AK35" i="3" s="1"/>
  <c r="AJ19" i="3" a="1"/>
  <c r="AJ19" i="3" s="1"/>
  <c r="AK19" i="3" a="1"/>
  <c r="AK19" i="3" s="1"/>
  <c r="I46" i="3" a="1"/>
  <c r="I46" i="3" s="1"/>
  <c r="J46" i="3" a="1"/>
  <c r="J46" i="3" s="1"/>
  <c r="J38" i="3" a="1"/>
  <c r="J38" i="3" s="1"/>
  <c r="I38" i="3" a="1"/>
  <c r="I38" i="3" s="1"/>
  <c r="I30" i="3" a="1"/>
  <c r="I30" i="3" s="1"/>
  <c r="J30" i="3" a="1"/>
  <c r="J30" i="3" s="1"/>
  <c r="I22" i="3" a="1"/>
  <c r="I22" i="3" s="1"/>
  <c r="J22" i="3" a="1"/>
  <c r="J22" i="3" s="1"/>
  <c r="I14" i="3" a="1"/>
  <c r="I14" i="3" s="1"/>
  <c r="J14" i="3" a="1"/>
  <c r="J14" i="3" s="1"/>
  <c r="J6" i="3" a="1"/>
  <c r="J6" i="3" s="1"/>
  <c r="I6" i="3" a="1"/>
  <c r="I6" i="3" s="1"/>
  <c r="S47" i="3" a="1"/>
  <c r="S47" i="3" s="1"/>
  <c r="R47" i="3" a="1"/>
  <c r="R47" i="3" s="1"/>
  <c r="S39" i="3" a="1"/>
  <c r="S39" i="3" s="1"/>
  <c r="R39" i="3" a="1"/>
  <c r="R39" i="3" s="1"/>
  <c r="S31" i="3" a="1"/>
  <c r="S31" i="3" s="1"/>
  <c r="R31" i="3" a="1"/>
  <c r="R31" i="3" s="1"/>
  <c r="R23" i="3" a="1"/>
  <c r="R23" i="3" s="1"/>
  <c r="S23" i="3" a="1"/>
  <c r="S23" i="3" s="1"/>
  <c r="S15" i="3" a="1"/>
  <c r="S15" i="3" s="1"/>
  <c r="R15" i="3" a="1"/>
  <c r="R15" i="3" s="1"/>
  <c r="S7" i="3" a="1"/>
  <c r="S7" i="3" s="1"/>
  <c r="R7" i="3" a="1"/>
  <c r="R7" i="3" s="1"/>
  <c r="AB52" i="3" a="1"/>
  <c r="AB52" i="3" s="1"/>
  <c r="AA52" i="3" a="1"/>
  <c r="AA52" i="3" s="1"/>
  <c r="AA44" i="3" a="1"/>
  <c r="AA44" i="3" s="1"/>
  <c r="AB44" i="3" a="1"/>
  <c r="AB44" i="3" s="1"/>
  <c r="AA36" i="3" a="1"/>
  <c r="AA36" i="3" s="1"/>
  <c r="AB36" i="3" a="1"/>
  <c r="AB36" i="3" s="1"/>
  <c r="AB28" i="3" a="1"/>
  <c r="AB28" i="3" s="1"/>
  <c r="AA28" i="3" a="1"/>
  <c r="AA28" i="3" s="1"/>
  <c r="AB20" i="3" a="1"/>
  <c r="AB20" i="3" s="1"/>
  <c r="AA20" i="3" a="1"/>
  <c r="AA20" i="3" s="1"/>
  <c r="AA12" i="3" a="1"/>
  <c r="AA12" i="3" s="1"/>
  <c r="AB12" i="3" a="1"/>
  <c r="AB12" i="3" s="1"/>
  <c r="AK49" i="3" a="1"/>
  <c r="AK49" i="3" s="1"/>
  <c r="AJ49" i="3" a="1"/>
  <c r="AJ49" i="3" s="1"/>
  <c r="AJ41" i="3" a="1"/>
  <c r="AJ41" i="3" s="1"/>
  <c r="AK41" i="3" a="1"/>
  <c r="AK41" i="3" s="1"/>
  <c r="AK33" i="3" a="1"/>
  <c r="AK33" i="3" s="1"/>
  <c r="AJ33" i="3" a="1"/>
  <c r="AJ33" i="3" s="1"/>
  <c r="AK25" i="3" a="1"/>
  <c r="AK25" i="3" s="1"/>
  <c r="AJ25" i="3" a="1"/>
  <c r="AJ25" i="3" s="1"/>
  <c r="AK17" i="3" a="1"/>
  <c r="AK17" i="3" s="1"/>
  <c r="AJ17" i="3" a="1"/>
  <c r="AJ17" i="3" s="1"/>
  <c r="AJ9" i="3" a="1"/>
  <c r="AJ9" i="3" s="1"/>
  <c r="AK9" i="3" a="1"/>
  <c r="AK9" i="3" s="1"/>
  <c r="I3" i="3" a="1"/>
  <c r="I3" i="3" s="1"/>
  <c r="J3" i="3" a="1"/>
  <c r="J3" i="3" s="1"/>
  <c r="I37" i="3" a="1"/>
  <c r="I37" i="3" s="1"/>
  <c r="J37" i="3" a="1"/>
  <c r="J37" i="3" s="1"/>
  <c r="I21" i="3" a="1"/>
  <c r="I21" i="3" s="1"/>
  <c r="J21" i="3" a="1"/>
  <c r="J21" i="3" s="1"/>
  <c r="I13" i="3" a="1"/>
  <c r="I13" i="3" s="1"/>
  <c r="J13" i="3" a="1"/>
  <c r="J13" i="3" s="1"/>
  <c r="R46" i="3" a="1"/>
  <c r="R46" i="3" s="1"/>
  <c r="S46" i="3" a="1"/>
  <c r="S46" i="3" s="1"/>
  <c r="S38" i="3" a="1"/>
  <c r="S38" i="3" s="1"/>
  <c r="R38" i="3" a="1"/>
  <c r="R38" i="3" s="1"/>
  <c r="S30" i="3" a="1"/>
  <c r="S30" i="3" s="1"/>
  <c r="R30" i="3" a="1"/>
  <c r="R30" i="3" s="1"/>
  <c r="R22" i="3" a="1"/>
  <c r="R22" i="3" s="1"/>
  <c r="S22" i="3" a="1"/>
  <c r="S22" i="3" s="1"/>
  <c r="S14" i="3" a="1"/>
  <c r="S14" i="3" s="1"/>
  <c r="R14" i="3" a="1"/>
  <c r="R14" i="3" s="1"/>
  <c r="S6" i="3" a="1"/>
  <c r="S6" i="3" s="1"/>
  <c r="R6" i="3" a="1"/>
  <c r="R6" i="3" s="1"/>
  <c r="AB51" i="3" a="1"/>
  <c r="AB51" i="3" s="1"/>
  <c r="AA51" i="3" a="1"/>
  <c r="AA51" i="3" s="1"/>
  <c r="AA43" i="3" a="1"/>
  <c r="AA43" i="3" s="1"/>
  <c r="AB43" i="3" a="1"/>
  <c r="AB43" i="3" s="1"/>
  <c r="AB35" i="3" a="1"/>
  <c r="AB35" i="3" s="1"/>
  <c r="AA35" i="3" a="1"/>
  <c r="AA35" i="3" s="1"/>
  <c r="AB27" i="3" a="1"/>
  <c r="AB27" i="3" s="1"/>
  <c r="AA27" i="3" a="1"/>
  <c r="AA27" i="3" s="1"/>
  <c r="AB19" i="3" a="1"/>
  <c r="AB19" i="3" s="1"/>
  <c r="AA19" i="3" a="1"/>
  <c r="AA19" i="3" s="1"/>
  <c r="AA11" i="3" a="1"/>
  <c r="AA11" i="3" s="1"/>
  <c r="AB11" i="3" a="1"/>
  <c r="AB11" i="3" s="1"/>
  <c r="AJ48" i="3" a="1"/>
  <c r="AJ48" i="3" s="1"/>
  <c r="AK48" i="3" a="1"/>
  <c r="AK48" i="3" s="1"/>
  <c r="AJ40" i="3" a="1"/>
  <c r="AJ40" i="3" s="1"/>
  <c r="AK40" i="3" a="1"/>
  <c r="AK40" i="3" s="1"/>
  <c r="AK32" i="3" a="1"/>
  <c r="AK32" i="3" s="1"/>
  <c r="AJ32" i="3" a="1"/>
  <c r="AJ32" i="3" s="1"/>
  <c r="AK24" i="3" a="1"/>
  <c r="AK24" i="3" s="1"/>
  <c r="AJ24" i="3" a="1"/>
  <c r="AJ24" i="3" s="1"/>
  <c r="AJ16" i="3" a="1"/>
  <c r="AJ16" i="3" s="1"/>
  <c r="AK16" i="3" a="1"/>
  <c r="AK16" i="3" s="1"/>
  <c r="AJ8" i="3" a="1"/>
  <c r="AJ8" i="3" s="1"/>
  <c r="AK8" i="3" a="1"/>
  <c r="AK8" i="3" s="1"/>
  <c r="I40" i="3" a="1"/>
  <c r="I40" i="3" s="1"/>
  <c r="J40" i="3" a="1"/>
  <c r="J40" i="3" s="1"/>
  <c r="I45" i="3" a="1"/>
  <c r="I45" i="3" s="1"/>
  <c r="J45" i="3" a="1"/>
  <c r="J45" i="3" s="1"/>
  <c r="I29" i="3" a="1"/>
  <c r="I29" i="3" s="1"/>
  <c r="J29" i="3" a="1"/>
  <c r="J29" i="3" s="1"/>
  <c r="I5" i="3" a="1"/>
  <c r="I5" i="3" s="1"/>
  <c r="J5" i="3" a="1"/>
  <c r="J5" i="3" s="1"/>
  <c r="J44" i="3" a="1"/>
  <c r="J44" i="3" s="1"/>
  <c r="I44" i="3" a="1"/>
  <c r="I44" i="3" s="1"/>
  <c r="I36" i="3" a="1"/>
  <c r="I36" i="3" s="1"/>
  <c r="J36" i="3" a="1"/>
  <c r="J36" i="3" s="1"/>
  <c r="I28" i="3" a="1"/>
  <c r="I28" i="3" s="1"/>
  <c r="J28" i="3" a="1"/>
  <c r="J28" i="3" s="1"/>
  <c r="I20" i="3" a="1"/>
  <c r="I20" i="3" s="1"/>
  <c r="J20" i="3" a="1"/>
  <c r="J20" i="3" s="1"/>
  <c r="J12" i="3" a="1"/>
  <c r="J12" i="3" s="1"/>
  <c r="I12" i="3" a="1"/>
  <c r="I12" i="3" s="1"/>
  <c r="I4" i="3" a="1"/>
  <c r="I4" i="3" s="1"/>
  <c r="J4" i="3" a="1"/>
  <c r="J4" i="3" s="1"/>
  <c r="R45" i="3" a="1"/>
  <c r="R45" i="3" s="1"/>
  <c r="S45" i="3" a="1"/>
  <c r="S45" i="3" s="1"/>
  <c r="S37" i="3" a="1"/>
  <c r="S37" i="3" s="1"/>
  <c r="R37" i="3" a="1"/>
  <c r="R37" i="3" s="1"/>
  <c r="R29" i="3" a="1"/>
  <c r="R29" i="3" s="1"/>
  <c r="S29" i="3" a="1"/>
  <c r="S29" i="3" s="1"/>
  <c r="S21" i="3" a="1"/>
  <c r="S21" i="3" s="1"/>
  <c r="R21" i="3" a="1"/>
  <c r="R21" i="3" s="1"/>
  <c r="R13" i="3" a="1"/>
  <c r="R13" i="3" s="1"/>
  <c r="S13" i="3" a="1"/>
  <c r="S13" i="3" s="1"/>
  <c r="R5" i="3" a="1"/>
  <c r="R5" i="3" s="1"/>
  <c r="S5" i="3" a="1"/>
  <c r="S5" i="3" s="1"/>
  <c r="AA50" i="3" a="1"/>
  <c r="AA50" i="3" s="1"/>
  <c r="AB50" i="3" a="1"/>
  <c r="AB50" i="3" s="1"/>
  <c r="AB42" i="3" a="1"/>
  <c r="AB42" i="3" s="1"/>
  <c r="AA42" i="3" a="1"/>
  <c r="AA42" i="3" s="1"/>
  <c r="AA34" i="3" a="1"/>
  <c r="AA34" i="3" s="1"/>
  <c r="AB34" i="3" a="1"/>
  <c r="AB34" i="3" s="1"/>
  <c r="AB26" i="3" a="1"/>
  <c r="AB26" i="3" s="1"/>
  <c r="AA26" i="3" a="1"/>
  <c r="AA26" i="3" s="1"/>
  <c r="AA18" i="3" a="1"/>
  <c r="AA18" i="3" s="1"/>
  <c r="AB18" i="3" a="1"/>
  <c r="AB18" i="3" s="1"/>
  <c r="AB10" i="3" a="1"/>
  <c r="AB10" i="3" s="1"/>
  <c r="AA10" i="3" a="1"/>
  <c r="AA10" i="3" s="1"/>
  <c r="AK55" i="3" a="1"/>
  <c r="AK55" i="3" s="1"/>
  <c r="AJ55" i="3" a="1"/>
  <c r="AJ55" i="3" s="1"/>
  <c r="AJ47" i="3" a="1"/>
  <c r="AJ47" i="3" s="1"/>
  <c r="AK47" i="3" a="1"/>
  <c r="AK47" i="3" s="1"/>
  <c r="AK39" i="3" a="1"/>
  <c r="AK39" i="3" s="1"/>
  <c r="AJ39" i="3" a="1"/>
  <c r="AJ39" i="3" s="1"/>
  <c r="AK31" i="3" a="1"/>
  <c r="AK31" i="3" s="1"/>
  <c r="AJ31" i="3" a="1"/>
  <c r="AJ31" i="3" s="1"/>
  <c r="AK23" i="3" a="1"/>
  <c r="AK23" i="3" s="1"/>
  <c r="AJ23" i="3" a="1"/>
  <c r="AJ23" i="3" s="1"/>
  <c r="AJ15" i="3" a="1"/>
  <c r="AJ15" i="3" s="1"/>
  <c r="AK15" i="3" a="1"/>
  <c r="AK15" i="3" s="1"/>
  <c r="AK7" i="3" a="1"/>
  <c r="AK7" i="3" s="1"/>
  <c r="AJ7" i="3" a="1"/>
  <c r="AJ7" i="3" s="1"/>
  <c r="I24" i="3" a="1"/>
  <c r="I24" i="3" s="1"/>
  <c r="J24" i="3" a="1"/>
  <c r="J24" i="3" s="1"/>
  <c r="I43" i="3" a="1"/>
  <c r="I43" i="3" s="1"/>
  <c r="J43" i="3" a="1"/>
  <c r="J43" i="3" s="1"/>
  <c r="I35" i="3" a="1"/>
  <c r="I35" i="3" s="1"/>
  <c r="J35" i="3" a="1"/>
  <c r="J35" i="3" s="1"/>
  <c r="I27" i="3" a="1"/>
  <c r="I27" i="3" s="1"/>
  <c r="J27" i="3" a="1"/>
  <c r="J27" i="3" s="1"/>
  <c r="J19" i="3" a="1"/>
  <c r="J19" i="3" s="1"/>
  <c r="I19" i="3" a="1"/>
  <c r="I19" i="3" s="1"/>
  <c r="I11" i="3" a="1"/>
  <c r="I11" i="3" s="1"/>
  <c r="J11" i="3" a="1"/>
  <c r="J11" i="3" s="1"/>
  <c r="R44" i="3" a="1"/>
  <c r="R44" i="3" s="1"/>
  <c r="S44" i="3" a="1"/>
  <c r="S44" i="3" s="1"/>
  <c r="S36" i="3" a="1"/>
  <c r="S36" i="3" s="1"/>
  <c r="R36" i="3" a="1"/>
  <c r="R36" i="3" s="1"/>
  <c r="R28" i="3" a="1"/>
  <c r="R28" i="3" s="1"/>
  <c r="S28" i="3" a="1"/>
  <c r="S28" i="3" s="1"/>
  <c r="S20" i="3" a="1"/>
  <c r="S20" i="3" s="1"/>
  <c r="R20" i="3" a="1"/>
  <c r="R20" i="3" s="1"/>
  <c r="R12" i="3" a="1"/>
  <c r="R12" i="3" s="1"/>
  <c r="S12" i="3" a="1"/>
  <c r="S12" i="3" s="1"/>
  <c r="R4" i="3" a="1"/>
  <c r="R4" i="3" s="1"/>
  <c r="S4" i="3" a="1"/>
  <c r="S4" i="3" s="1"/>
  <c r="AA49" i="3" a="1"/>
  <c r="AA49" i="3" s="1"/>
  <c r="AB49" i="3" a="1"/>
  <c r="AB49" i="3" s="1"/>
  <c r="AB41" i="3" a="1"/>
  <c r="AB41" i="3" s="1"/>
  <c r="AA41" i="3" a="1"/>
  <c r="AA41" i="3" s="1"/>
  <c r="AA33" i="3" a="1"/>
  <c r="AA33" i="3" s="1"/>
  <c r="AB33" i="3" a="1"/>
  <c r="AB33" i="3" s="1"/>
  <c r="AB25" i="3" a="1"/>
  <c r="AB25" i="3" s="1"/>
  <c r="AA25" i="3" a="1"/>
  <c r="AA25" i="3" s="1"/>
  <c r="AA17" i="3" a="1"/>
  <c r="AA17" i="3" s="1"/>
  <c r="AB17" i="3" a="1"/>
  <c r="AB17" i="3" s="1"/>
  <c r="AB9" i="3" a="1"/>
  <c r="AB9" i="3" s="1"/>
  <c r="AA9" i="3" a="1"/>
  <c r="AA9" i="3" s="1"/>
  <c r="AK54" i="3" a="1"/>
  <c r="AK54" i="3" s="1"/>
  <c r="AJ54" i="3" a="1"/>
  <c r="AJ54" i="3" s="1"/>
  <c r="AJ46" i="3" a="1"/>
  <c r="AJ46" i="3" s="1"/>
  <c r="AK46" i="3" a="1"/>
  <c r="AK46" i="3" s="1"/>
  <c r="AK38" i="3" a="1"/>
  <c r="AK38" i="3" s="1"/>
  <c r="AJ38" i="3" a="1"/>
  <c r="AJ38" i="3" s="1"/>
  <c r="AK30" i="3" a="1"/>
  <c r="AK30" i="3" s="1"/>
  <c r="AJ30" i="3" a="1"/>
  <c r="AJ30" i="3" s="1"/>
  <c r="AK22" i="3" a="1"/>
  <c r="AK22" i="3" s="1"/>
  <c r="AJ22" i="3" a="1"/>
  <c r="AJ22" i="3" s="1"/>
  <c r="AJ14" i="3" a="1"/>
  <c r="AJ14" i="3" s="1"/>
  <c r="AK14" i="3" a="1"/>
  <c r="AK14" i="3" s="1"/>
  <c r="AK6" i="3" a="1"/>
  <c r="AK6" i="3" s="1"/>
  <c r="AJ6" i="3" a="1"/>
  <c r="AJ6" i="3" s="1"/>
  <c r="I32" i="3" a="1"/>
  <c r="I32" i="3" s="1"/>
  <c r="J32" i="3" a="1"/>
  <c r="J32" i="3" s="1"/>
  <c r="I42" i="3" a="1"/>
  <c r="I42" i="3" s="1"/>
  <c r="J42" i="3" a="1"/>
  <c r="J42" i="3" s="1"/>
  <c r="I34" i="3" a="1"/>
  <c r="I34" i="3" s="1"/>
  <c r="J34" i="3" a="1"/>
  <c r="J34" i="3" s="1"/>
  <c r="I26" i="3" a="1"/>
  <c r="I26" i="3" s="1"/>
  <c r="J26" i="3" a="1"/>
  <c r="J26" i="3" s="1"/>
  <c r="I18" i="3" a="1"/>
  <c r="I18" i="3" s="1"/>
  <c r="J18" i="3" a="1"/>
  <c r="J18" i="3" s="1"/>
  <c r="I10" i="3" a="1"/>
  <c r="I10" i="3" s="1"/>
  <c r="J10" i="3" a="1"/>
  <c r="J10" i="3" s="1"/>
  <c r="S43" i="3" a="1"/>
  <c r="S43" i="3" s="1"/>
  <c r="R43" i="3" a="1"/>
  <c r="R43" i="3" s="1"/>
  <c r="R35" i="3" a="1"/>
  <c r="R35" i="3" s="1"/>
  <c r="S35" i="3" a="1"/>
  <c r="S35" i="3" s="1"/>
  <c r="R27" i="3" a="1"/>
  <c r="R27" i="3" s="1"/>
  <c r="S27" i="3" a="1"/>
  <c r="S27" i="3" s="1"/>
  <c r="S19" i="3" a="1"/>
  <c r="S19" i="3" s="1"/>
  <c r="R19" i="3" a="1"/>
  <c r="R19" i="3" s="1"/>
  <c r="S11" i="3" a="1"/>
  <c r="S11" i="3" s="1"/>
  <c r="R11" i="3" a="1"/>
  <c r="R11" i="3" s="1"/>
  <c r="AB48" i="3" a="1"/>
  <c r="AB48" i="3" s="1"/>
  <c r="AA48" i="3" a="1"/>
  <c r="AA48" i="3" s="1"/>
  <c r="AB40" i="3" a="1"/>
  <c r="AB40" i="3" s="1"/>
  <c r="AA40" i="3" a="1"/>
  <c r="AA40" i="3" s="1"/>
  <c r="AA32" i="3" a="1"/>
  <c r="AA32" i="3" s="1"/>
  <c r="AB32" i="3" a="1"/>
  <c r="AB32" i="3" s="1"/>
  <c r="AB24" i="3" a="1"/>
  <c r="AB24" i="3" s="1"/>
  <c r="AA24" i="3" a="1"/>
  <c r="AA24" i="3" s="1"/>
  <c r="AB16" i="3" a="1"/>
  <c r="AB16" i="3" s="1"/>
  <c r="AA16" i="3" a="1"/>
  <c r="AA16" i="3" s="1"/>
  <c r="AB8" i="3" a="1"/>
  <c r="AB8" i="3" s="1"/>
  <c r="AA8" i="3" a="1"/>
  <c r="AA8" i="3" s="1"/>
  <c r="AJ53" i="3" a="1"/>
  <c r="AJ53" i="3" s="1"/>
  <c r="AK53" i="3" a="1"/>
  <c r="AK53" i="3" s="1"/>
  <c r="AJ45" i="3" a="1"/>
  <c r="AJ45" i="3" s="1"/>
  <c r="AK45" i="3" a="1"/>
  <c r="AK45" i="3" s="1"/>
  <c r="AK37" i="3" a="1"/>
  <c r="AK37" i="3" s="1"/>
  <c r="AJ37" i="3" a="1"/>
  <c r="AJ37" i="3" s="1"/>
  <c r="AJ29" i="3" a="1"/>
  <c r="AJ29" i="3" s="1"/>
  <c r="AK29" i="3" a="1"/>
  <c r="AK29" i="3" s="1"/>
  <c r="AJ21" i="3" a="1"/>
  <c r="AJ21" i="3" s="1"/>
  <c r="AK21" i="3" a="1"/>
  <c r="AK21" i="3" s="1"/>
  <c r="AJ13" i="3" a="1"/>
  <c r="AJ13" i="3" s="1"/>
  <c r="AK13" i="3" a="1"/>
  <c r="AK13" i="3" s="1"/>
  <c r="I41" i="3" a="1"/>
  <c r="I41" i="3" s="1"/>
  <c r="J41" i="3" a="1"/>
  <c r="J41" i="3" s="1"/>
  <c r="I33" i="3" a="1"/>
  <c r="I33" i="3" s="1"/>
  <c r="J33" i="3" a="1"/>
  <c r="J33" i="3" s="1"/>
  <c r="J25" i="3" a="1"/>
  <c r="J25" i="3" s="1"/>
  <c r="I25" i="3" a="1"/>
  <c r="I25" i="3" s="1"/>
  <c r="I17" i="3" a="1"/>
  <c r="I17" i="3" s="1"/>
  <c r="J17" i="3" a="1"/>
  <c r="J17" i="3" s="1"/>
  <c r="I9" i="3" a="1"/>
  <c r="I9" i="3" s="1"/>
  <c r="J9" i="3" a="1"/>
  <c r="J9" i="3" s="1"/>
  <c r="R42" i="3" a="1"/>
  <c r="R42" i="3" s="1"/>
  <c r="S42" i="3" a="1"/>
  <c r="S42" i="3" s="1"/>
  <c r="S34" i="3" a="1"/>
  <c r="S34" i="3" s="1"/>
  <c r="R34" i="3" a="1"/>
  <c r="R34" i="3" s="1"/>
  <c r="R26" i="3" a="1"/>
  <c r="R26" i="3" s="1"/>
  <c r="S26" i="3" a="1"/>
  <c r="S26" i="3" s="1"/>
  <c r="R18" i="3" a="1"/>
  <c r="R18" i="3" s="1"/>
  <c r="S18" i="3" a="1"/>
  <c r="S18" i="3" s="1"/>
  <c r="S10" i="3" a="1"/>
  <c r="S10" i="3" s="1"/>
  <c r="R10" i="3" a="1"/>
  <c r="R10" i="3" s="1"/>
  <c r="AA55" i="3" a="1"/>
  <c r="AA55" i="3" s="1"/>
  <c r="AB55" i="3" a="1"/>
  <c r="AB55" i="3" s="1"/>
  <c r="AB47" i="3" a="1"/>
  <c r="AB47" i="3" s="1"/>
  <c r="AA47" i="3" a="1"/>
  <c r="AA47" i="3" s="1"/>
  <c r="AA39" i="3" a="1"/>
  <c r="AA39" i="3" s="1"/>
  <c r="AB39" i="3" a="1"/>
  <c r="AB39" i="3" s="1"/>
  <c r="AB31" i="3" a="1"/>
  <c r="AB31" i="3" s="1"/>
  <c r="AA31" i="3" a="1"/>
  <c r="AA31" i="3" s="1"/>
  <c r="AA23" i="3" a="1"/>
  <c r="AA23" i="3" s="1"/>
  <c r="AB23" i="3" a="1"/>
  <c r="AB23" i="3" s="1"/>
  <c r="AB15" i="3" a="1"/>
  <c r="AB15" i="3" s="1"/>
  <c r="AA15" i="3" a="1"/>
  <c r="AA15" i="3" s="1"/>
  <c r="AA7" i="3" a="1"/>
  <c r="AA7" i="3" s="1"/>
  <c r="AB7" i="3" a="1"/>
  <c r="AB7" i="3" s="1"/>
  <c r="AJ52" i="3" a="1"/>
  <c r="AJ52" i="3" s="1"/>
  <c r="AK52" i="3" a="1"/>
  <c r="AK52" i="3" s="1"/>
  <c r="AK44" i="3" a="1"/>
  <c r="AK44" i="3" s="1"/>
  <c r="AJ44" i="3" a="1"/>
  <c r="AJ44" i="3" s="1"/>
  <c r="AK36" i="3" a="1"/>
  <c r="AK36" i="3" s="1"/>
  <c r="AJ36" i="3" a="1"/>
  <c r="AJ36" i="3" s="1"/>
  <c r="AK28" i="3" a="1"/>
  <c r="AK28" i="3" s="1"/>
  <c r="AJ28" i="3" a="1"/>
  <c r="AJ28" i="3" s="1"/>
  <c r="AJ20" i="3" a="1"/>
  <c r="AJ20" i="3" s="1"/>
  <c r="AK20" i="3" a="1"/>
  <c r="AK20" i="3" s="1"/>
  <c r="AK12" i="3" a="1"/>
  <c r="AK12" i="3" s="1"/>
  <c r="AJ12" i="3" a="1"/>
  <c r="AJ12" i="3" s="1"/>
  <c r="AU27" i="3" a="1"/>
  <c r="AU27" i="3" s="1"/>
  <c r="AV27" i="3" a="1"/>
  <c r="AV27" i="3" s="1"/>
  <c r="AU41" i="3" a="1"/>
  <c r="AU41" i="3" s="1"/>
  <c r="AV41" i="3" a="1"/>
  <c r="AV41" i="3" s="1"/>
  <c r="AU3" i="3" a="1"/>
  <c r="AU3" i="3" s="1"/>
  <c r="AT3" i="3" a="1"/>
  <c r="AT3" i="3" s="1"/>
  <c r="AV3" i="3" a="1"/>
  <c r="AV3" i="3" s="1"/>
  <c r="AV40" i="3" a="1"/>
  <c r="AV40" i="3" s="1"/>
  <c r="AU40" i="3" a="1"/>
  <c r="AU40" i="3" s="1"/>
  <c r="AV32" i="3" a="1"/>
  <c r="AV32" i="3" s="1"/>
  <c r="AU32" i="3" a="1"/>
  <c r="AU32" i="3" s="1"/>
  <c r="AV24" i="3" a="1"/>
  <c r="AV24" i="3" s="1"/>
  <c r="AU24" i="3" a="1"/>
  <c r="AU24" i="3" s="1"/>
  <c r="AV16" i="3" a="1"/>
  <c r="AV16" i="3" s="1"/>
  <c r="AU16" i="3" a="1"/>
  <c r="AU16" i="3" s="1"/>
  <c r="AU8" i="3" a="1"/>
  <c r="AU8" i="3" s="1"/>
  <c r="AV8" i="3" a="1"/>
  <c r="AV8" i="3" s="1"/>
  <c r="AV36" i="3" a="1"/>
  <c r="AV36" i="3" s="1"/>
  <c r="AU36" i="3" a="1"/>
  <c r="AU36" i="3" s="1"/>
  <c r="AU34" i="3" a="1"/>
  <c r="AU34" i="3" s="1"/>
  <c r="AV34" i="3" a="1"/>
  <c r="AV34" i="3" s="1"/>
  <c r="AU33" i="3" a="1"/>
  <c r="AU33" i="3" s="1"/>
  <c r="AV33" i="3" a="1"/>
  <c r="AV33" i="3" s="1"/>
  <c r="AU47" i="3" a="1"/>
  <c r="AU47" i="3" s="1"/>
  <c r="AV47" i="3" a="1"/>
  <c r="AV47" i="3" s="1"/>
  <c r="AV39" i="3" a="1"/>
  <c r="AV39" i="3" s="1"/>
  <c r="AU39" i="3" a="1"/>
  <c r="AU39" i="3" s="1"/>
  <c r="AV31" i="3" a="1"/>
  <c r="AV31" i="3" s="1"/>
  <c r="AU31" i="3" a="1"/>
  <c r="AU31" i="3" s="1"/>
  <c r="AU23" i="3" a="1"/>
  <c r="AU23" i="3" s="1"/>
  <c r="AV23" i="3" a="1"/>
  <c r="AV23" i="3" s="1"/>
  <c r="AU15" i="3" a="1"/>
  <c r="AU15" i="3" s="1"/>
  <c r="AV15" i="3" a="1"/>
  <c r="AV15" i="3" s="1"/>
  <c r="AV7" i="3" a="1"/>
  <c r="AV7" i="3" s="1"/>
  <c r="AU7" i="3" a="1"/>
  <c r="AU7" i="3" s="1"/>
  <c r="AU42" i="3" a="1"/>
  <c r="AU42" i="3" s="1"/>
  <c r="AV42" i="3" a="1"/>
  <c r="AV42" i="3" s="1"/>
  <c r="AU25" i="3" a="1"/>
  <c r="AU25" i="3" s="1"/>
  <c r="AV25" i="3" a="1"/>
  <c r="AV25" i="3" s="1"/>
  <c r="AV46" i="3" a="1"/>
  <c r="AV46" i="3" s="1"/>
  <c r="AU46" i="3" a="1"/>
  <c r="AU46" i="3" s="1"/>
  <c r="AV38" i="3" a="1"/>
  <c r="AV38" i="3" s="1"/>
  <c r="AU38" i="3" a="1"/>
  <c r="AU38" i="3" s="1"/>
  <c r="AV30" i="3" a="1"/>
  <c r="AV30" i="3" s="1"/>
  <c r="AU30" i="3" a="1"/>
  <c r="AU30" i="3" s="1"/>
  <c r="AV22" i="3" a="1"/>
  <c r="AV22" i="3" s="1"/>
  <c r="AU22" i="3" a="1"/>
  <c r="AU22" i="3" s="1"/>
  <c r="AV14" i="3" a="1"/>
  <c r="AV14" i="3" s="1"/>
  <c r="AU14" i="3" a="1"/>
  <c r="AU14" i="3" s="1"/>
  <c r="AV6" i="3" a="1"/>
  <c r="AV6" i="3" s="1"/>
  <c r="AU6" i="3" a="1"/>
  <c r="AU6" i="3" s="1"/>
  <c r="AV44" i="3" a="1"/>
  <c r="AV44" i="3" s="1"/>
  <c r="AU44" i="3" a="1"/>
  <c r="AU44" i="3" s="1"/>
  <c r="AU26" i="3" a="1"/>
  <c r="AU26" i="3" s="1"/>
  <c r="AV26" i="3" a="1"/>
  <c r="AV26" i="3" s="1"/>
  <c r="AV17" i="3" a="1"/>
  <c r="AV17" i="3" s="1"/>
  <c r="AU17" i="3" a="1"/>
  <c r="AU17" i="3" s="1"/>
  <c r="AV45" i="3" a="1"/>
  <c r="AV45" i="3" s="1"/>
  <c r="AU45" i="3" a="1"/>
  <c r="AU45" i="3" s="1"/>
  <c r="AV37" i="3" a="1"/>
  <c r="AV37" i="3" s="1"/>
  <c r="AU37" i="3" a="1"/>
  <c r="AU37" i="3" s="1"/>
  <c r="AU29" i="3" a="1"/>
  <c r="AU29" i="3" s="1"/>
  <c r="AV29" i="3" a="1"/>
  <c r="AV29" i="3" s="1"/>
  <c r="AU21" i="3" a="1"/>
  <c r="AU21" i="3" s="1"/>
  <c r="AV21" i="3" a="1"/>
  <c r="AV21" i="3" s="1"/>
  <c r="AV13" i="3" a="1"/>
  <c r="AV13" i="3" s="1"/>
  <c r="AU13" i="3" a="1"/>
  <c r="AU13" i="3" s="1"/>
  <c r="AV5" i="3" a="1"/>
  <c r="AV5" i="3" s="1"/>
  <c r="AU5" i="3" a="1"/>
  <c r="AU5" i="3" s="1"/>
  <c r="AU20" i="3" a="1"/>
  <c r="AU20" i="3" s="1"/>
  <c r="AV20" i="3" a="1"/>
  <c r="AV20" i="3" s="1"/>
  <c r="AV12" i="3" a="1"/>
  <c r="AV12" i="3" s="1"/>
  <c r="AU12" i="3" a="1"/>
  <c r="AU12" i="3" s="1"/>
  <c r="AV4" i="3" a="1"/>
  <c r="AV4" i="3" s="1"/>
  <c r="AU4" i="3" a="1"/>
  <c r="AU4" i="3" s="1"/>
  <c r="AV35" i="3" a="1"/>
  <c r="AV35" i="3" s="1"/>
  <c r="AU35" i="3" a="1"/>
  <c r="AU35" i="3" s="1"/>
  <c r="AV19" i="3" a="1"/>
  <c r="AV19" i="3" s="1"/>
  <c r="AU19" i="3" a="1"/>
  <c r="AU19" i="3" s="1"/>
  <c r="AV11" i="3" a="1"/>
  <c r="AV11" i="3" s="1"/>
  <c r="AU11" i="3" a="1"/>
  <c r="AU11" i="3" s="1"/>
  <c r="AV28" i="3" a="1"/>
  <c r="AV28" i="3" s="1"/>
  <c r="AU28" i="3" a="1"/>
  <c r="AU28" i="3" s="1"/>
  <c r="AV18" i="3" a="1"/>
  <c r="AV18" i="3" s="1"/>
  <c r="AU18" i="3" a="1"/>
  <c r="AU18" i="3" s="1"/>
  <c r="AU10" i="3" a="1"/>
  <c r="AU10" i="3" s="1"/>
  <c r="AV10" i="3" a="1"/>
  <c r="AV10" i="3" s="1"/>
  <c r="AV43" i="3" a="1"/>
  <c r="AV43" i="3" s="1"/>
  <c r="AU43" i="3" a="1"/>
  <c r="AU43" i="3" s="1"/>
  <c r="AV9" i="3" a="1"/>
  <c r="AV9" i="3" s="1"/>
  <c r="AU9" i="3" a="1"/>
  <c r="AU9" i="3" s="1"/>
  <c r="Q49" i="3" a="1"/>
  <c r="Q49" i="3" s="1"/>
  <c r="V54" i="3" a="1"/>
  <c r="V54" i="3" s="1"/>
  <c r="U53" i="3" a="1"/>
  <c r="U53" i="3" s="1"/>
  <c r="T52" i="3" a="1"/>
  <c r="T52" i="3" s="1"/>
  <c r="Z3" i="3" a="1"/>
  <c r="Z3" i="3" s="1"/>
  <c r="Q50" i="3" a="1"/>
  <c r="Q50" i="3" s="1"/>
  <c r="AH4" i="3" a="1"/>
  <c r="AH4" i="3" s="1"/>
  <c r="H15" i="3" a="1"/>
  <c r="H15" i="3" s="1"/>
  <c r="Q33" i="3" a="1"/>
  <c r="Q33" i="3" s="1"/>
  <c r="AE28" i="3" a="1"/>
  <c r="AE28" i="3" s="1"/>
  <c r="K20" i="3" a="1"/>
  <c r="K20" i="3" s="1"/>
  <c r="Q46" i="3" a="1"/>
  <c r="Q46" i="3" s="1"/>
  <c r="Q30" i="3" a="1"/>
  <c r="Q30" i="3" s="1"/>
  <c r="AC19" i="3" a="1"/>
  <c r="AC19" i="3" s="1"/>
  <c r="AE11" i="3" a="1"/>
  <c r="AE11" i="3" s="1"/>
  <c r="AG48" i="3" a="1"/>
  <c r="AG48" i="3" s="1"/>
  <c r="AG40" i="3" a="1"/>
  <c r="AG40" i="3" s="1"/>
  <c r="AH32" i="3" a="1"/>
  <c r="AH32" i="3" s="1"/>
  <c r="G7" i="3" a="1"/>
  <c r="G7" i="3" s="1"/>
  <c r="V41" i="3" a="1"/>
  <c r="V41" i="3" s="1"/>
  <c r="AE54" i="3" a="1"/>
  <c r="AE54" i="3" s="1"/>
  <c r="AI27" i="3" a="1"/>
  <c r="AI27" i="3" s="1"/>
  <c r="U40" i="3" a="1"/>
  <c r="U40" i="3" s="1"/>
  <c r="V8" i="3" a="1"/>
  <c r="V8" i="3" s="1"/>
  <c r="V47" i="3" a="1"/>
  <c r="V47" i="3" s="1"/>
  <c r="F28" i="3" a="1"/>
  <c r="F28" i="3" s="1"/>
  <c r="G43" i="3" a="1"/>
  <c r="G43" i="3" s="1"/>
  <c r="F35" i="3" a="1"/>
  <c r="F35" i="3" s="1"/>
  <c r="G27" i="3" a="1"/>
  <c r="G27" i="3" s="1"/>
  <c r="H19" i="3" a="1"/>
  <c r="H19" i="3" s="1"/>
  <c r="G11" i="3" a="1"/>
  <c r="G11" i="3" s="1"/>
  <c r="Q45" i="3" a="1"/>
  <c r="Q45" i="3" s="1"/>
  <c r="V37" i="3" a="1"/>
  <c r="V37" i="3" s="1"/>
  <c r="Q29" i="3" a="1"/>
  <c r="Q29" i="3" s="1"/>
  <c r="U21" i="3" a="1"/>
  <c r="U21" i="3" s="1"/>
  <c r="P13" i="3" a="1"/>
  <c r="P13" i="3" s="1"/>
  <c r="X50" i="3" a="1"/>
  <c r="X50" i="3" s="1"/>
  <c r="Z42" i="3" a="1"/>
  <c r="Z42" i="3" s="1"/>
  <c r="X34" i="3" a="1"/>
  <c r="X34" i="3" s="1"/>
  <c r="Z18" i="3" a="1"/>
  <c r="Z18" i="3" s="1"/>
  <c r="AH55" i="3" a="1"/>
  <c r="AH55" i="3" s="1"/>
  <c r="AM47" i="3" a="1"/>
  <c r="AM47" i="3" s="1"/>
  <c r="AM31" i="3" a="1"/>
  <c r="AM31" i="3" s="1"/>
  <c r="AH23" i="3" a="1"/>
  <c r="AH23" i="3" s="1"/>
  <c r="AH15" i="3" a="1"/>
  <c r="AH15" i="3" s="1"/>
  <c r="AN7" i="3" a="1"/>
  <c r="AN7" i="3" s="1"/>
  <c r="AE30" i="3" a="1"/>
  <c r="AE30" i="3" s="1"/>
  <c r="H46" i="3" a="1"/>
  <c r="H46" i="3" s="1"/>
  <c r="M22" i="3" a="1"/>
  <c r="M22" i="3" s="1"/>
  <c r="Q24" i="3" a="1"/>
  <c r="Q24" i="3" s="1"/>
  <c r="AD45" i="3" a="1"/>
  <c r="AD45" i="3" s="1"/>
  <c r="X21" i="3" a="1"/>
  <c r="X21" i="3" s="1"/>
  <c r="AG42" i="3" a="1"/>
  <c r="AG42" i="3" s="1"/>
  <c r="AD52" i="3" a="1"/>
  <c r="AD52" i="3" s="1"/>
  <c r="G34" i="3" a="1"/>
  <c r="G34" i="3" s="1"/>
  <c r="H10" i="3" a="1"/>
  <c r="H10" i="3" s="1"/>
  <c r="X41" i="3" a="1"/>
  <c r="X41" i="3" s="1"/>
  <c r="AC33" i="3" a="1"/>
  <c r="AC33" i="3" s="1"/>
  <c r="AC9" i="3" a="1"/>
  <c r="AC9" i="3" s="1"/>
  <c r="AG54" i="3" a="1"/>
  <c r="AG54" i="3" s="1"/>
  <c r="AG46" i="3" a="1"/>
  <c r="AG46" i="3" s="1"/>
  <c r="AM22" i="3" a="1"/>
  <c r="AM22" i="3" s="1"/>
  <c r="AN14" i="3" a="1"/>
  <c r="AN14" i="3" s="1"/>
  <c r="AM6" i="3" a="1"/>
  <c r="AM6" i="3" s="1"/>
  <c r="L39" i="3" a="1"/>
  <c r="L39" i="3" s="1"/>
  <c r="V25" i="3" a="1"/>
  <c r="V25" i="3" s="1"/>
  <c r="AC46" i="3" a="1"/>
  <c r="AC46" i="3" s="1"/>
  <c r="H6" i="3" a="1"/>
  <c r="H6" i="3" s="1"/>
  <c r="AD37" i="3" a="1"/>
  <c r="AD37" i="3" s="1"/>
  <c r="AD13" i="3" a="1"/>
  <c r="AD13" i="3" s="1"/>
  <c r="AG34" i="3" a="1"/>
  <c r="AG34" i="3" s="1"/>
  <c r="L21" i="3" a="1"/>
  <c r="L21" i="3" s="1"/>
  <c r="H44" i="3" a="1"/>
  <c r="H44" i="3" s="1"/>
  <c r="H12" i="3" a="1"/>
  <c r="H12" i="3" s="1"/>
  <c r="G42" i="3" a="1"/>
  <c r="G42" i="3" s="1"/>
  <c r="G26" i="3" a="1"/>
  <c r="G26" i="3" s="1"/>
  <c r="Q36" i="3" a="1"/>
  <c r="Q36" i="3" s="1"/>
  <c r="Q28" i="3" a="1"/>
  <c r="Q28" i="3" s="1"/>
  <c r="P12" i="3" a="1"/>
  <c r="P12" i="3" s="1"/>
  <c r="G41" i="3" a="1"/>
  <c r="G41" i="3" s="1"/>
  <c r="F25" i="3" a="1"/>
  <c r="F25" i="3" s="1"/>
  <c r="F17" i="3" a="1"/>
  <c r="F17" i="3" s="1"/>
  <c r="F9" i="3" a="1"/>
  <c r="F9" i="3" s="1"/>
  <c r="P35" i="3" a="1"/>
  <c r="P35" i="3" s="1"/>
  <c r="P11" i="3" a="1"/>
  <c r="P11" i="3" s="1"/>
  <c r="Z48" i="3" a="1"/>
  <c r="Z48" i="3" s="1"/>
  <c r="AE32" i="3" a="1"/>
  <c r="AE32" i="3" s="1"/>
  <c r="AE24" i="3" a="1"/>
  <c r="AE24" i="3" s="1"/>
  <c r="AI37" i="3" a="1"/>
  <c r="AI37" i="3" s="1"/>
  <c r="T17" i="3" a="1"/>
  <c r="T17" i="3" s="1"/>
  <c r="AE22" i="3" a="1"/>
  <c r="AE22" i="3" s="1"/>
  <c r="AG51" i="3" a="1"/>
  <c r="AG51" i="3" s="1"/>
  <c r="AI11" i="3" a="1"/>
  <c r="AI11" i="3" s="1"/>
  <c r="F14" i="3" a="1"/>
  <c r="F14" i="3" s="1"/>
  <c r="P16" i="3" a="1"/>
  <c r="P16" i="3" s="1"/>
  <c r="AD29" i="3" a="1"/>
  <c r="AD29" i="3" s="1"/>
  <c r="AG50" i="3" a="1"/>
  <c r="AG50" i="3" s="1"/>
  <c r="H5" i="3" a="1"/>
  <c r="H5" i="3" s="1"/>
  <c r="AG49" i="3" a="1"/>
  <c r="AG49" i="3" s="1"/>
  <c r="H32" i="3" a="1"/>
  <c r="H32" i="3" s="1"/>
  <c r="Z47" i="3" a="1"/>
  <c r="Z47" i="3" s="1"/>
  <c r="AN20" i="3" a="1"/>
  <c r="AN20" i="3" s="1"/>
  <c r="AG3" i="3" a="1"/>
  <c r="AG3" i="3" s="1"/>
  <c r="U52" i="3" a="1"/>
  <c r="U52" i="3" s="1"/>
  <c r="P54" i="3" a="1"/>
  <c r="P54" i="3" s="1"/>
  <c r="AM5" i="3" a="1"/>
  <c r="AM5" i="3" s="1"/>
  <c r="AG5" i="3" a="1"/>
  <c r="AG5" i="3" s="1"/>
  <c r="U51" i="3" a="1"/>
  <c r="U51" i="3" s="1"/>
  <c r="T51" i="3" a="1"/>
  <c r="T51" i="3" s="1"/>
  <c r="U49" i="3" a="1"/>
  <c r="U49" i="3" s="1"/>
  <c r="V52" i="3" a="1"/>
  <c r="V52" i="3" s="1"/>
  <c r="AG4" i="3" a="1"/>
  <c r="AG4" i="3" s="1"/>
  <c r="V50" i="3" a="1"/>
  <c r="V50" i="3" s="1"/>
  <c r="AI4" i="3" a="1"/>
  <c r="AI4" i="3" s="1"/>
  <c r="T50" i="3" a="1"/>
  <c r="T50" i="3" s="1"/>
  <c r="P52" i="3" a="1"/>
  <c r="P52" i="3" s="1"/>
  <c r="Q3" i="3" a="1"/>
  <c r="Q3" i="3" s="1"/>
  <c r="P3" i="3" a="1"/>
  <c r="P3" i="3" s="1"/>
  <c r="O3" i="3" a="1"/>
  <c r="O3" i="3" s="1"/>
  <c r="O55" i="3" a="1"/>
  <c r="O55" i="3" s="1"/>
  <c r="V55" i="3" a="1"/>
  <c r="V55" i="3" s="1"/>
  <c r="Q55" i="3" a="1"/>
  <c r="Q55" i="3" s="1"/>
  <c r="U55" i="3" a="1"/>
  <c r="U55" i="3" s="1"/>
  <c r="T55" i="3" a="1"/>
  <c r="T55" i="3" s="1"/>
  <c r="P55" i="3" a="1"/>
  <c r="P55" i="3" s="1"/>
  <c r="O54" i="3" a="1"/>
  <c r="O54" i="3" s="1"/>
  <c r="V53" i="3" a="1"/>
  <c r="V53" i="3" s="1"/>
  <c r="Z4" i="3" a="1"/>
  <c r="Z4" i="3" s="1"/>
  <c r="O5" i="3" a="1"/>
  <c r="O5" i="3" s="1"/>
  <c r="O52" i="3" a="1"/>
  <c r="O52" i="3" s="1"/>
  <c r="P53" i="3" a="1"/>
  <c r="P53" i="3" s="1"/>
  <c r="Q54" i="3" a="1"/>
  <c r="Q54" i="3" s="1"/>
  <c r="T49" i="3" a="1"/>
  <c r="T49" i="3" s="1"/>
  <c r="U50" i="3" a="1"/>
  <c r="U50" i="3" s="1"/>
  <c r="V51" i="3" a="1"/>
  <c r="V51" i="3" s="1"/>
  <c r="AN5" i="3" a="1"/>
  <c r="AN5" i="3" s="1"/>
  <c r="Q53" i="3" a="1"/>
  <c r="Q53" i="3" s="1"/>
  <c r="AH3" i="3" a="1"/>
  <c r="AH3" i="3" s="1"/>
  <c r="AL5" i="3" a="1"/>
  <c r="AL5" i="3" s="1"/>
  <c r="O51" i="3" a="1"/>
  <c r="O51" i="3" s="1"/>
  <c r="P51" i="3" a="1"/>
  <c r="P51" i="3" s="1"/>
  <c r="Q52" i="3" a="1"/>
  <c r="Q52" i="3" s="1"/>
  <c r="V49" i="3" a="1"/>
  <c r="V49" i="3" s="1"/>
  <c r="X4" i="3" a="1"/>
  <c r="X4" i="3" s="1"/>
  <c r="AH5" i="3" a="1"/>
  <c r="AH5" i="3" s="1"/>
  <c r="O50" i="3" a="1"/>
  <c r="O50" i="3" s="1"/>
  <c r="P50" i="3" a="1"/>
  <c r="P50" i="3" s="1"/>
  <c r="Q51" i="3" a="1"/>
  <c r="Q51" i="3" s="1"/>
  <c r="T54" i="3" a="1"/>
  <c r="T54" i="3" s="1"/>
  <c r="Y3" i="3" a="1"/>
  <c r="Y3" i="3" s="1"/>
  <c r="O53" i="3" a="1"/>
  <c r="O53" i="3" s="1"/>
  <c r="O49" i="3" a="1"/>
  <c r="O49" i="3" s="1"/>
  <c r="P49" i="3" a="1"/>
  <c r="P49" i="3" s="1"/>
  <c r="T53" i="3" a="1"/>
  <c r="T53" i="3" s="1"/>
  <c r="U54" i="3" a="1"/>
  <c r="U54" i="3" s="1"/>
  <c r="Y4" i="3" a="1"/>
  <c r="Y4" i="3" s="1"/>
  <c r="AI3" i="3" a="1"/>
  <c r="AI3" i="3" s="1"/>
  <c r="AI5" i="3" a="1"/>
  <c r="AI5" i="3" s="1"/>
  <c r="AE37" i="3" a="1"/>
  <c r="AE37" i="3" s="1"/>
  <c r="AC22" i="3" a="1"/>
  <c r="AC22" i="3" s="1"/>
  <c r="AD30" i="3" a="1"/>
  <c r="AD30" i="3" s="1"/>
  <c r="F7" i="3" a="1"/>
  <c r="F7" i="3" s="1"/>
  <c r="H8" i="3" a="1"/>
  <c r="H8" i="3" s="1"/>
  <c r="Q11" i="3" a="1"/>
  <c r="Q11" i="3" s="1"/>
  <c r="Y22" i="3" a="1"/>
  <c r="Y22" i="3" s="1"/>
  <c r="F38" i="3" a="1"/>
  <c r="F38" i="3" s="1"/>
  <c r="O12" i="3" a="1"/>
  <c r="O12" i="3" s="1"/>
  <c r="P4" i="3" a="1"/>
  <c r="P4" i="3" s="1"/>
  <c r="G6" i="3" a="1"/>
  <c r="G6" i="3" s="1"/>
  <c r="T18" i="3" a="1"/>
  <c r="T18" i="3" s="1"/>
  <c r="V18" i="3" a="1"/>
  <c r="V18" i="3" s="1"/>
  <c r="O18" i="3" a="1"/>
  <c r="O18" i="3" s="1"/>
  <c r="Q18" i="3" a="1"/>
  <c r="Q18" i="3" s="1"/>
  <c r="E3" i="3" a="1"/>
  <c r="E3" i="3" s="1"/>
  <c r="F3" i="3" a="1"/>
  <c r="F3" i="3" s="1"/>
  <c r="AS3" i="3" a="1"/>
  <c r="AS3" i="3" s="1"/>
  <c r="AO3" i="3" a="1"/>
  <c r="AO3" i="3" s="1"/>
  <c r="AP3" i="3" a="1"/>
  <c r="AP3" i="3" s="1"/>
  <c r="G3" i="3" a="1"/>
  <c r="G3" i="3" s="1"/>
  <c r="H3" i="3" a="1"/>
  <c r="H3" i="3" s="1"/>
  <c r="Q31" i="3" a="1"/>
  <c r="Q31" i="3" s="1"/>
  <c r="O31" i="3" a="1"/>
  <c r="O31" i="3" s="1"/>
  <c r="V23" i="3" a="1"/>
  <c r="V23" i="3" s="1"/>
  <c r="T23" i="3" a="1"/>
  <c r="T23" i="3" s="1"/>
  <c r="Q22" i="3" a="1"/>
  <c r="Q22" i="3" s="1"/>
  <c r="P22" i="3" a="1"/>
  <c r="P22" i="3" s="1"/>
  <c r="O22" i="3" a="1"/>
  <c r="O22" i="3" s="1"/>
  <c r="X35" i="3" a="1"/>
  <c r="X35" i="3" s="1"/>
  <c r="F32" i="3" a="1"/>
  <c r="F32" i="3" s="1"/>
  <c r="F6" i="3" a="1"/>
  <c r="F6" i="3" s="1"/>
  <c r="G22" i="3" a="1"/>
  <c r="G22" i="3" s="1"/>
  <c r="H7" i="3" a="1"/>
  <c r="H7" i="3" s="1"/>
  <c r="L40" i="3" a="1"/>
  <c r="L40" i="3" s="1"/>
  <c r="O8" i="3" a="1"/>
  <c r="O8" i="3" s="1"/>
  <c r="Q4" i="3" a="1"/>
  <c r="Q4" i="3" s="1"/>
  <c r="X30" i="3" a="1"/>
  <c r="X30" i="3" s="1"/>
  <c r="Y5" i="3" a="1"/>
  <c r="Y5" i="3" s="1"/>
  <c r="Z37" i="3" a="1"/>
  <c r="Z37" i="3" s="1"/>
  <c r="AD28" i="3" a="1"/>
  <c r="AD28" i="3" s="1"/>
  <c r="AE29" i="3" a="1"/>
  <c r="AE29" i="3" s="1"/>
  <c r="AG44" i="3" a="1"/>
  <c r="AG44" i="3" s="1"/>
  <c r="AI6" i="3" a="1"/>
  <c r="AI6" i="3" s="1"/>
  <c r="AL6" i="3" a="1"/>
  <c r="AL6" i="3" s="1"/>
  <c r="F26" i="3" a="1"/>
  <c r="F26" i="3" s="1"/>
  <c r="G19" i="3" a="1"/>
  <c r="G19" i="3" s="1"/>
  <c r="H47" i="3" a="1"/>
  <c r="H47" i="3" s="1"/>
  <c r="L24" i="3" a="1"/>
  <c r="L24" i="3" s="1"/>
  <c r="O37" i="3" a="1"/>
  <c r="O37" i="3" s="1"/>
  <c r="O4" i="3" a="1"/>
  <c r="O4" i="3" s="1"/>
  <c r="Q37" i="3" a="1"/>
  <c r="Q37" i="3" s="1"/>
  <c r="X29" i="3" a="1"/>
  <c r="X29" i="3" s="1"/>
  <c r="Y50" i="3" a="1"/>
  <c r="Y50" i="3" s="1"/>
  <c r="Z36" i="3" a="1"/>
  <c r="Z36" i="3" s="1"/>
  <c r="AD22" i="3" a="1"/>
  <c r="AD22" i="3" s="1"/>
  <c r="AE21" i="3" a="1"/>
  <c r="AE21" i="3" s="1"/>
  <c r="F22" i="3" a="1"/>
  <c r="F22" i="3" s="1"/>
  <c r="G18" i="3" a="1"/>
  <c r="G18" i="3" s="1"/>
  <c r="H34" i="3" a="1"/>
  <c r="H34" i="3" s="1"/>
  <c r="L14" i="3" a="1"/>
  <c r="L14" i="3" s="1"/>
  <c r="P45" i="3" a="1"/>
  <c r="P45" i="3" s="1"/>
  <c r="U36" i="3" a="1"/>
  <c r="U36" i="3" s="1"/>
  <c r="X28" i="3" a="1"/>
  <c r="X28" i="3" s="1"/>
  <c r="Y45" i="3" a="1"/>
  <c r="Y45" i="3" s="1"/>
  <c r="Z30" i="3" a="1"/>
  <c r="Z30" i="3" s="1"/>
  <c r="AC54" i="3" a="1"/>
  <c r="AC54" i="3" s="1"/>
  <c r="AG36" i="3" a="1"/>
  <c r="AG36" i="3" s="1"/>
  <c r="AN36" i="3" a="1"/>
  <c r="AN36" i="3" s="1"/>
  <c r="G14" i="3" a="1"/>
  <c r="G14" i="3" s="1"/>
  <c r="H23" i="3" a="1"/>
  <c r="H23" i="3" s="1"/>
  <c r="O25" i="3" a="1"/>
  <c r="O25" i="3" s="1"/>
  <c r="P37" i="3" a="1"/>
  <c r="P37" i="3" s="1"/>
  <c r="Q25" i="3" a="1"/>
  <c r="Q25" i="3" s="1"/>
  <c r="T48" i="3" a="1"/>
  <c r="T48" i="3" s="1"/>
  <c r="X49" i="3" a="1"/>
  <c r="X49" i="3" s="1"/>
  <c r="Y37" i="3" a="1"/>
  <c r="Y37" i="3" s="1"/>
  <c r="Z54" i="3" a="1"/>
  <c r="Z54" i="3" s="1"/>
  <c r="Z28" i="3" a="1"/>
  <c r="Z28" i="3" s="1"/>
  <c r="AC52" i="3" a="1"/>
  <c r="AC52" i="3" s="1"/>
  <c r="AH6" i="3" a="1"/>
  <c r="AH6" i="3" s="1"/>
  <c r="F15" i="3" a="1"/>
  <c r="F15" i="3" s="1"/>
  <c r="G35" i="3" a="1"/>
  <c r="G35" i="3" s="1"/>
  <c r="H21" i="3" a="1"/>
  <c r="H21" i="3" s="1"/>
  <c r="M14" i="3" a="1"/>
  <c r="M14" i="3" s="1"/>
  <c r="O24" i="3" a="1"/>
  <c r="O24" i="3" s="1"/>
  <c r="P29" i="3" a="1"/>
  <c r="P29" i="3" s="1"/>
  <c r="T34" i="3" a="1"/>
  <c r="T34" i="3" s="1"/>
  <c r="X48" i="3" a="1"/>
  <c r="X48" i="3" s="1"/>
  <c r="X22" i="3" a="1"/>
  <c r="X22" i="3" s="1"/>
  <c r="Y30" i="3" a="1"/>
  <c r="Y30" i="3" s="1"/>
  <c r="Z50" i="3" a="1"/>
  <c r="Z50" i="3" s="1"/>
  <c r="Z24" i="3" a="1"/>
  <c r="Z24" i="3" s="1"/>
  <c r="AC41" i="3" a="1"/>
  <c r="AC41" i="3" s="1"/>
  <c r="AG31" i="3" a="1"/>
  <c r="AG31" i="3" s="1"/>
  <c r="AN6" i="3" a="1"/>
  <c r="AN6" i="3" s="1"/>
  <c r="F45" i="3" a="1"/>
  <c r="F45" i="3" s="1"/>
  <c r="F13" i="3" a="1"/>
  <c r="F13" i="3" s="1"/>
  <c r="G10" i="3" a="1"/>
  <c r="G10" i="3" s="1"/>
  <c r="H14" i="3" a="1"/>
  <c r="H14" i="3" s="1"/>
  <c r="K29" i="3" a="1"/>
  <c r="K29" i="3" s="1"/>
  <c r="X42" i="3" a="1"/>
  <c r="X42" i="3" s="1"/>
  <c r="Y29" i="3" a="1"/>
  <c r="Y29" i="3" s="1"/>
  <c r="Z49" i="3" a="1"/>
  <c r="Z49" i="3" s="1"/>
  <c r="Z22" i="3" a="1"/>
  <c r="Z22" i="3" s="1"/>
  <c r="AG52" i="3" a="1"/>
  <c r="AG52" i="3" s="1"/>
  <c r="AG6" i="3" a="1"/>
  <c r="AG6" i="3" s="1"/>
  <c r="Z41" i="3" a="1"/>
  <c r="Z41" i="3" s="1"/>
  <c r="F39" i="3" a="1"/>
  <c r="F39" i="3" s="1"/>
  <c r="F10" i="3" a="1"/>
  <c r="F10" i="3" s="1"/>
  <c r="P21" i="3" a="1"/>
  <c r="P21" i="3" s="1"/>
  <c r="Q12" i="3" a="1"/>
  <c r="Q12" i="3" s="1"/>
  <c r="T8" i="3" a="1"/>
  <c r="T8" i="3" s="1"/>
  <c r="X36" i="3" a="1"/>
  <c r="X36" i="3" s="1"/>
  <c r="X5" i="3" a="1"/>
  <c r="X5" i="3" s="1"/>
  <c r="Y24" i="3" a="1"/>
  <c r="Y24" i="3" s="1"/>
  <c r="Z5" i="3" a="1"/>
  <c r="Z5" i="3" s="1"/>
  <c r="AC28" i="3" a="1"/>
  <c r="AC28" i="3" s="1"/>
  <c r="AD36" i="3" a="1"/>
  <c r="AD36" i="3" s="1"/>
  <c r="AE45" i="3" a="1"/>
  <c r="AE45" i="3" s="1"/>
  <c r="AO33" i="3" a="1"/>
  <c r="AO33" i="3" s="1"/>
  <c r="AW33" i="3" a="1"/>
  <c r="AW33" i="3" s="1"/>
  <c r="AQ33" i="3" a="1"/>
  <c r="AQ33" i="3" s="1"/>
  <c r="AT33" i="3" a="1"/>
  <c r="AT33" i="3" s="1"/>
  <c r="AR33" i="3" a="1"/>
  <c r="AR33" i="3" s="1"/>
  <c r="AP33" i="3" a="1"/>
  <c r="AP33" i="3" s="1"/>
  <c r="AX33" i="3" a="1"/>
  <c r="AX33" i="3" s="1"/>
  <c r="AS33" i="3" a="1"/>
  <c r="AS33" i="3" s="1"/>
  <c r="M33" i="3" a="1"/>
  <c r="M33" i="3" s="1"/>
  <c r="E33" i="3" a="1"/>
  <c r="E33" i="3" s="1"/>
  <c r="K33" i="3" a="1"/>
  <c r="K33" i="3" s="1"/>
  <c r="AW37" i="3" a="1"/>
  <c r="AW37" i="3" s="1"/>
  <c r="AQ37" i="3" a="1"/>
  <c r="AQ37" i="3" s="1"/>
  <c r="AT37" i="3" a="1"/>
  <c r="AT37" i="3" s="1"/>
  <c r="AX37" i="3" a="1"/>
  <c r="AX37" i="3" s="1"/>
  <c r="AS37" i="3" a="1"/>
  <c r="AS37" i="3" s="1"/>
  <c r="AR37" i="3" a="1"/>
  <c r="AR37" i="3" s="1"/>
  <c r="AP37" i="3" a="1"/>
  <c r="AP37" i="3" s="1"/>
  <c r="AO37" i="3" a="1"/>
  <c r="AO37" i="3" s="1"/>
  <c r="E37" i="3" a="1"/>
  <c r="E37" i="3" s="1"/>
  <c r="M37" i="3" a="1"/>
  <c r="M37" i="3" s="1"/>
  <c r="AT36" i="3" a="1"/>
  <c r="AT36" i="3" s="1"/>
  <c r="AX36" i="3" a="1"/>
  <c r="AX36" i="3" s="1"/>
  <c r="AS36" i="3" a="1"/>
  <c r="AS36" i="3" s="1"/>
  <c r="AR36" i="3" a="1"/>
  <c r="AR36" i="3" s="1"/>
  <c r="AP36" i="3" a="1"/>
  <c r="AP36" i="3" s="1"/>
  <c r="AO36" i="3" a="1"/>
  <c r="AO36" i="3" s="1"/>
  <c r="AW36" i="3" a="1"/>
  <c r="AW36" i="3" s="1"/>
  <c r="AQ36" i="3" a="1"/>
  <c r="AQ36" i="3" s="1"/>
  <c r="L36" i="3" a="1"/>
  <c r="L36" i="3" s="1"/>
  <c r="M36" i="3" a="1"/>
  <c r="M36" i="3" s="1"/>
  <c r="K36" i="3" a="1"/>
  <c r="K36" i="3" s="1"/>
  <c r="AT43" i="3" a="1"/>
  <c r="AT43" i="3" s="1"/>
  <c r="AS43" i="3" a="1"/>
  <c r="AS43" i="3" s="1"/>
  <c r="AR43" i="3" a="1"/>
  <c r="AR43" i="3" s="1"/>
  <c r="AX43" i="3" a="1"/>
  <c r="AX43" i="3" s="1"/>
  <c r="AQ43" i="3" a="1"/>
  <c r="AQ43" i="3" s="1"/>
  <c r="AP43" i="3" a="1"/>
  <c r="AP43" i="3" s="1"/>
  <c r="AO43" i="3" a="1"/>
  <c r="AO43" i="3" s="1"/>
  <c r="AW43" i="3" a="1"/>
  <c r="AW43" i="3" s="1"/>
  <c r="E43" i="3" a="1"/>
  <c r="E43" i="3" s="1"/>
  <c r="M43" i="3" a="1"/>
  <c r="M43" i="3" s="1"/>
  <c r="K43" i="3" a="1"/>
  <c r="K43" i="3" s="1"/>
  <c r="AX27" i="3" a="1"/>
  <c r="AX27" i="3" s="1"/>
  <c r="AS27" i="3" a="1"/>
  <c r="AS27" i="3" s="1"/>
  <c r="AO27" i="3" a="1"/>
  <c r="AO27" i="3" s="1"/>
  <c r="AW27" i="3" a="1"/>
  <c r="AW27" i="3" s="1"/>
  <c r="AT27" i="3" a="1"/>
  <c r="AT27" i="3" s="1"/>
  <c r="AQ27" i="3" a="1"/>
  <c r="AQ27" i="3" s="1"/>
  <c r="AR27" i="3" a="1"/>
  <c r="AR27" i="3" s="1"/>
  <c r="AP27" i="3" a="1"/>
  <c r="AP27" i="3" s="1"/>
  <c r="E27" i="3" a="1"/>
  <c r="E27" i="3" s="1"/>
  <c r="M27" i="3" a="1"/>
  <c r="M27" i="3" s="1"/>
  <c r="K27" i="3" a="1"/>
  <c r="K27" i="3" s="1"/>
  <c r="AS11" i="3" a="1"/>
  <c r="AS11" i="3" s="1"/>
  <c r="AW11" i="3" a="1"/>
  <c r="AW11" i="3" s="1"/>
  <c r="AT11" i="3" a="1"/>
  <c r="AT11" i="3" s="1"/>
  <c r="AQ11" i="3" a="1"/>
  <c r="AQ11" i="3" s="1"/>
  <c r="AO11" i="3" a="1"/>
  <c r="AO11" i="3" s="1"/>
  <c r="AX11" i="3" a="1"/>
  <c r="AX11" i="3" s="1"/>
  <c r="AR11" i="3" a="1"/>
  <c r="AR11" i="3" s="1"/>
  <c r="AP11" i="3" a="1"/>
  <c r="AP11" i="3" s="1"/>
  <c r="E11" i="3" a="1"/>
  <c r="E11" i="3" s="1"/>
  <c r="K11" i="3" a="1"/>
  <c r="K11" i="3" s="1"/>
  <c r="L11" i="3" a="1"/>
  <c r="L11" i="3" s="1"/>
  <c r="M11" i="3" a="1"/>
  <c r="M11" i="3" s="1"/>
  <c r="AP42" i="3" a="1"/>
  <c r="AP42" i="3" s="1"/>
  <c r="AO42" i="3" a="1"/>
  <c r="AO42" i="3" s="1"/>
  <c r="AX42" i="3" a="1"/>
  <c r="AX42" i="3" s="1"/>
  <c r="AT42" i="3" a="1"/>
  <c r="AT42" i="3" s="1"/>
  <c r="AS42" i="3" a="1"/>
  <c r="AS42" i="3" s="1"/>
  <c r="AR42" i="3" a="1"/>
  <c r="AR42" i="3" s="1"/>
  <c r="AQ42" i="3" a="1"/>
  <c r="AQ42" i="3" s="1"/>
  <c r="AW42" i="3" a="1"/>
  <c r="AW42" i="3" s="1"/>
  <c r="L42" i="3" a="1"/>
  <c r="L42" i="3" s="1"/>
  <c r="M42" i="3" a="1"/>
  <c r="M42" i="3" s="1"/>
  <c r="E42" i="3" a="1"/>
  <c r="E42" i="3" s="1"/>
  <c r="AO34" i="3" a="1"/>
  <c r="AO34" i="3" s="1"/>
  <c r="AW34" i="3" a="1"/>
  <c r="AW34" i="3" s="1"/>
  <c r="AQ34" i="3" a="1"/>
  <c r="AQ34" i="3" s="1"/>
  <c r="AX34" i="3" a="1"/>
  <c r="AX34" i="3" s="1"/>
  <c r="AS34" i="3" a="1"/>
  <c r="AS34" i="3" s="1"/>
  <c r="AP34" i="3" a="1"/>
  <c r="AP34" i="3" s="1"/>
  <c r="AR34" i="3" a="1"/>
  <c r="AR34" i="3" s="1"/>
  <c r="AT34" i="3" a="1"/>
  <c r="AT34" i="3" s="1"/>
  <c r="M34" i="3" a="1"/>
  <c r="M34" i="3" s="1"/>
  <c r="E34" i="3" a="1"/>
  <c r="E34" i="3" s="1"/>
  <c r="AO26" i="3" a="1"/>
  <c r="AO26" i="3" s="1"/>
  <c r="AW26" i="3" a="1"/>
  <c r="AW26" i="3" s="1"/>
  <c r="AT26" i="3" a="1"/>
  <c r="AT26" i="3" s="1"/>
  <c r="AQ26" i="3" a="1"/>
  <c r="AQ26" i="3" s="1"/>
  <c r="AS26" i="3" a="1"/>
  <c r="AS26" i="3" s="1"/>
  <c r="AX26" i="3" a="1"/>
  <c r="AX26" i="3" s="1"/>
  <c r="AR26" i="3" a="1"/>
  <c r="AR26" i="3" s="1"/>
  <c r="E26" i="3" a="1"/>
  <c r="E26" i="3" s="1"/>
  <c r="M26" i="3" a="1"/>
  <c r="M26" i="3" s="1"/>
  <c r="K26" i="3" a="1"/>
  <c r="K26" i="3" s="1"/>
  <c r="AP26" i="3" a="1"/>
  <c r="AP26" i="3" s="1"/>
  <c r="L26" i="3" a="1"/>
  <c r="L26" i="3" s="1"/>
  <c r="AO18" i="3" a="1"/>
  <c r="AO18" i="3" s="1"/>
  <c r="AW18" i="3" a="1"/>
  <c r="AW18" i="3" s="1"/>
  <c r="AT18" i="3" a="1"/>
  <c r="AT18" i="3" s="1"/>
  <c r="AQ18" i="3" a="1"/>
  <c r="AQ18" i="3" s="1"/>
  <c r="AX18" i="3" a="1"/>
  <c r="AX18" i="3" s="1"/>
  <c r="AR18" i="3" a="1"/>
  <c r="AR18" i="3" s="1"/>
  <c r="AP18" i="3" a="1"/>
  <c r="AP18" i="3" s="1"/>
  <c r="AS18" i="3" a="1"/>
  <c r="AS18" i="3" s="1"/>
  <c r="E18" i="3" a="1"/>
  <c r="E18" i="3" s="1"/>
  <c r="K18" i="3" a="1"/>
  <c r="K18" i="3" s="1"/>
  <c r="M18" i="3" a="1"/>
  <c r="M18" i="3" s="1"/>
  <c r="AW10" i="3" a="1"/>
  <c r="AW10" i="3" s="1"/>
  <c r="AT10" i="3" a="1"/>
  <c r="AT10" i="3" s="1"/>
  <c r="AX10" i="3" a="1"/>
  <c r="AX10" i="3" s="1"/>
  <c r="AQ10" i="3" a="1"/>
  <c r="AQ10" i="3" s="1"/>
  <c r="AO10" i="3" a="1"/>
  <c r="AO10" i="3" s="1"/>
  <c r="AR10" i="3" a="1"/>
  <c r="AR10" i="3" s="1"/>
  <c r="AP10" i="3" a="1"/>
  <c r="AP10" i="3" s="1"/>
  <c r="AS10" i="3" a="1"/>
  <c r="AS10" i="3" s="1"/>
  <c r="L10" i="3" a="1"/>
  <c r="L10" i="3" s="1"/>
  <c r="K10" i="3" a="1"/>
  <c r="K10" i="3" s="1"/>
  <c r="M10" i="3" a="1"/>
  <c r="M10" i="3" s="1"/>
  <c r="E10" i="3" a="1"/>
  <c r="E10" i="3" s="1"/>
  <c r="F46" i="3" a="1"/>
  <c r="F46" i="3" s="1"/>
  <c r="F33" i="3" a="1"/>
  <c r="F33" i="3" s="1"/>
  <c r="F27" i="3" a="1"/>
  <c r="F27" i="3" s="1"/>
  <c r="F20" i="3" a="1"/>
  <c r="F20" i="3" s="1"/>
  <c r="G44" i="3" a="1"/>
  <c r="G44" i="3" s="1"/>
  <c r="G36" i="3" a="1"/>
  <c r="G36" i="3" s="1"/>
  <c r="G28" i="3" a="1"/>
  <c r="G28" i="3" s="1"/>
  <c r="G20" i="3" a="1"/>
  <c r="G20" i="3" s="1"/>
  <c r="G12" i="3" a="1"/>
  <c r="G12" i="3" s="1"/>
  <c r="H42" i="3" a="1"/>
  <c r="H42" i="3" s="1"/>
  <c r="H35" i="3" a="1"/>
  <c r="H35" i="3" s="1"/>
  <c r="H28" i="3" a="1"/>
  <c r="H28" i="3" s="1"/>
  <c r="H22" i="3" a="1"/>
  <c r="H22" i="3" s="1"/>
  <c r="H9" i="3" a="1"/>
  <c r="H9" i="3" s="1"/>
  <c r="K30" i="3" a="1"/>
  <c r="K30" i="3" s="1"/>
  <c r="K13" i="3" a="1"/>
  <c r="K13" i="3" s="1"/>
  <c r="L43" i="3" a="1"/>
  <c r="L43" i="3" s="1"/>
  <c r="L9" i="3" a="1"/>
  <c r="L9" i="3" s="1"/>
  <c r="E17" i="3" a="1"/>
  <c r="E17" i="3" s="1"/>
  <c r="V38" i="3" a="1"/>
  <c r="V38" i="3" s="1"/>
  <c r="T38" i="3" a="1"/>
  <c r="T38" i="3" s="1"/>
  <c r="Q38" i="3" a="1"/>
  <c r="Q38" i="3" s="1"/>
  <c r="P38" i="3" a="1"/>
  <c r="P38" i="3" s="1"/>
  <c r="O38" i="3" a="1"/>
  <c r="O38" i="3" s="1"/>
  <c r="U38" i="3" a="1"/>
  <c r="U38" i="3" s="1"/>
  <c r="V31" i="3" a="1"/>
  <c r="V31" i="3" s="1"/>
  <c r="P31" i="3" a="1"/>
  <c r="P31" i="3" s="1"/>
  <c r="U31" i="3" a="1"/>
  <c r="U31" i="3" s="1"/>
  <c r="T31" i="3" a="1"/>
  <c r="T31" i="3" s="1"/>
  <c r="AE25" i="3" a="1"/>
  <c r="AE25" i="3" s="1"/>
  <c r="Z25" i="3" a="1"/>
  <c r="Z25" i="3" s="1"/>
  <c r="Y25" i="3" a="1"/>
  <c r="Y25" i="3" s="1"/>
  <c r="AD25" i="3" a="1"/>
  <c r="AD25" i="3" s="1"/>
  <c r="X25" i="3" a="1"/>
  <c r="X25" i="3" s="1"/>
  <c r="AC25" i="3" a="1"/>
  <c r="AC25" i="3" s="1"/>
  <c r="AO40" i="3" a="1"/>
  <c r="AO40" i="3" s="1"/>
  <c r="AW40" i="3" a="1"/>
  <c r="AW40" i="3" s="1"/>
  <c r="AX40" i="3" a="1"/>
  <c r="AX40" i="3" s="1"/>
  <c r="AT40" i="3" a="1"/>
  <c r="AT40" i="3" s="1"/>
  <c r="AS40" i="3" a="1"/>
  <c r="AS40" i="3" s="1"/>
  <c r="AR40" i="3" a="1"/>
  <c r="AR40" i="3" s="1"/>
  <c r="AQ40" i="3" a="1"/>
  <c r="AQ40" i="3" s="1"/>
  <c r="AP40" i="3" a="1"/>
  <c r="AP40" i="3" s="1"/>
  <c r="M40" i="3" a="1"/>
  <c r="M40" i="3" s="1"/>
  <c r="K40" i="3" a="1"/>
  <c r="K40" i="3" s="1"/>
  <c r="E40" i="3" a="1"/>
  <c r="E40" i="3" s="1"/>
  <c r="AW16" i="3" a="1"/>
  <c r="AW16" i="3" s="1"/>
  <c r="AO16" i="3" a="1"/>
  <c r="AO16" i="3" s="1"/>
  <c r="AT16" i="3" a="1"/>
  <c r="AT16" i="3" s="1"/>
  <c r="AQ16" i="3" a="1"/>
  <c r="AQ16" i="3" s="1"/>
  <c r="AX16" i="3" a="1"/>
  <c r="AX16" i="3" s="1"/>
  <c r="AR16" i="3" a="1"/>
  <c r="AR16" i="3" s="1"/>
  <c r="AP16" i="3" a="1"/>
  <c r="AP16" i="3" s="1"/>
  <c r="AS16" i="3" a="1"/>
  <c r="AS16" i="3" s="1"/>
  <c r="M16" i="3" a="1"/>
  <c r="M16" i="3" s="1"/>
  <c r="L16" i="3" a="1"/>
  <c r="L16" i="3" s="1"/>
  <c r="E16" i="3" a="1"/>
  <c r="E16" i="3" s="1"/>
  <c r="F19" i="3" a="1"/>
  <c r="F19" i="3" s="1"/>
  <c r="F12" i="3" a="1"/>
  <c r="F12" i="3" s="1"/>
  <c r="H41" i="3" a="1"/>
  <c r="H41" i="3" s="1"/>
  <c r="H33" i="3" a="1"/>
  <c r="H33" i="3" s="1"/>
  <c r="H27" i="3" a="1"/>
  <c r="H27" i="3" s="1"/>
  <c r="H20" i="3" a="1"/>
  <c r="H20" i="3" s="1"/>
  <c r="K45" i="3" a="1"/>
  <c r="K45" i="3" s="1"/>
  <c r="V44" i="3" a="1"/>
  <c r="V44" i="3" s="1"/>
  <c r="Q44" i="3" a="1"/>
  <c r="Q44" i="3" s="1"/>
  <c r="O44" i="3" a="1"/>
  <c r="O44" i="3" s="1"/>
  <c r="T44" i="3" a="1"/>
  <c r="T44" i="3" s="1"/>
  <c r="P44" i="3" a="1"/>
  <c r="P44" i="3" s="1"/>
  <c r="U10" i="3" a="1"/>
  <c r="U10" i="3" s="1"/>
  <c r="T10" i="3" a="1"/>
  <c r="T10" i="3" s="1"/>
  <c r="P10" i="3" a="1"/>
  <c r="P10" i="3" s="1"/>
  <c r="V10" i="3" a="1"/>
  <c r="V10" i="3" s="1"/>
  <c r="O10" i="3" a="1"/>
  <c r="O10" i="3" s="1"/>
  <c r="Q10" i="3" a="1"/>
  <c r="Q10" i="3" s="1"/>
  <c r="AO25" i="3" a="1"/>
  <c r="AO25" i="3" s="1"/>
  <c r="AW25" i="3" a="1"/>
  <c r="AW25" i="3" s="1"/>
  <c r="AT25" i="3" a="1"/>
  <c r="AT25" i="3" s="1"/>
  <c r="AQ25" i="3" a="1"/>
  <c r="AQ25" i="3" s="1"/>
  <c r="AX25" i="3" a="1"/>
  <c r="AX25" i="3" s="1"/>
  <c r="AR25" i="3" a="1"/>
  <c r="AR25" i="3" s="1"/>
  <c r="AP25" i="3" a="1"/>
  <c r="AP25" i="3" s="1"/>
  <c r="AS25" i="3" a="1"/>
  <c r="AS25" i="3" s="1"/>
  <c r="E25" i="3" a="1"/>
  <c r="E25" i="3" s="1"/>
  <c r="M25" i="3" a="1"/>
  <c r="M25" i="3" s="1"/>
  <c r="K25" i="3" a="1"/>
  <c r="K25" i="3" s="1"/>
  <c r="L25" i="3" a="1"/>
  <c r="L25" i="3" s="1"/>
  <c r="AE38" i="3" a="1"/>
  <c r="AE38" i="3" s="1"/>
  <c r="Y38" i="3" a="1"/>
  <c r="Y38" i="3" s="1"/>
  <c r="AD38" i="3" a="1"/>
  <c r="AD38" i="3" s="1"/>
  <c r="Z38" i="3" a="1"/>
  <c r="Z38" i="3" s="1"/>
  <c r="X38" i="3" a="1"/>
  <c r="X38" i="3" s="1"/>
  <c r="AC38" i="3" a="1"/>
  <c r="AC38" i="3" s="1"/>
  <c r="AE31" i="3" a="1"/>
  <c r="AE31" i="3" s="1"/>
  <c r="Y31" i="3" a="1"/>
  <c r="Y31" i="3" s="1"/>
  <c r="AD31" i="3" a="1"/>
  <c r="AD31" i="3" s="1"/>
  <c r="Z31" i="3" a="1"/>
  <c r="Z31" i="3" s="1"/>
  <c r="X31" i="3" a="1"/>
  <c r="X31" i="3" s="1"/>
  <c r="AC31" i="3" a="1"/>
  <c r="AC31" i="3" s="1"/>
  <c r="AO24" i="3" a="1"/>
  <c r="AO24" i="3" s="1"/>
  <c r="AW24" i="3" a="1"/>
  <c r="AW24" i="3" s="1"/>
  <c r="AT24" i="3" a="1"/>
  <c r="AT24" i="3" s="1"/>
  <c r="AQ24" i="3" a="1"/>
  <c r="AQ24" i="3" s="1"/>
  <c r="AX24" i="3" a="1"/>
  <c r="AX24" i="3" s="1"/>
  <c r="AR24" i="3" a="1"/>
  <c r="AR24" i="3" s="1"/>
  <c r="AP24" i="3" a="1"/>
  <c r="AP24" i="3" s="1"/>
  <c r="AS24" i="3" a="1"/>
  <c r="AS24" i="3" s="1"/>
  <c r="E24" i="3" a="1"/>
  <c r="E24" i="3" s="1"/>
  <c r="M24" i="3" a="1"/>
  <c r="M24" i="3" s="1"/>
  <c r="K24" i="3" a="1"/>
  <c r="K24" i="3" s="1"/>
  <c r="F44" i="3" a="1"/>
  <c r="F44" i="3" s="1"/>
  <c r="AS47" i="3" a="1"/>
  <c r="AS47" i="3" s="1"/>
  <c r="AW47" i="3" a="1"/>
  <c r="AW47" i="3" s="1"/>
  <c r="AT47" i="3" a="1"/>
  <c r="AT47" i="3" s="1"/>
  <c r="AR47" i="3" a="1"/>
  <c r="AR47" i="3" s="1"/>
  <c r="AQ47" i="3" a="1"/>
  <c r="AQ47" i="3" s="1"/>
  <c r="AP47" i="3" a="1"/>
  <c r="AP47" i="3" s="1"/>
  <c r="AO47" i="3" a="1"/>
  <c r="AO47" i="3" s="1"/>
  <c r="AX47" i="3" a="1"/>
  <c r="AX47" i="3" s="1"/>
  <c r="L47" i="3" a="1"/>
  <c r="L47" i="3" s="1"/>
  <c r="K47" i="3" a="1"/>
  <c r="K47" i="3" s="1"/>
  <c r="E47" i="3" a="1"/>
  <c r="E47" i="3" s="1"/>
  <c r="AW39" i="3" a="1"/>
  <c r="AW39" i="3" s="1"/>
  <c r="AT39" i="3" a="1"/>
  <c r="AT39" i="3" s="1"/>
  <c r="AQ39" i="3" a="1"/>
  <c r="AQ39" i="3" s="1"/>
  <c r="AX39" i="3" a="1"/>
  <c r="AX39" i="3" s="1"/>
  <c r="AS39" i="3" a="1"/>
  <c r="AS39" i="3" s="1"/>
  <c r="AR39" i="3" a="1"/>
  <c r="AR39" i="3" s="1"/>
  <c r="AP39" i="3" a="1"/>
  <c r="AP39" i="3" s="1"/>
  <c r="AO39" i="3" a="1"/>
  <c r="AO39" i="3" s="1"/>
  <c r="M39" i="3" a="1"/>
  <c r="M39" i="3" s="1"/>
  <c r="K39" i="3" a="1"/>
  <c r="K39" i="3" s="1"/>
  <c r="E39" i="3" a="1"/>
  <c r="E39" i="3" s="1"/>
  <c r="AW31" i="3" a="1"/>
  <c r="AW31" i="3" s="1"/>
  <c r="AT31" i="3" a="1"/>
  <c r="AT31" i="3" s="1"/>
  <c r="AQ31" i="3" a="1"/>
  <c r="AQ31" i="3" s="1"/>
  <c r="AR31" i="3" a="1"/>
  <c r="AR31" i="3" s="1"/>
  <c r="AX31" i="3" a="1"/>
  <c r="AX31" i="3" s="1"/>
  <c r="AS31" i="3" a="1"/>
  <c r="AS31" i="3" s="1"/>
  <c r="AP31" i="3" a="1"/>
  <c r="AP31" i="3" s="1"/>
  <c r="AO31" i="3" a="1"/>
  <c r="AO31" i="3" s="1"/>
  <c r="M31" i="3" a="1"/>
  <c r="M31" i="3" s="1"/>
  <c r="E31" i="3" a="1"/>
  <c r="E31" i="3" s="1"/>
  <c r="K31" i="3" a="1"/>
  <c r="K31" i="3" s="1"/>
  <c r="L31" i="3" a="1"/>
  <c r="L31" i="3" s="1"/>
  <c r="AT23" i="3" a="1"/>
  <c r="AT23" i="3" s="1"/>
  <c r="AW23" i="3" a="1"/>
  <c r="AW23" i="3" s="1"/>
  <c r="AQ23" i="3" a="1"/>
  <c r="AQ23" i="3" s="1"/>
  <c r="AX23" i="3" a="1"/>
  <c r="AX23" i="3" s="1"/>
  <c r="AR23" i="3" a="1"/>
  <c r="AR23" i="3" s="1"/>
  <c r="AP23" i="3" a="1"/>
  <c r="AP23" i="3" s="1"/>
  <c r="AS23" i="3" a="1"/>
  <c r="AS23" i="3" s="1"/>
  <c r="AO23" i="3" a="1"/>
  <c r="AO23" i="3" s="1"/>
  <c r="M23" i="3" a="1"/>
  <c r="M23" i="3" s="1"/>
  <c r="L23" i="3" a="1"/>
  <c r="L23" i="3" s="1"/>
  <c r="AQ15" i="3" a="1"/>
  <c r="AQ15" i="3" s="1"/>
  <c r="AX15" i="3" a="1"/>
  <c r="AX15" i="3" s="1"/>
  <c r="AR15" i="3" a="1"/>
  <c r="AR15" i="3" s="1"/>
  <c r="AP15" i="3" a="1"/>
  <c r="AP15" i="3" s="1"/>
  <c r="AS15" i="3" a="1"/>
  <c r="AS15" i="3" s="1"/>
  <c r="AW15" i="3" a="1"/>
  <c r="AW15" i="3" s="1"/>
  <c r="AT15" i="3" a="1"/>
  <c r="AT15" i="3" s="1"/>
  <c r="AO15" i="3" a="1"/>
  <c r="AO15" i="3" s="1"/>
  <c r="M15" i="3" a="1"/>
  <c r="M15" i="3" s="1"/>
  <c r="L15" i="3" a="1"/>
  <c r="L15" i="3" s="1"/>
  <c r="E15" i="3" a="1"/>
  <c r="E15" i="3" s="1"/>
  <c r="AP7" i="3" a="1"/>
  <c r="AP7" i="3" s="1"/>
  <c r="AS7" i="3" a="1"/>
  <c r="AS7" i="3" s="1"/>
  <c r="AT7" i="3" a="1"/>
  <c r="AT7" i="3" s="1"/>
  <c r="AO7" i="3" a="1"/>
  <c r="AO7" i="3" s="1"/>
  <c r="E7" i="3" a="1"/>
  <c r="E7" i="3" s="1"/>
  <c r="F37" i="3" a="1"/>
  <c r="F37" i="3" s="1"/>
  <c r="F31" i="3" a="1"/>
  <c r="F31" i="3" s="1"/>
  <c r="F24" i="3" a="1"/>
  <c r="F24" i="3" s="1"/>
  <c r="F18" i="3" a="1"/>
  <c r="F18" i="3" s="1"/>
  <c r="F5" i="3" a="1"/>
  <c r="F5" i="3" s="1"/>
  <c r="G33" i="3" a="1"/>
  <c r="G33" i="3" s="1"/>
  <c r="G25" i="3" a="1"/>
  <c r="G25" i="3" s="1"/>
  <c r="G17" i="3" a="1"/>
  <c r="G17" i="3" s="1"/>
  <c r="G9" i="3" a="1"/>
  <c r="G9" i="3" s="1"/>
  <c r="H40" i="3" a="1"/>
  <c r="H40" i="3" s="1"/>
  <c r="H26" i="3" a="1"/>
  <c r="H26" i="3" s="1"/>
  <c r="H13" i="3" a="1"/>
  <c r="H13" i="3" s="1"/>
  <c r="K44" i="3" a="1"/>
  <c r="K44" i="3" s="1"/>
  <c r="K23" i="3" a="1"/>
  <c r="K23" i="3" s="1"/>
  <c r="L37" i="3" a="1"/>
  <c r="L37" i="3" s="1"/>
  <c r="L20" i="3" a="1"/>
  <c r="L20" i="3" s="1"/>
  <c r="T43" i="3" a="1"/>
  <c r="T43" i="3" s="1"/>
  <c r="V43" i="3" a="1"/>
  <c r="V43" i="3" s="1"/>
  <c r="P43" i="3" a="1"/>
  <c r="P43" i="3" s="1"/>
  <c r="U43" i="3" a="1"/>
  <c r="U43" i="3" s="1"/>
  <c r="Q43" i="3" a="1"/>
  <c r="Q43" i="3" s="1"/>
  <c r="O43" i="3" a="1"/>
  <c r="O43" i="3" s="1"/>
  <c r="K9" i="3" a="1"/>
  <c r="K9" i="3" s="1"/>
  <c r="AD53" i="3" a="1"/>
  <c r="AD53" i="3" s="1"/>
  <c r="AC53" i="3" a="1"/>
  <c r="AC53" i="3" s="1"/>
  <c r="Z53" i="3" a="1"/>
  <c r="Z53" i="3" s="1"/>
  <c r="Y53" i="3" a="1"/>
  <c r="Y53" i="3" s="1"/>
  <c r="AE53" i="3" a="1"/>
  <c r="AE53" i="3" s="1"/>
  <c r="X53" i="3" a="1"/>
  <c r="X53" i="3" s="1"/>
  <c r="AO32" i="3" a="1"/>
  <c r="AO32" i="3" s="1"/>
  <c r="AW32" i="3" a="1"/>
  <c r="AW32" i="3" s="1"/>
  <c r="AQ32" i="3" a="1"/>
  <c r="AQ32" i="3" s="1"/>
  <c r="AT32" i="3" a="1"/>
  <c r="AT32" i="3" s="1"/>
  <c r="AR32" i="3" a="1"/>
  <c r="AR32" i="3" s="1"/>
  <c r="AX32" i="3" a="1"/>
  <c r="AX32" i="3" s="1"/>
  <c r="AS32" i="3" a="1"/>
  <c r="AS32" i="3" s="1"/>
  <c r="AP32" i="3" a="1"/>
  <c r="AP32" i="3" s="1"/>
  <c r="M32" i="3" a="1"/>
  <c r="M32" i="3" s="1"/>
  <c r="E32" i="3" a="1"/>
  <c r="E32" i="3" s="1"/>
  <c r="K32" i="3" a="1"/>
  <c r="K32" i="3" s="1"/>
  <c r="L32" i="3" a="1"/>
  <c r="L32" i="3" s="1"/>
  <c r="AO8" i="3" a="1"/>
  <c r="AO8" i="3" s="1"/>
  <c r="AP8" i="3" a="1"/>
  <c r="AP8" i="3" s="1"/>
  <c r="AS8" i="3" a="1"/>
  <c r="AS8" i="3" s="1"/>
  <c r="AT8" i="3" a="1"/>
  <c r="AT8" i="3" s="1"/>
  <c r="E8" i="3" a="1"/>
  <c r="E8" i="3" s="1"/>
  <c r="AW46" i="3" a="1"/>
  <c r="AW46" i="3" s="1"/>
  <c r="AS46" i="3" a="1"/>
  <c r="AS46" i="3" s="1"/>
  <c r="AX46" i="3" a="1"/>
  <c r="AX46" i="3" s="1"/>
  <c r="AT46" i="3" a="1"/>
  <c r="AT46" i="3" s="1"/>
  <c r="AR46" i="3" a="1"/>
  <c r="AR46" i="3" s="1"/>
  <c r="AQ46" i="3" a="1"/>
  <c r="AQ46" i="3" s="1"/>
  <c r="AP46" i="3" a="1"/>
  <c r="AP46" i="3" s="1"/>
  <c r="AO46" i="3" a="1"/>
  <c r="AO46" i="3" s="1"/>
  <c r="K46" i="3" a="1"/>
  <c r="K46" i="3" s="1"/>
  <c r="E46" i="3" a="1"/>
  <c r="E46" i="3" s="1"/>
  <c r="AW38" i="3" a="1"/>
  <c r="AW38" i="3" s="1"/>
  <c r="AQ38" i="3" a="1"/>
  <c r="AQ38" i="3" s="1"/>
  <c r="AT38" i="3" a="1"/>
  <c r="AT38" i="3" s="1"/>
  <c r="AX38" i="3" a="1"/>
  <c r="AX38" i="3" s="1"/>
  <c r="AS38" i="3" a="1"/>
  <c r="AS38" i="3" s="1"/>
  <c r="AR38" i="3" a="1"/>
  <c r="AR38" i="3" s="1"/>
  <c r="AP38" i="3" a="1"/>
  <c r="AP38" i="3" s="1"/>
  <c r="AO38" i="3" a="1"/>
  <c r="AO38" i="3" s="1"/>
  <c r="E38" i="3" a="1"/>
  <c r="E38" i="3" s="1"/>
  <c r="L38" i="3" a="1"/>
  <c r="L38" i="3" s="1"/>
  <c r="AW30" i="3" a="1"/>
  <c r="AW30" i="3" s="1"/>
  <c r="AT30" i="3" a="1"/>
  <c r="AT30" i="3" s="1"/>
  <c r="AQ30" i="3" a="1"/>
  <c r="AQ30" i="3" s="1"/>
  <c r="AR30" i="3" a="1"/>
  <c r="AR30" i="3" s="1"/>
  <c r="AX30" i="3" a="1"/>
  <c r="AX30" i="3" s="1"/>
  <c r="AS30" i="3" a="1"/>
  <c r="AS30" i="3" s="1"/>
  <c r="AP30" i="3" a="1"/>
  <c r="AP30" i="3" s="1"/>
  <c r="AO30" i="3" a="1"/>
  <c r="AO30" i="3" s="1"/>
  <c r="L30" i="3" a="1"/>
  <c r="L30" i="3" s="1"/>
  <c r="AX22" i="3" a="1"/>
  <c r="AX22" i="3" s="1"/>
  <c r="AR22" i="3" a="1"/>
  <c r="AR22" i="3" s="1"/>
  <c r="AP22" i="3" a="1"/>
  <c r="AP22" i="3" s="1"/>
  <c r="AS22" i="3" a="1"/>
  <c r="AS22" i="3" s="1"/>
  <c r="AW22" i="3" a="1"/>
  <c r="AW22" i="3" s="1"/>
  <c r="AT22" i="3" a="1"/>
  <c r="AT22" i="3" s="1"/>
  <c r="AQ22" i="3" a="1"/>
  <c r="AQ22" i="3" s="1"/>
  <c r="AO22" i="3" a="1"/>
  <c r="AO22" i="3" s="1"/>
  <c r="L22" i="3" a="1"/>
  <c r="L22" i="3" s="1"/>
  <c r="E22" i="3" a="1"/>
  <c r="E22" i="3" s="1"/>
  <c r="K22" i="3" a="1"/>
  <c r="K22" i="3" s="1"/>
  <c r="AR14" i="3" a="1"/>
  <c r="AR14" i="3" s="1"/>
  <c r="AP14" i="3" a="1"/>
  <c r="AP14" i="3" s="1"/>
  <c r="AS14" i="3" a="1"/>
  <c r="AS14" i="3" s="1"/>
  <c r="AX14" i="3" a="1"/>
  <c r="AX14" i="3" s="1"/>
  <c r="AQ14" i="3" a="1"/>
  <c r="AQ14" i="3" s="1"/>
  <c r="AW14" i="3" a="1"/>
  <c r="AW14" i="3" s="1"/>
  <c r="AT14" i="3" a="1"/>
  <c r="AT14" i="3" s="1"/>
  <c r="AO14" i="3" a="1"/>
  <c r="AO14" i="3" s="1"/>
  <c r="E14" i="3" a="1"/>
  <c r="E14" i="3" s="1"/>
  <c r="K14" i="3" a="1"/>
  <c r="K14" i="3" s="1"/>
  <c r="AS6" i="3" a="1"/>
  <c r="AS6" i="3" s="1"/>
  <c r="AT6" i="3" a="1"/>
  <c r="AT6" i="3" s="1"/>
  <c r="AP6" i="3" a="1"/>
  <c r="AP6" i="3" s="1"/>
  <c r="AO6" i="3" a="1"/>
  <c r="AO6" i="3" s="1"/>
  <c r="E6" i="3" a="1"/>
  <c r="E6" i="3" s="1"/>
  <c r="F43" i="3" a="1"/>
  <c r="F43" i="3" s="1"/>
  <c r="F36" i="3" a="1"/>
  <c r="F36" i="3" s="1"/>
  <c r="F30" i="3" a="1"/>
  <c r="F30" i="3" s="1"/>
  <c r="F11" i="3" a="1"/>
  <c r="F11" i="3" s="1"/>
  <c r="G40" i="3" a="1"/>
  <c r="G40" i="3" s="1"/>
  <c r="G32" i="3" a="1"/>
  <c r="G32" i="3" s="1"/>
  <c r="G24" i="3" a="1"/>
  <c r="G24" i="3" s="1"/>
  <c r="G16" i="3" a="1"/>
  <c r="G16" i="3" s="1"/>
  <c r="G8" i="3" a="1"/>
  <c r="G8" i="3" s="1"/>
  <c r="H45" i="3" a="1"/>
  <c r="H45" i="3" s="1"/>
  <c r="H39" i="3" a="1"/>
  <c r="H39" i="3" s="1"/>
  <c r="H18" i="3" a="1"/>
  <c r="H18" i="3" s="1"/>
  <c r="K42" i="3" a="1"/>
  <c r="K42" i="3" s="1"/>
  <c r="L34" i="3" a="1"/>
  <c r="L34" i="3" s="1"/>
  <c r="L18" i="3" a="1"/>
  <c r="L18" i="3" s="1"/>
  <c r="M47" i="3" a="1"/>
  <c r="M47" i="3" s="1"/>
  <c r="V15" i="3" a="1"/>
  <c r="V15" i="3" s="1"/>
  <c r="P15" i="3" a="1"/>
  <c r="P15" i="3" s="1"/>
  <c r="T15" i="3" a="1"/>
  <c r="T15" i="3" s="1"/>
  <c r="Q15" i="3" a="1"/>
  <c r="Q15" i="3" s="1"/>
  <c r="O15" i="3" a="1"/>
  <c r="O15" i="3" s="1"/>
  <c r="U15" i="3" a="1"/>
  <c r="U15" i="3" s="1"/>
  <c r="AW17" i="3" a="1"/>
  <c r="AW17" i="3" s="1"/>
  <c r="AO17" i="3" a="1"/>
  <c r="AO17" i="3" s="1"/>
  <c r="AT17" i="3" a="1"/>
  <c r="AT17" i="3" s="1"/>
  <c r="AQ17" i="3" a="1"/>
  <c r="AQ17" i="3" s="1"/>
  <c r="AX17" i="3" a="1"/>
  <c r="AX17" i="3" s="1"/>
  <c r="AR17" i="3" a="1"/>
  <c r="AR17" i="3" s="1"/>
  <c r="AP17" i="3" a="1"/>
  <c r="AP17" i="3" s="1"/>
  <c r="AS17" i="3" a="1"/>
  <c r="AS17" i="3" s="1"/>
  <c r="K17" i="3" a="1"/>
  <c r="K17" i="3" s="1"/>
  <c r="M17" i="3" a="1"/>
  <c r="M17" i="3" s="1"/>
  <c r="L17" i="3" a="1"/>
  <c r="L17" i="3" s="1"/>
  <c r="AT29" i="3" a="1"/>
  <c r="AT29" i="3" s="1"/>
  <c r="AQ29" i="3" a="1"/>
  <c r="AQ29" i="3" s="1"/>
  <c r="AR29" i="3" a="1"/>
  <c r="AR29" i="3" s="1"/>
  <c r="AX29" i="3" a="1"/>
  <c r="AX29" i="3" s="1"/>
  <c r="AS29" i="3" a="1"/>
  <c r="AS29" i="3" s="1"/>
  <c r="AP29" i="3" a="1"/>
  <c r="AP29" i="3" s="1"/>
  <c r="AO29" i="3" a="1"/>
  <c r="AO29" i="3" s="1"/>
  <c r="AW29" i="3" a="1"/>
  <c r="AW29" i="3" s="1"/>
  <c r="L29" i="3" a="1"/>
  <c r="L29" i="3" s="1"/>
  <c r="E29" i="3" a="1"/>
  <c r="E29" i="3" s="1"/>
  <c r="M29" i="3" a="1"/>
  <c r="M29" i="3" s="1"/>
  <c r="AX21" i="3" a="1"/>
  <c r="AX21" i="3" s="1"/>
  <c r="AR21" i="3" a="1"/>
  <c r="AR21" i="3" s="1"/>
  <c r="AP21" i="3" a="1"/>
  <c r="AP21" i="3" s="1"/>
  <c r="AS21" i="3" a="1"/>
  <c r="AS21" i="3" s="1"/>
  <c r="AO21" i="3" a="1"/>
  <c r="AO21" i="3" s="1"/>
  <c r="AW21" i="3" a="1"/>
  <c r="AW21" i="3" s="1"/>
  <c r="AT21" i="3" a="1"/>
  <c r="AT21" i="3" s="1"/>
  <c r="AQ21" i="3" a="1"/>
  <c r="AQ21" i="3" s="1"/>
  <c r="E21" i="3" a="1"/>
  <c r="E21" i="3" s="1"/>
  <c r="K21" i="3" a="1"/>
  <c r="K21" i="3" s="1"/>
  <c r="M21" i="3" a="1"/>
  <c r="M21" i="3" s="1"/>
  <c r="AP13" i="3" a="1"/>
  <c r="AP13" i="3" s="1"/>
  <c r="AS13" i="3" a="1"/>
  <c r="AS13" i="3" s="1"/>
  <c r="AW13" i="3" a="1"/>
  <c r="AW13" i="3" s="1"/>
  <c r="AT13" i="3" a="1"/>
  <c r="AT13" i="3" s="1"/>
  <c r="AO13" i="3" a="1"/>
  <c r="AO13" i="3" s="1"/>
  <c r="AR13" i="3" a="1"/>
  <c r="AR13" i="3" s="1"/>
  <c r="AX13" i="3" a="1"/>
  <c r="AX13" i="3" s="1"/>
  <c r="AQ13" i="3" a="1"/>
  <c r="AQ13" i="3" s="1"/>
  <c r="E13" i="3" a="1"/>
  <c r="E13" i="3" s="1"/>
  <c r="M13" i="3" a="1"/>
  <c r="M13" i="3" s="1"/>
  <c r="L13" i="3" a="1"/>
  <c r="L13" i="3" s="1"/>
  <c r="AS5" i="3" a="1"/>
  <c r="AS5" i="3" s="1"/>
  <c r="AT5" i="3" a="1"/>
  <c r="AT5" i="3" s="1"/>
  <c r="AO5" i="3" a="1"/>
  <c r="AO5" i="3" s="1"/>
  <c r="AP5" i="3" a="1"/>
  <c r="AP5" i="3" s="1"/>
  <c r="E5" i="3" a="1"/>
  <c r="E5" i="3" s="1"/>
  <c r="F42" i="3" a="1"/>
  <c r="F42" i="3" s="1"/>
  <c r="F29" i="3" a="1"/>
  <c r="F29" i="3" s="1"/>
  <c r="F23" i="3" a="1"/>
  <c r="F23" i="3" s="1"/>
  <c r="F16" i="3" a="1"/>
  <c r="F16" i="3" s="1"/>
  <c r="G47" i="3" a="1"/>
  <c r="G47" i="3" s="1"/>
  <c r="G39" i="3" a="1"/>
  <c r="G39" i="3" s="1"/>
  <c r="G31" i="3" a="1"/>
  <c r="G31" i="3" s="1"/>
  <c r="G23" i="3" a="1"/>
  <c r="G23" i="3" s="1"/>
  <c r="G15" i="3" a="1"/>
  <c r="G15" i="3" s="1"/>
  <c r="H38" i="3" a="1"/>
  <c r="H38" i="3" s="1"/>
  <c r="H31" i="3" a="1"/>
  <c r="H31" i="3" s="1"/>
  <c r="H25" i="3" a="1"/>
  <c r="H25" i="3" s="1"/>
  <c r="H11" i="3" a="1"/>
  <c r="H11" i="3" s="1"/>
  <c r="K38" i="3" a="1"/>
  <c r="K38" i="3" s="1"/>
  <c r="L33" i="3" a="1"/>
  <c r="L33" i="3" s="1"/>
  <c r="M46" i="3" a="1"/>
  <c r="M46" i="3" s="1"/>
  <c r="E36" i="3" a="1"/>
  <c r="E36" i="3" s="1"/>
  <c r="T27" i="3" a="1"/>
  <c r="T27" i="3" s="1"/>
  <c r="Q27" i="3" a="1"/>
  <c r="Q27" i="3" s="1"/>
  <c r="O27" i="3" a="1"/>
  <c r="O27" i="3" s="1"/>
  <c r="V27" i="3" a="1"/>
  <c r="V27" i="3" s="1"/>
  <c r="P27" i="3" a="1"/>
  <c r="P27" i="3" s="1"/>
  <c r="V14" i="3" a="1"/>
  <c r="V14" i="3" s="1"/>
  <c r="T14" i="3" a="1"/>
  <c r="T14" i="3" s="1"/>
  <c r="Q14" i="3" a="1"/>
  <c r="Q14" i="3" s="1"/>
  <c r="O14" i="3" a="1"/>
  <c r="O14" i="3" s="1"/>
  <c r="U14" i="3" a="1"/>
  <c r="U14" i="3" s="1"/>
  <c r="P14" i="3" a="1"/>
  <c r="P14" i="3" s="1"/>
  <c r="U44" i="3" a="1"/>
  <c r="U44" i="3" s="1"/>
  <c r="AP41" i="3" a="1"/>
  <c r="AP41" i="3" s="1"/>
  <c r="AO41" i="3" a="1"/>
  <c r="AO41" i="3" s="1"/>
  <c r="AW41" i="3" a="1"/>
  <c r="AW41" i="3" s="1"/>
  <c r="AX41" i="3" a="1"/>
  <c r="AX41" i="3" s="1"/>
  <c r="AR41" i="3" a="1"/>
  <c r="AR41" i="3" s="1"/>
  <c r="AT41" i="3" a="1"/>
  <c r="AT41" i="3" s="1"/>
  <c r="AQ41" i="3" a="1"/>
  <c r="AQ41" i="3" s="1"/>
  <c r="L41" i="3" a="1"/>
  <c r="L41" i="3" s="1"/>
  <c r="M41" i="3" a="1"/>
  <c r="M41" i="3" s="1"/>
  <c r="K41" i="3" a="1"/>
  <c r="K41" i="3" s="1"/>
  <c r="AS41" i="3" a="1"/>
  <c r="AS41" i="3" s="1"/>
  <c r="E41" i="3" a="1"/>
  <c r="E41" i="3" s="1"/>
  <c r="AW44" i="3" a="1"/>
  <c r="AW44" i="3" s="1"/>
  <c r="AS44" i="3" a="1"/>
  <c r="AS44" i="3" s="1"/>
  <c r="AX44" i="3" a="1"/>
  <c r="AX44" i="3" s="1"/>
  <c r="AT44" i="3" a="1"/>
  <c r="AT44" i="3" s="1"/>
  <c r="AR44" i="3" a="1"/>
  <c r="AR44" i="3" s="1"/>
  <c r="AQ44" i="3" a="1"/>
  <c r="AQ44" i="3" s="1"/>
  <c r="AP44" i="3" a="1"/>
  <c r="AP44" i="3" s="1"/>
  <c r="AO44" i="3" a="1"/>
  <c r="AO44" i="3" s="1"/>
  <c r="E44" i="3" a="1"/>
  <c r="E44" i="3" s="1"/>
  <c r="M44" i="3" a="1"/>
  <c r="M44" i="3" s="1"/>
  <c r="L44" i="3" a="1"/>
  <c r="L44" i="3" s="1"/>
  <c r="AR20" i="3" a="1"/>
  <c r="AR20" i="3" s="1"/>
  <c r="AP20" i="3" a="1"/>
  <c r="AP20" i="3" s="1"/>
  <c r="AS20" i="3" a="1"/>
  <c r="AS20" i="3" s="1"/>
  <c r="AO20" i="3" a="1"/>
  <c r="AO20" i="3" s="1"/>
  <c r="AW20" i="3" a="1"/>
  <c r="AW20" i="3" s="1"/>
  <c r="AT20" i="3" a="1"/>
  <c r="AT20" i="3" s="1"/>
  <c r="AQ20" i="3" a="1"/>
  <c r="AQ20" i="3" s="1"/>
  <c r="AX20" i="3" a="1"/>
  <c r="AX20" i="3" s="1"/>
  <c r="E20" i="3" a="1"/>
  <c r="E20" i="3" s="1"/>
  <c r="M20" i="3" a="1"/>
  <c r="M20" i="3" s="1"/>
  <c r="AS12" i="3" a="1"/>
  <c r="AS12" i="3" s="1"/>
  <c r="AW12" i="3" a="1"/>
  <c r="AW12" i="3" s="1"/>
  <c r="AT12" i="3" a="1"/>
  <c r="AT12" i="3" s="1"/>
  <c r="AO12" i="3" a="1"/>
  <c r="AO12" i="3" s="1"/>
  <c r="AX12" i="3" a="1"/>
  <c r="AX12" i="3" s="1"/>
  <c r="AQ12" i="3" a="1"/>
  <c r="AQ12" i="3" s="1"/>
  <c r="AP12" i="3" a="1"/>
  <c r="AP12" i="3" s="1"/>
  <c r="AR12" i="3" a="1"/>
  <c r="AR12" i="3" s="1"/>
  <c r="E12" i="3" a="1"/>
  <c r="E12" i="3" s="1"/>
  <c r="K12" i="3" a="1"/>
  <c r="K12" i="3" s="1"/>
  <c r="M12" i="3" a="1"/>
  <c r="M12" i="3" s="1"/>
  <c r="F41" i="3" a="1"/>
  <c r="F41" i="3" s="1"/>
  <c r="G46" i="3" a="1"/>
  <c r="G46" i="3" s="1"/>
  <c r="G38" i="3" a="1"/>
  <c r="G38" i="3" s="1"/>
  <c r="G30" i="3" a="1"/>
  <c r="G30" i="3" s="1"/>
  <c r="H37" i="3" a="1"/>
  <c r="H37" i="3" s="1"/>
  <c r="H30" i="3" a="1"/>
  <c r="H30" i="3" s="1"/>
  <c r="H24" i="3" a="1"/>
  <c r="H24" i="3" s="1"/>
  <c r="H17" i="3" a="1"/>
  <c r="H17" i="3" s="1"/>
  <c r="K37" i="3" a="1"/>
  <c r="K37" i="3" s="1"/>
  <c r="K16" i="3" a="1"/>
  <c r="K16" i="3" s="1"/>
  <c r="M38" i="3" a="1"/>
  <c r="M38" i="3" s="1"/>
  <c r="E30" i="3" a="1"/>
  <c r="E30" i="3" s="1"/>
  <c r="Q26" i="3" a="1"/>
  <c r="Q26" i="3" s="1"/>
  <c r="O26" i="3" a="1"/>
  <c r="O26" i="3" s="1"/>
  <c r="V26" i="3" a="1"/>
  <c r="V26" i="3" s="1"/>
  <c r="T26" i="3" a="1"/>
  <c r="T26" i="3" s="1"/>
  <c r="P26" i="3" a="1"/>
  <c r="P26" i="3" s="1"/>
  <c r="U26" i="3" a="1"/>
  <c r="U26" i="3" s="1"/>
  <c r="V20" i="3" a="1"/>
  <c r="V20" i="3" s="1"/>
  <c r="U20" i="3" a="1"/>
  <c r="U20" i="3" s="1"/>
  <c r="Q20" i="3" a="1"/>
  <c r="Q20" i="3" s="1"/>
  <c r="O20" i="3" a="1"/>
  <c r="O20" i="3" s="1"/>
  <c r="T20" i="3" a="1"/>
  <c r="T20" i="3" s="1"/>
  <c r="P20" i="3" a="1"/>
  <c r="P20" i="3" s="1"/>
  <c r="AC27" i="3" a="1"/>
  <c r="AC27" i="3" s="1"/>
  <c r="AE27" i="3" a="1"/>
  <c r="AE27" i="3" s="1"/>
  <c r="Y27" i="3" a="1"/>
  <c r="Y27" i="3" s="1"/>
  <c r="AD27" i="3" a="1"/>
  <c r="AD27" i="3" s="1"/>
  <c r="Z27" i="3" a="1"/>
  <c r="Z27" i="3" s="1"/>
  <c r="X27" i="3" a="1"/>
  <c r="X27" i="3" s="1"/>
  <c r="AT9" i="3" a="1"/>
  <c r="AT9" i="3" s="1"/>
  <c r="AO9" i="3" a="1"/>
  <c r="AO9" i="3" s="1"/>
  <c r="AP9" i="3" a="1"/>
  <c r="AP9" i="3" s="1"/>
  <c r="AS9" i="3" a="1"/>
  <c r="AS9" i="3" s="1"/>
  <c r="M9" i="3" a="1"/>
  <c r="M9" i="3" s="1"/>
  <c r="E9" i="3" a="1"/>
  <c r="E9" i="3" s="1"/>
  <c r="AW45" i="3" a="1"/>
  <c r="AW45" i="3" s="1"/>
  <c r="AS45" i="3" a="1"/>
  <c r="AS45" i="3" s="1"/>
  <c r="AX45" i="3" a="1"/>
  <c r="AX45" i="3" s="1"/>
  <c r="AT45" i="3" a="1"/>
  <c r="AT45" i="3" s="1"/>
  <c r="AR45" i="3" a="1"/>
  <c r="AR45" i="3" s="1"/>
  <c r="AQ45" i="3" a="1"/>
  <c r="AQ45" i="3" s="1"/>
  <c r="AP45" i="3" a="1"/>
  <c r="AP45" i="3" s="1"/>
  <c r="AO45" i="3" a="1"/>
  <c r="AO45" i="3" s="1"/>
  <c r="E45" i="3" a="1"/>
  <c r="E45" i="3" s="1"/>
  <c r="M45" i="3" a="1"/>
  <c r="M45" i="3" s="1"/>
  <c r="L45" i="3" a="1"/>
  <c r="L45" i="3" s="1"/>
  <c r="AR28" i="3" a="1"/>
  <c r="AR28" i="3" s="1"/>
  <c r="AX28" i="3" a="1"/>
  <c r="AX28" i="3" s="1"/>
  <c r="AS28" i="3" a="1"/>
  <c r="AS28" i="3" s="1"/>
  <c r="AP28" i="3" a="1"/>
  <c r="AP28" i="3" s="1"/>
  <c r="AO28" i="3" a="1"/>
  <c r="AO28" i="3" s="1"/>
  <c r="AT28" i="3" a="1"/>
  <c r="AT28" i="3" s="1"/>
  <c r="AQ28" i="3" a="1"/>
  <c r="AQ28" i="3" s="1"/>
  <c r="AW28" i="3" a="1"/>
  <c r="AW28" i="3" s="1"/>
  <c r="L28" i="3" a="1"/>
  <c r="L28" i="3" s="1"/>
  <c r="E28" i="3" a="1"/>
  <c r="E28" i="3" s="1"/>
  <c r="M28" i="3" a="1"/>
  <c r="M28" i="3" s="1"/>
  <c r="K28" i="3" a="1"/>
  <c r="K28" i="3" s="1"/>
  <c r="AX35" i="3" a="1"/>
  <c r="AX35" i="3" s="1"/>
  <c r="AS35" i="3" a="1"/>
  <c r="AS35" i="3" s="1"/>
  <c r="AP35" i="3" a="1"/>
  <c r="AP35" i="3" s="1"/>
  <c r="AO35" i="3" a="1"/>
  <c r="AO35" i="3" s="1"/>
  <c r="AT35" i="3" a="1"/>
  <c r="AT35" i="3" s="1"/>
  <c r="AR35" i="3" a="1"/>
  <c r="AR35" i="3" s="1"/>
  <c r="AW35" i="3" a="1"/>
  <c r="AW35" i="3" s="1"/>
  <c r="AQ35" i="3" a="1"/>
  <c r="AQ35" i="3" s="1"/>
  <c r="L35" i="3" a="1"/>
  <c r="L35" i="3" s="1"/>
  <c r="M35" i="3" a="1"/>
  <c r="M35" i="3" s="1"/>
  <c r="K35" i="3" a="1"/>
  <c r="K35" i="3" s="1"/>
  <c r="E35" i="3" a="1"/>
  <c r="E35" i="3" s="1"/>
  <c r="AS19" i="3" a="1"/>
  <c r="AS19" i="3" s="1"/>
  <c r="AO19" i="3" a="1"/>
  <c r="AO19" i="3" s="1"/>
  <c r="AW19" i="3" a="1"/>
  <c r="AW19" i="3" s="1"/>
  <c r="AT19" i="3" a="1"/>
  <c r="AT19" i="3" s="1"/>
  <c r="AQ19" i="3" a="1"/>
  <c r="AQ19" i="3" s="1"/>
  <c r="AX19" i="3" a="1"/>
  <c r="AX19" i="3" s="1"/>
  <c r="AR19" i="3" a="1"/>
  <c r="AR19" i="3" s="1"/>
  <c r="AP19" i="3" a="1"/>
  <c r="AP19" i="3" s="1"/>
  <c r="E19" i="3" a="1"/>
  <c r="E19" i="3" s="1"/>
  <c r="K19" i="3" a="1"/>
  <c r="K19" i="3" s="1"/>
  <c r="M19" i="3" a="1"/>
  <c r="M19" i="3" s="1"/>
  <c r="L19" i="3" a="1"/>
  <c r="L19" i="3" s="1"/>
  <c r="F47" i="3" a="1"/>
  <c r="F47" i="3" s="1"/>
  <c r="F40" i="3" a="1"/>
  <c r="F40" i="3" s="1"/>
  <c r="F34" i="3" a="1"/>
  <c r="F34" i="3" s="1"/>
  <c r="F21" i="3" a="1"/>
  <c r="F21" i="3" s="1"/>
  <c r="F8" i="3" a="1"/>
  <c r="F8" i="3" s="1"/>
  <c r="G45" i="3" a="1"/>
  <c r="G45" i="3" s="1"/>
  <c r="G37" i="3" a="1"/>
  <c r="G37" i="3" s="1"/>
  <c r="G29" i="3" a="1"/>
  <c r="G29" i="3" s="1"/>
  <c r="G21" i="3" a="1"/>
  <c r="G21" i="3" s="1"/>
  <c r="G13" i="3" a="1"/>
  <c r="G13" i="3" s="1"/>
  <c r="G5" i="3" a="1"/>
  <c r="G5" i="3" s="1"/>
  <c r="H43" i="3" a="1"/>
  <c r="H43" i="3" s="1"/>
  <c r="H36" i="3" a="1"/>
  <c r="H36" i="3" s="1"/>
  <c r="H29" i="3" a="1"/>
  <c r="H29" i="3" s="1"/>
  <c r="H16" i="3" a="1"/>
  <c r="H16" i="3" s="1"/>
  <c r="K34" i="3" a="1"/>
  <c r="K34" i="3" s="1"/>
  <c r="K15" i="3" a="1"/>
  <c r="K15" i="3" s="1"/>
  <c r="L46" i="3" a="1"/>
  <c r="L46" i="3" s="1"/>
  <c r="L27" i="3" a="1"/>
  <c r="L27" i="3" s="1"/>
  <c r="L12" i="3" a="1"/>
  <c r="L12" i="3" s="1"/>
  <c r="M30" i="3" a="1"/>
  <c r="M30" i="3" s="1"/>
  <c r="E23" i="3" a="1"/>
  <c r="E23" i="3" s="1"/>
  <c r="V39" i="3" a="1"/>
  <c r="V39" i="3" s="1"/>
  <c r="T39" i="3" a="1"/>
  <c r="T39" i="3" s="1"/>
  <c r="Q39" i="3" a="1"/>
  <c r="Q39" i="3" s="1"/>
  <c r="P39" i="3" a="1"/>
  <c r="P39" i="3" s="1"/>
  <c r="O39" i="3" a="1"/>
  <c r="O39" i="3" s="1"/>
  <c r="U39" i="3" a="1"/>
  <c r="U39" i="3" s="1"/>
  <c r="T19" i="3" a="1"/>
  <c r="T19" i="3" s="1"/>
  <c r="U19" i="3" a="1"/>
  <c r="U19" i="3" s="1"/>
  <c r="V19" i="3" a="1"/>
  <c r="V19" i="3" s="1"/>
  <c r="Q19" i="3" a="1"/>
  <c r="Q19" i="3" s="1"/>
  <c r="O19" i="3" a="1"/>
  <c r="O19" i="3" s="1"/>
  <c r="P19" i="3" a="1"/>
  <c r="P19" i="3" s="1"/>
  <c r="U27" i="3" a="1"/>
  <c r="U27" i="3" s="1"/>
  <c r="T37" i="3" a="1"/>
  <c r="T37" i="3" s="1"/>
  <c r="O36" i="3" a="1"/>
  <c r="O36" i="3" s="1"/>
  <c r="O30" i="3" a="1"/>
  <c r="O30" i="3" s="1"/>
  <c r="O17" i="3" a="1"/>
  <c r="O17" i="3" s="1"/>
  <c r="O11" i="3" a="1"/>
  <c r="O11" i="3" s="1"/>
  <c r="P36" i="3" a="1"/>
  <c r="P36" i="3" s="1"/>
  <c r="P28" i="3" a="1"/>
  <c r="P28" i="3" s="1"/>
  <c r="Q17" i="3" a="1"/>
  <c r="Q17" i="3" s="1"/>
  <c r="T47" i="3" a="1"/>
  <c r="T47" i="3" s="1"/>
  <c r="T33" i="3" a="1"/>
  <c r="T33" i="3" s="1"/>
  <c r="U18" i="3" a="1"/>
  <c r="U18" i="3" s="1"/>
  <c r="V35" i="3" a="1"/>
  <c r="V35" i="3" s="1"/>
  <c r="V16" i="3" a="1"/>
  <c r="V16" i="3" s="1"/>
  <c r="Z52" i="3" a="1"/>
  <c r="Z52" i="3" s="1"/>
  <c r="AE52" i="3" a="1"/>
  <c r="AE52" i="3" s="1"/>
  <c r="Y52" i="3" a="1"/>
  <c r="Y52" i="3" s="1"/>
  <c r="X52" i="3" a="1"/>
  <c r="X52" i="3" s="1"/>
  <c r="Z44" i="3" a="1"/>
  <c r="Z44" i="3" s="1"/>
  <c r="X44" i="3" a="1"/>
  <c r="X44" i="3" s="1"/>
  <c r="AC44" i="3" a="1"/>
  <c r="AC44" i="3" s="1"/>
  <c r="AE44" i="3" a="1"/>
  <c r="AE44" i="3" s="1"/>
  <c r="Y44" i="3" a="1"/>
  <c r="Y44" i="3" s="1"/>
  <c r="AD44" i="3" a="1"/>
  <c r="AD44" i="3" s="1"/>
  <c r="V36" i="3" a="1"/>
  <c r="V36" i="3" s="1"/>
  <c r="V30" i="3" a="1"/>
  <c r="V30" i="3" s="1"/>
  <c r="U30" i="3" a="1"/>
  <c r="U30" i="3" s="1"/>
  <c r="T30" i="3" a="1"/>
  <c r="T30" i="3" s="1"/>
  <c r="U24" i="3" a="1"/>
  <c r="U24" i="3" s="1"/>
  <c r="O48" i="3" a="1"/>
  <c r="O48" i="3" s="1"/>
  <c r="O42" i="3" a="1"/>
  <c r="O42" i="3" s="1"/>
  <c r="O29" i="3" a="1"/>
  <c r="O29" i="3" s="1"/>
  <c r="O23" i="3" a="1"/>
  <c r="O23" i="3" s="1"/>
  <c r="O16" i="3" a="1"/>
  <c r="O16" i="3" s="1"/>
  <c r="Q48" i="3" a="1"/>
  <c r="Q48" i="3" s="1"/>
  <c r="Q42" i="3" a="1"/>
  <c r="Q42" i="3" s="1"/>
  <c r="Q23" i="3" a="1"/>
  <c r="Q23" i="3" s="1"/>
  <c r="Q16" i="3" a="1"/>
  <c r="Q16" i="3" s="1"/>
  <c r="Q8" i="3" a="1"/>
  <c r="Q8" i="3" s="1"/>
  <c r="T32" i="3" a="1"/>
  <c r="T32" i="3" s="1"/>
  <c r="U34" i="3" a="1"/>
  <c r="U34" i="3" s="1"/>
  <c r="U16" i="3" a="1"/>
  <c r="U16" i="3" s="1"/>
  <c r="V48" i="3" a="1"/>
  <c r="V48" i="3" s="1"/>
  <c r="V34" i="3" a="1"/>
  <c r="V34" i="3" s="1"/>
  <c r="V11" i="3" a="1"/>
  <c r="V11" i="3" s="1"/>
  <c r="Z51" i="3" a="1"/>
  <c r="Z51" i="3" s="1"/>
  <c r="AE51" i="3" a="1"/>
  <c r="AE51" i="3" s="1"/>
  <c r="Y51" i="3" a="1"/>
  <c r="Y51" i="3" s="1"/>
  <c r="X51" i="3" a="1"/>
  <c r="X51" i="3" s="1"/>
  <c r="AD51" i="3" a="1"/>
  <c r="AD51" i="3" s="1"/>
  <c r="AC51" i="3" a="1"/>
  <c r="AC51" i="3" s="1"/>
  <c r="Z43" i="3" a="1"/>
  <c r="Z43" i="3" s="1"/>
  <c r="X43" i="3" a="1"/>
  <c r="X43" i="3" s="1"/>
  <c r="AC43" i="3" a="1"/>
  <c r="AC43" i="3" s="1"/>
  <c r="AE43" i="3" a="1"/>
  <c r="AE43" i="3" s="1"/>
  <c r="Y43" i="3" a="1"/>
  <c r="Y43" i="3" s="1"/>
  <c r="AD43" i="3" a="1"/>
  <c r="AD43" i="3" s="1"/>
  <c r="AE23" i="3" a="1"/>
  <c r="AE23" i="3" s="1"/>
  <c r="Z23" i="3" a="1"/>
  <c r="Z23" i="3" s="1"/>
  <c r="Y23" i="3" a="1"/>
  <c r="Y23" i="3" s="1"/>
  <c r="AD23" i="3" a="1"/>
  <c r="AD23" i="3" s="1"/>
  <c r="X23" i="3" a="1"/>
  <c r="X23" i="3" s="1"/>
  <c r="AC23" i="3" a="1"/>
  <c r="AC23" i="3" s="1"/>
  <c r="AM41" i="3" a="1"/>
  <c r="AM41" i="3" s="1"/>
  <c r="AL41" i="3" a="1"/>
  <c r="AL41" i="3" s="1"/>
  <c r="AN41" i="3" a="1"/>
  <c r="AN41" i="3" s="1"/>
  <c r="AI41" i="3" a="1"/>
  <c r="AI41" i="3" s="1"/>
  <c r="AH41" i="3" a="1"/>
  <c r="AH41" i="3" s="1"/>
  <c r="AG41" i="3" a="1"/>
  <c r="AG41" i="3" s="1"/>
  <c r="AM33" i="3" a="1"/>
  <c r="AM33" i="3" s="1"/>
  <c r="AI33" i="3" a="1"/>
  <c r="AI33" i="3" s="1"/>
  <c r="AL33" i="3" a="1"/>
  <c r="AL33" i="3" s="1"/>
  <c r="AN33" i="3" a="1"/>
  <c r="AN33" i="3" s="1"/>
  <c r="AH33" i="3" a="1"/>
  <c r="AH33" i="3" s="1"/>
  <c r="AG33" i="3" a="1"/>
  <c r="AG33" i="3" s="1"/>
  <c r="T35" i="3" a="1"/>
  <c r="T35" i="3" s="1"/>
  <c r="U35" i="3" a="1"/>
  <c r="U35" i="3" s="1"/>
  <c r="V29" i="3" a="1"/>
  <c r="V29" i="3" s="1"/>
  <c r="U29" i="3" a="1"/>
  <c r="U29" i="3" s="1"/>
  <c r="T29" i="3" a="1"/>
  <c r="T29" i="3" s="1"/>
  <c r="V13" i="3" a="1"/>
  <c r="V13" i="3" s="1"/>
  <c r="T13" i="3" a="1"/>
  <c r="T13" i="3" s="1"/>
  <c r="O41" i="3" a="1"/>
  <c r="O41" i="3" s="1"/>
  <c r="O35" i="3" a="1"/>
  <c r="O35" i="3" s="1"/>
  <c r="O28" i="3" a="1"/>
  <c r="O28" i="3" s="1"/>
  <c r="P42" i="3" a="1"/>
  <c r="P42" i="3" s="1"/>
  <c r="P34" i="3" a="1"/>
  <c r="P34" i="3" s="1"/>
  <c r="Q41" i="3" a="1"/>
  <c r="Q41" i="3" s="1"/>
  <c r="Q35" i="3" a="1"/>
  <c r="Q35" i="3" s="1"/>
  <c r="T42" i="3" a="1"/>
  <c r="T42" i="3" s="1"/>
  <c r="U42" i="3" a="1"/>
  <c r="U42" i="3" s="1"/>
  <c r="U32" i="3" a="1"/>
  <c r="U32" i="3" s="1"/>
  <c r="U25" i="3" a="1"/>
  <c r="U25" i="3" s="1"/>
  <c r="V45" i="3" a="1"/>
  <c r="V45" i="3" s="1"/>
  <c r="V32" i="3" a="1"/>
  <c r="V32" i="3" s="1"/>
  <c r="V28" i="3" a="1"/>
  <c r="V28" i="3" s="1"/>
  <c r="V12" i="3" a="1"/>
  <c r="V12" i="3" s="1"/>
  <c r="U12" i="3" a="1"/>
  <c r="U12" i="3" s="1"/>
  <c r="O47" i="3" a="1"/>
  <c r="O47" i="3" s="1"/>
  <c r="O40" i="3" a="1"/>
  <c r="O40" i="3" s="1"/>
  <c r="O34" i="3" a="1"/>
  <c r="O34" i="3" s="1"/>
  <c r="O21" i="3" a="1"/>
  <c r="O21" i="3" s="1"/>
  <c r="P41" i="3" a="1"/>
  <c r="P41" i="3" s="1"/>
  <c r="P33" i="3" a="1"/>
  <c r="P33" i="3" s="1"/>
  <c r="P25" i="3" a="1"/>
  <c r="P25" i="3" s="1"/>
  <c r="P18" i="3" a="1"/>
  <c r="P18" i="3" s="1"/>
  <c r="Q47" i="3" a="1"/>
  <c r="Q47" i="3" s="1"/>
  <c r="Q40" i="3" a="1"/>
  <c r="Q40" i="3" s="1"/>
  <c r="Q34" i="3" a="1"/>
  <c r="Q34" i="3" s="1"/>
  <c r="Q21" i="3" a="1"/>
  <c r="Q21" i="3" s="1"/>
  <c r="T41" i="3" a="1"/>
  <c r="T41" i="3" s="1"/>
  <c r="T28" i="3" a="1"/>
  <c r="T28" i="3" s="1"/>
  <c r="T16" i="3" a="1"/>
  <c r="T16" i="3" s="1"/>
  <c r="U48" i="3" a="1"/>
  <c r="U48" i="3" s="1"/>
  <c r="U41" i="3" a="1"/>
  <c r="U41" i="3" s="1"/>
  <c r="U23" i="3" a="1"/>
  <c r="U23" i="3" s="1"/>
  <c r="AD21" i="3" a="1"/>
  <c r="AD21" i="3" s="1"/>
  <c r="AC21" i="3" a="1"/>
  <c r="AC21" i="3" s="1"/>
  <c r="Z21" i="3" a="1"/>
  <c r="Z21" i="3" s="1"/>
  <c r="Y21" i="3" a="1"/>
  <c r="Y21" i="3" s="1"/>
  <c r="AI39" i="3" a="1"/>
  <c r="AI39" i="3" s="1"/>
  <c r="AN39" i="3" a="1"/>
  <c r="AN39" i="3" s="1"/>
  <c r="AH39" i="3" a="1"/>
  <c r="AH39" i="3" s="1"/>
  <c r="AL39" i="3" a="1"/>
  <c r="AL39" i="3" s="1"/>
  <c r="AM39" i="3" a="1"/>
  <c r="AM39" i="3" s="1"/>
  <c r="AG39" i="3" a="1"/>
  <c r="AG39" i="3" s="1"/>
  <c r="V22" i="3" a="1"/>
  <c r="V22" i="3" s="1"/>
  <c r="T22" i="3" a="1"/>
  <c r="T22" i="3" s="1"/>
  <c r="V17" i="3" a="1"/>
  <c r="V17" i="3" s="1"/>
  <c r="U17" i="3" a="1"/>
  <c r="U17" i="3" s="1"/>
  <c r="T11" i="3" a="1"/>
  <c r="T11" i="3" s="1"/>
  <c r="O46" i="3" a="1"/>
  <c r="O46" i="3" s="1"/>
  <c r="O33" i="3" a="1"/>
  <c r="O33" i="3" s="1"/>
  <c r="P48" i="3" a="1"/>
  <c r="P48" i="3" s="1"/>
  <c r="P40" i="3" a="1"/>
  <c r="P40" i="3" s="1"/>
  <c r="P32" i="3" a="1"/>
  <c r="P32" i="3" s="1"/>
  <c r="P24" i="3" a="1"/>
  <c r="P24" i="3" s="1"/>
  <c r="P17" i="3" a="1"/>
  <c r="P17" i="3" s="1"/>
  <c r="T40" i="3" a="1"/>
  <c r="T40" i="3" s="1"/>
  <c r="U22" i="3" a="1"/>
  <c r="U22" i="3" s="1"/>
  <c r="U13" i="3" a="1"/>
  <c r="U13" i="3" s="1"/>
  <c r="V42" i="3" a="1"/>
  <c r="V42" i="3" s="1"/>
  <c r="AC40" i="3" a="1"/>
  <c r="AC40" i="3" s="1"/>
  <c r="AE40" i="3" a="1"/>
  <c r="AE40" i="3" s="1"/>
  <c r="Y40" i="3" a="1"/>
  <c r="Y40" i="3" s="1"/>
  <c r="AD40" i="3" a="1"/>
  <c r="AD40" i="3" s="1"/>
  <c r="Z40" i="3" a="1"/>
  <c r="Z40" i="3" s="1"/>
  <c r="AC34" i="3" a="1"/>
  <c r="AC34" i="3" s="1"/>
  <c r="AE34" i="3" a="1"/>
  <c r="AE34" i="3" s="1"/>
  <c r="Y34" i="3" a="1"/>
  <c r="Y34" i="3" s="1"/>
  <c r="AD34" i="3" a="1"/>
  <c r="AD34" i="3" s="1"/>
  <c r="Z34" i="3" a="1"/>
  <c r="Z34" i="3" s="1"/>
  <c r="AC20" i="3" a="1"/>
  <c r="AC20" i="3" s="1"/>
  <c r="Z20" i="3" a="1"/>
  <c r="Z20" i="3" s="1"/>
  <c r="AE20" i="3" a="1"/>
  <c r="AE20" i="3" s="1"/>
  <c r="Y20" i="3" a="1"/>
  <c r="Y20" i="3" s="1"/>
  <c r="X20" i="3" a="1"/>
  <c r="X20" i="3" s="1"/>
  <c r="AN53" i="3" a="1"/>
  <c r="AN53" i="3" s="1"/>
  <c r="AH53" i="3" a="1"/>
  <c r="AH53" i="3" s="1"/>
  <c r="AM53" i="3" a="1"/>
  <c r="AM53" i="3" s="1"/>
  <c r="AL53" i="3" a="1"/>
  <c r="AL53" i="3" s="1"/>
  <c r="AI53" i="3" a="1"/>
  <c r="AI53" i="3" s="1"/>
  <c r="AG53" i="3" a="1"/>
  <c r="AG53" i="3" s="1"/>
  <c r="AN45" i="3" a="1"/>
  <c r="AN45" i="3" s="1"/>
  <c r="AI45" i="3" a="1"/>
  <c r="AI45" i="3" s="1"/>
  <c r="AH45" i="3" a="1"/>
  <c r="AH45" i="3" s="1"/>
  <c r="AM45" i="3" a="1"/>
  <c r="AM45" i="3" s="1"/>
  <c r="AL45" i="3" a="1"/>
  <c r="AL45" i="3" s="1"/>
  <c r="AG45" i="3" a="1"/>
  <c r="AG45" i="3" s="1"/>
  <c r="V46" i="3" a="1"/>
  <c r="V46" i="3" s="1"/>
  <c r="U46" i="3" a="1"/>
  <c r="U46" i="3" s="1"/>
  <c r="T46" i="3" a="1"/>
  <c r="T46" i="3" s="1"/>
  <c r="V33" i="3" a="1"/>
  <c r="V33" i="3" s="1"/>
  <c r="U33" i="3" a="1"/>
  <c r="U33" i="3" s="1"/>
  <c r="O45" i="3" a="1"/>
  <c r="O45" i="3" s="1"/>
  <c r="O32" i="3" a="1"/>
  <c r="O32" i="3" s="1"/>
  <c r="O13" i="3" a="1"/>
  <c r="O13" i="3" s="1"/>
  <c r="P47" i="3" a="1"/>
  <c r="P47" i="3" s="1"/>
  <c r="P23" i="3" a="1"/>
  <c r="P23" i="3" s="1"/>
  <c r="P8" i="3" a="1"/>
  <c r="P8" i="3" s="1"/>
  <c r="Q32" i="3" a="1"/>
  <c r="Q32" i="3" s="1"/>
  <c r="Q13" i="3" a="1"/>
  <c r="Q13" i="3" s="1"/>
  <c r="T25" i="3" a="1"/>
  <c r="T25" i="3" s="1"/>
  <c r="T12" i="3" a="1"/>
  <c r="T12" i="3" s="1"/>
  <c r="U47" i="3" a="1"/>
  <c r="U47" i="3" s="1"/>
  <c r="U11" i="3" a="1"/>
  <c r="U11" i="3" s="1"/>
  <c r="V24" i="3" a="1"/>
  <c r="V24" i="3" s="1"/>
  <c r="AE55" i="3" a="1"/>
  <c r="AE55" i="3" s="1"/>
  <c r="Z55" i="3" a="1"/>
  <c r="Z55" i="3" s="1"/>
  <c r="Y55" i="3" a="1"/>
  <c r="Y55" i="3" s="1"/>
  <c r="AD55" i="3" a="1"/>
  <c r="AD55" i="3" s="1"/>
  <c r="X55" i="3" a="1"/>
  <c r="X55" i="3" s="1"/>
  <c r="AC55" i="3" a="1"/>
  <c r="AC55" i="3" s="1"/>
  <c r="X47" i="3" a="1"/>
  <c r="X47" i="3" s="1"/>
  <c r="AE47" i="3" a="1"/>
  <c r="AE47" i="3" s="1"/>
  <c r="AC47" i="3" a="1"/>
  <c r="AC47" i="3" s="1"/>
  <c r="Y47" i="3" a="1"/>
  <c r="Y47" i="3" s="1"/>
  <c r="AD47" i="3" a="1"/>
  <c r="AD47" i="3" s="1"/>
  <c r="AE39" i="3" a="1"/>
  <c r="AE39" i="3" s="1"/>
  <c r="Y39" i="3" a="1"/>
  <c r="Y39" i="3" s="1"/>
  <c r="AD39" i="3" a="1"/>
  <c r="AD39" i="3" s="1"/>
  <c r="Z39" i="3" a="1"/>
  <c r="Z39" i="3" s="1"/>
  <c r="X39" i="3" a="1"/>
  <c r="X39" i="3" s="1"/>
  <c r="AE33" i="3" a="1"/>
  <c r="AE33" i="3" s="1"/>
  <c r="Y33" i="3" a="1"/>
  <c r="Y33" i="3" s="1"/>
  <c r="AD33" i="3" a="1"/>
  <c r="AD33" i="3" s="1"/>
  <c r="Z33" i="3" a="1"/>
  <c r="Z33" i="3" s="1"/>
  <c r="X33" i="3" a="1"/>
  <c r="X33" i="3" s="1"/>
  <c r="Z19" i="3" a="1"/>
  <c r="Z19" i="3" s="1"/>
  <c r="AE19" i="3" a="1"/>
  <c r="AE19" i="3" s="1"/>
  <c r="Y19" i="3" a="1"/>
  <c r="Y19" i="3" s="1"/>
  <c r="X19" i="3" a="1"/>
  <c r="X19" i="3" s="1"/>
  <c r="AD19" i="3" a="1"/>
  <c r="AD19" i="3" s="1"/>
  <c r="X40" i="3" a="1"/>
  <c r="X40" i="3" s="1"/>
  <c r="AC39" i="3" a="1"/>
  <c r="AC39" i="3" s="1"/>
  <c r="AD20" i="3" a="1"/>
  <c r="AD20" i="3" s="1"/>
  <c r="AH37" i="3" a="1"/>
  <c r="AH37" i="3" s="1"/>
  <c r="AM37" i="3" a="1"/>
  <c r="AM37" i="3" s="1"/>
  <c r="AL37" i="3" a="1"/>
  <c r="AL37" i="3" s="1"/>
  <c r="AN37" i="3" a="1"/>
  <c r="AN37" i="3" s="1"/>
  <c r="AG37" i="3" a="1"/>
  <c r="AG37" i="3" s="1"/>
  <c r="AI29" i="3" a="1"/>
  <c r="AI29" i="3" s="1"/>
  <c r="AH29" i="3" a="1"/>
  <c r="AH29" i="3" s="1"/>
  <c r="AM29" i="3" a="1"/>
  <c r="AM29" i="3" s="1"/>
  <c r="AL29" i="3" a="1"/>
  <c r="AL29" i="3" s="1"/>
  <c r="AN29" i="3" a="1"/>
  <c r="AN29" i="3" s="1"/>
  <c r="AG29" i="3" a="1"/>
  <c r="AG29" i="3" s="1"/>
  <c r="AI13" i="3" a="1"/>
  <c r="AI13" i="3" s="1"/>
  <c r="U45" i="3" a="1"/>
  <c r="U45" i="3" s="1"/>
  <c r="T45" i="3" a="1"/>
  <c r="T45" i="3" s="1"/>
  <c r="V21" i="3" a="1"/>
  <c r="V21" i="3" s="1"/>
  <c r="T21" i="3" a="1"/>
  <c r="T21" i="3" s="1"/>
  <c r="P46" i="3" a="1"/>
  <c r="P46" i="3" s="1"/>
  <c r="P30" i="3" a="1"/>
  <c r="P30" i="3" s="1"/>
  <c r="T36" i="3" a="1"/>
  <c r="T36" i="3" s="1"/>
  <c r="T24" i="3" a="1"/>
  <c r="T24" i="3" s="1"/>
  <c r="U37" i="3" a="1"/>
  <c r="U37" i="3" s="1"/>
  <c r="U28" i="3" a="1"/>
  <c r="U28" i="3" s="1"/>
  <c r="U8" i="3" a="1"/>
  <c r="U8" i="3" s="1"/>
  <c r="V40" i="3" a="1"/>
  <c r="V40" i="3" s="1"/>
  <c r="AE46" i="3" a="1"/>
  <c r="AE46" i="3" s="1"/>
  <c r="Y46" i="3" a="1"/>
  <c r="Y46" i="3" s="1"/>
  <c r="AD46" i="3" a="1"/>
  <c r="AD46" i="3" s="1"/>
  <c r="Z46" i="3" a="1"/>
  <c r="Z46" i="3" s="1"/>
  <c r="X46" i="3" a="1"/>
  <c r="X46" i="3" s="1"/>
  <c r="Y36" i="3" a="1"/>
  <c r="Y36" i="3" s="1"/>
  <c r="Y28" i="3" a="1"/>
  <c r="Y28" i="3" s="1"/>
  <c r="AC45" i="3" a="1"/>
  <c r="AC45" i="3" s="1"/>
  <c r="AC32" i="3" a="1"/>
  <c r="AC32" i="3" s="1"/>
  <c r="AC26" i="3" a="1"/>
  <c r="AC26" i="3" s="1"/>
  <c r="AD35" i="3" a="1"/>
  <c r="AD35" i="3" s="1"/>
  <c r="AE36" i="3" a="1"/>
  <c r="AE36" i="3" s="1"/>
  <c r="AN52" i="3" a="1"/>
  <c r="AN52" i="3" s="1"/>
  <c r="AH52" i="3" a="1"/>
  <c r="AH52" i="3" s="1"/>
  <c r="AM52" i="3" a="1"/>
  <c r="AM52" i="3" s="1"/>
  <c r="AL52" i="3" a="1"/>
  <c r="AL52" i="3" s="1"/>
  <c r="AI52" i="3" a="1"/>
  <c r="AI52" i="3" s="1"/>
  <c r="AN38" i="3" a="1"/>
  <c r="AN38" i="3" s="1"/>
  <c r="AH38" i="3" a="1"/>
  <c r="AH38" i="3" s="1"/>
  <c r="AM38" i="3" a="1"/>
  <c r="AM38" i="3" s="1"/>
  <c r="AI38" i="3" a="1"/>
  <c r="AI38" i="3" s="1"/>
  <c r="AL32" i="3" a="1"/>
  <c r="AL32" i="3" s="1"/>
  <c r="AN32" i="3" a="1"/>
  <c r="AN32" i="3" s="1"/>
  <c r="AM32" i="3" a="1"/>
  <c r="AM32" i="3" s="1"/>
  <c r="AI32" i="3" a="1"/>
  <c r="AI32" i="3" s="1"/>
  <c r="X45" i="3" a="1"/>
  <c r="X45" i="3" s="1"/>
  <c r="X32" i="3" a="1"/>
  <c r="X32" i="3" s="1"/>
  <c r="X26" i="3" a="1"/>
  <c r="X26" i="3" s="1"/>
  <c r="Y35" i="3" a="1"/>
  <c r="Y35" i="3" s="1"/>
  <c r="AD50" i="3" a="1"/>
  <c r="AD50" i="3" s="1"/>
  <c r="AD42" i="3" a="1"/>
  <c r="AD42" i="3" s="1"/>
  <c r="AD26" i="3" a="1"/>
  <c r="AD26" i="3" s="1"/>
  <c r="AE35" i="3" a="1"/>
  <c r="AE35" i="3" s="1"/>
  <c r="AN51" i="3" a="1"/>
  <c r="AN51" i="3" s="1"/>
  <c r="AH51" i="3" a="1"/>
  <c r="AH51" i="3" s="1"/>
  <c r="AM51" i="3" a="1"/>
  <c r="AM51" i="3" s="1"/>
  <c r="AL51" i="3" a="1"/>
  <c r="AL51" i="3" s="1"/>
  <c r="AI51" i="3" a="1"/>
  <c r="AI51" i="3" s="1"/>
  <c r="AN44" i="3" a="1"/>
  <c r="AN44" i="3" s="1"/>
  <c r="AI44" i="3" a="1"/>
  <c r="AI44" i="3" s="1"/>
  <c r="AH44" i="3" a="1"/>
  <c r="AH44" i="3" s="1"/>
  <c r="AM44" i="3" a="1"/>
  <c r="AM44" i="3" s="1"/>
  <c r="AL44" i="3" a="1"/>
  <c r="AL44" i="3" s="1"/>
  <c r="AN31" i="3" a="1"/>
  <c r="AN31" i="3" s="1"/>
  <c r="AI31" i="3" a="1"/>
  <c r="AI31" i="3" s="1"/>
  <c r="AH31" i="3" a="1"/>
  <c r="AH31" i="3" s="1"/>
  <c r="AL31" i="3" a="1"/>
  <c r="AL31" i="3" s="1"/>
  <c r="AL24" i="3" a="1"/>
  <c r="AL24" i="3" s="1"/>
  <c r="AH24" i="3" a="1"/>
  <c r="AH24" i="3" s="1"/>
  <c r="AL16" i="3" a="1"/>
  <c r="AL16" i="3" s="1"/>
  <c r="AH16" i="3" a="1"/>
  <c r="AH16" i="3" s="1"/>
  <c r="AG32" i="3" a="1"/>
  <c r="AG32" i="3" s="1"/>
  <c r="AL54" i="3" a="1"/>
  <c r="AL54" i="3" s="1"/>
  <c r="Y42" i="3" a="1"/>
  <c r="Y42" i="3" s="1"/>
  <c r="Y26" i="3" a="1"/>
  <c r="Y26" i="3" s="1"/>
  <c r="Z45" i="3" a="1"/>
  <c r="Z45" i="3" s="1"/>
  <c r="Z32" i="3" a="1"/>
  <c r="Z32" i="3" s="1"/>
  <c r="Z26" i="3" a="1"/>
  <c r="Z26" i="3" s="1"/>
  <c r="AC50" i="3" a="1"/>
  <c r="AC50" i="3" s="1"/>
  <c r="AC37" i="3" a="1"/>
  <c r="AC37" i="3" s="1"/>
  <c r="AC24" i="3" a="1"/>
  <c r="AC24" i="3" s="1"/>
  <c r="AD49" i="3" a="1"/>
  <c r="AD49" i="3" s="1"/>
  <c r="AD41" i="3" a="1"/>
  <c r="AD41" i="3" s="1"/>
  <c r="AE50" i="3" a="1"/>
  <c r="AE50" i="3" s="1"/>
  <c r="AE42" i="3" a="1"/>
  <c r="AE42" i="3" s="1"/>
  <c r="AE26" i="3" a="1"/>
  <c r="AE26" i="3" s="1"/>
  <c r="AH50" i="3" a="1"/>
  <c r="AH50" i="3" s="1"/>
  <c r="AM50" i="3" a="1"/>
  <c r="AM50" i="3" s="1"/>
  <c r="AI50" i="3" a="1"/>
  <c r="AI50" i="3" s="1"/>
  <c r="AL50" i="3" a="1"/>
  <c r="AL50" i="3" s="1"/>
  <c r="AN50" i="3" a="1"/>
  <c r="AN50" i="3" s="1"/>
  <c r="AH43" i="3" a="1"/>
  <c r="AH43" i="3" s="1"/>
  <c r="AM43" i="3" a="1"/>
  <c r="AM43" i="3" s="1"/>
  <c r="AL43" i="3" a="1"/>
  <c r="AL43" i="3" s="1"/>
  <c r="AN43" i="3" a="1"/>
  <c r="AN43" i="3" s="1"/>
  <c r="AI43" i="3" a="1"/>
  <c r="AI43" i="3" s="1"/>
  <c r="AI30" i="3" a="1"/>
  <c r="AI30" i="3" s="1"/>
  <c r="AH30" i="3" a="1"/>
  <c r="AH30" i="3" s="1"/>
  <c r="AM30" i="3" a="1"/>
  <c r="AM30" i="3" s="1"/>
  <c r="AN30" i="3" a="1"/>
  <c r="AN30" i="3" s="1"/>
  <c r="AL8" i="3" a="1"/>
  <c r="AL8" i="3" s="1"/>
  <c r="AH8" i="3" a="1"/>
  <c r="AH8" i="3" s="1"/>
  <c r="AG55" i="3" a="1"/>
  <c r="AG55" i="3" s="1"/>
  <c r="AG47" i="3" a="1"/>
  <c r="AG47" i="3" s="1"/>
  <c r="AL46" i="3" a="1"/>
  <c r="AL46" i="3" s="1"/>
  <c r="AM55" i="3" a="1"/>
  <c r="AM55" i="3" s="1"/>
  <c r="AN55" i="3" a="1"/>
  <c r="AN55" i="3" s="1"/>
  <c r="X37" i="3" a="1"/>
  <c r="X37" i="3" s="1"/>
  <c r="X24" i="3" a="1"/>
  <c r="X24" i="3" s="1"/>
  <c r="Y49" i="3" a="1"/>
  <c r="Y49" i="3" s="1"/>
  <c r="Y41" i="3" a="1"/>
  <c r="Y41" i="3" s="1"/>
  <c r="AC49" i="3" a="1"/>
  <c r="AC49" i="3" s="1"/>
  <c r="AC36" i="3" a="1"/>
  <c r="AC36" i="3" s="1"/>
  <c r="AC30" i="3" a="1"/>
  <c r="AC30" i="3" s="1"/>
  <c r="AD48" i="3" a="1"/>
  <c r="AD48" i="3" s="1"/>
  <c r="AD32" i="3" a="1"/>
  <c r="AD32" i="3" s="1"/>
  <c r="AD24" i="3" a="1"/>
  <c r="AD24" i="3" s="1"/>
  <c r="AE49" i="3" a="1"/>
  <c r="AE49" i="3" s="1"/>
  <c r="AE41" i="3" a="1"/>
  <c r="AE41" i="3" s="1"/>
  <c r="AM49" i="3" a="1"/>
  <c r="AM49" i="3" s="1"/>
  <c r="AI49" i="3" a="1"/>
  <c r="AI49" i="3" s="1"/>
  <c r="AL49" i="3" a="1"/>
  <c r="AL49" i="3" s="1"/>
  <c r="AH49" i="3" a="1"/>
  <c r="AH49" i="3" s="1"/>
  <c r="AH42" i="3" a="1"/>
  <c r="AH42" i="3" s="1"/>
  <c r="AM42" i="3" a="1"/>
  <c r="AM42" i="3" s="1"/>
  <c r="AL42" i="3" a="1"/>
  <c r="AL42" i="3" s="1"/>
  <c r="AN42" i="3" a="1"/>
  <c r="AN42" i="3" s="1"/>
  <c r="AI42" i="3" a="1"/>
  <c r="AI42" i="3" s="1"/>
  <c r="AH36" i="3" a="1"/>
  <c r="AH36" i="3" s="1"/>
  <c r="AM36" i="3" a="1"/>
  <c r="AM36" i="3" s="1"/>
  <c r="AL36" i="3" a="1"/>
  <c r="AL36" i="3" s="1"/>
  <c r="AI36" i="3" a="1"/>
  <c r="AI36" i="3" s="1"/>
  <c r="AG38" i="3" a="1"/>
  <c r="AG38" i="3" s="1"/>
  <c r="AG30" i="3" a="1"/>
  <c r="AG30" i="3" s="1"/>
  <c r="AL38" i="3" a="1"/>
  <c r="AL38" i="3" s="1"/>
  <c r="AN49" i="3" a="1"/>
  <c r="AN49" i="3" s="1"/>
  <c r="Y48" i="3" a="1"/>
  <c r="Y48" i="3" s="1"/>
  <c r="Y32" i="3" a="1"/>
  <c r="Y32" i="3" s="1"/>
  <c r="AC48" i="3" a="1"/>
  <c r="AC48" i="3" s="1"/>
  <c r="AC42" i="3" a="1"/>
  <c r="AC42" i="3" s="1"/>
  <c r="AC35" i="3" a="1"/>
  <c r="AC35" i="3" s="1"/>
  <c r="AC29" i="3" a="1"/>
  <c r="AC29" i="3" s="1"/>
  <c r="AE48" i="3" a="1"/>
  <c r="AE48" i="3" s="1"/>
  <c r="AL48" i="3" a="1"/>
  <c r="AL48" i="3" s="1"/>
  <c r="AN48" i="3" a="1"/>
  <c r="AN48" i="3" s="1"/>
  <c r="AM48" i="3" a="1"/>
  <c r="AM48" i="3" s="1"/>
  <c r="AI48" i="3" a="1"/>
  <c r="AI48" i="3" s="1"/>
  <c r="AH35" i="3" a="1"/>
  <c r="AH35" i="3" s="1"/>
  <c r="AM35" i="3" a="1"/>
  <c r="AM35" i="3" s="1"/>
  <c r="AL35" i="3" a="1"/>
  <c r="AL35" i="3" s="1"/>
  <c r="AI35" i="3" a="1"/>
  <c r="AI35" i="3" s="1"/>
  <c r="AN35" i="3" a="1"/>
  <c r="AN35" i="3" s="1"/>
  <c r="AL30" i="3" a="1"/>
  <c r="AL30" i="3" s="1"/>
  <c r="AD54" i="3" a="1"/>
  <c r="AD54" i="3" s="1"/>
  <c r="AI55" i="3" a="1"/>
  <c r="AI55" i="3" s="1"/>
  <c r="AL55" i="3" a="1"/>
  <c r="AL55" i="3" s="1"/>
  <c r="AN47" i="3" a="1"/>
  <c r="AN47" i="3" s="1"/>
  <c r="AI47" i="3" a="1"/>
  <c r="AI47" i="3" s="1"/>
  <c r="AH47" i="3" a="1"/>
  <c r="AH47" i="3" s="1"/>
  <c r="AL47" i="3" a="1"/>
  <c r="AL47" i="3" s="1"/>
  <c r="AH34" i="3" a="1"/>
  <c r="AH34" i="3" s="1"/>
  <c r="AM34" i="3" a="1"/>
  <c r="AM34" i="3" s="1"/>
  <c r="AI34" i="3" a="1"/>
  <c r="AI34" i="3" s="1"/>
  <c r="AL34" i="3" a="1"/>
  <c r="AL34" i="3" s="1"/>
  <c r="AN34" i="3" a="1"/>
  <c r="AN34" i="3" s="1"/>
  <c r="AI28" i="3" a="1"/>
  <c r="AI28" i="3" s="1"/>
  <c r="AH28" i="3" a="1"/>
  <c r="AH28" i="3" s="1"/>
  <c r="AM28" i="3" a="1"/>
  <c r="AM28" i="3" s="1"/>
  <c r="AL28" i="3" a="1"/>
  <c r="AL28" i="3" s="1"/>
  <c r="AN28" i="3" a="1"/>
  <c r="AN28" i="3" s="1"/>
  <c r="AG28" i="3" a="1"/>
  <c r="AG28" i="3" s="1"/>
  <c r="AH48" i="3" a="1"/>
  <c r="AH48" i="3" s="1"/>
  <c r="X54" i="3" a="1"/>
  <c r="X54" i="3" s="1"/>
  <c r="Y54" i="3" a="1"/>
  <c r="Y54" i="3" s="1"/>
  <c r="Z35" i="3" a="1"/>
  <c r="Z35" i="3" s="1"/>
  <c r="Z29" i="3" a="1"/>
  <c r="Z29" i="3" s="1"/>
  <c r="AN54" i="3" a="1"/>
  <c r="AN54" i="3" s="1"/>
  <c r="AH54" i="3" a="1"/>
  <c r="AH54" i="3" s="1"/>
  <c r="AM54" i="3" a="1"/>
  <c r="AM54" i="3" s="1"/>
  <c r="AI54" i="3" a="1"/>
  <c r="AI54" i="3" s="1"/>
  <c r="AN46" i="3" a="1"/>
  <c r="AN46" i="3" s="1"/>
  <c r="AI46" i="3" a="1"/>
  <c r="AI46" i="3" s="1"/>
  <c r="AH46" i="3" a="1"/>
  <c r="AH46" i="3" s="1"/>
  <c r="AM46" i="3" a="1"/>
  <c r="AM46" i="3" s="1"/>
  <c r="AL40" i="3" a="1"/>
  <c r="AL40" i="3" s="1"/>
  <c r="AN40" i="3" a="1"/>
  <c r="AN40" i="3" s="1"/>
  <c r="AI40" i="3" a="1"/>
  <c r="AI40" i="3" s="1"/>
  <c r="AM40" i="3" a="1"/>
  <c r="AM40" i="3" s="1"/>
  <c r="AG43" i="3" a="1"/>
  <c r="AG43" i="3" s="1"/>
  <c r="AG35" i="3" a="1"/>
  <c r="AG35" i="3" s="1"/>
  <c r="AG20" i="3" a="1"/>
  <c r="AG20" i="3" s="1"/>
  <c r="AH40" i="3" a="1"/>
  <c r="AH40" i="3" s="1"/>
  <c r="AC8" i="3" a="1"/>
  <c r="AC8" i="3" s="1"/>
  <c r="AD8" i="3" a="1"/>
  <c r="AD8" i="3" s="1"/>
  <c r="X8" i="3" a="1"/>
  <c r="X8" i="3" s="1"/>
  <c r="Z8" i="3" a="1"/>
  <c r="Z8" i="3" s="1"/>
  <c r="AE8" i="3" a="1"/>
  <c r="AE8" i="3" s="1"/>
  <c r="Y8" i="3" a="1"/>
  <c r="Y8" i="3" s="1"/>
  <c r="T7" i="3" a="1"/>
  <c r="T7" i="3" s="1"/>
  <c r="U7" i="3" a="1"/>
  <c r="U7" i="3" s="1"/>
  <c r="P7" i="3" a="1"/>
  <c r="P7" i="3" s="1"/>
  <c r="O7" i="3" a="1"/>
  <c r="O7" i="3" s="1"/>
  <c r="V7" i="3" a="1"/>
  <c r="V7" i="3" s="1"/>
  <c r="Q7" i="3" a="1"/>
  <c r="Q7" i="3" s="1"/>
  <c r="AC7" i="3" a="1"/>
  <c r="AC7" i="3" s="1"/>
  <c r="AD7" i="3" a="1"/>
  <c r="AD7" i="3" s="1"/>
  <c r="X7" i="3" a="1"/>
  <c r="X7" i="3" s="1"/>
  <c r="Z7" i="3" a="1"/>
  <c r="Z7" i="3" s="1"/>
  <c r="AE7" i="3" a="1"/>
  <c r="AE7" i="3" s="1"/>
  <c r="Y7" i="3" a="1"/>
  <c r="Y7" i="3" s="1"/>
  <c r="AG9" i="3" a="1"/>
  <c r="AG9" i="3" s="1"/>
  <c r="AL9" i="3" a="1"/>
  <c r="AL9" i="3" s="1"/>
  <c r="AN9" i="3" a="1"/>
  <c r="AN9" i="3" s="1"/>
  <c r="AH9" i="3" a="1"/>
  <c r="AH9" i="3" s="1"/>
  <c r="AM9" i="3" a="1"/>
  <c r="AM9" i="3" s="1"/>
  <c r="AI9" i="3" a="1"/>
  <c r="AI9" i="3" s="1"/>
  <c r="U6" i="3" a="1"/>
  <c r="U6" i="3" s="1"/>
  <c r="T6" i="3" a="1"/>
  <c r="T6" i="3" s="1"/>
  <c r="P6" i="3" a="1"/>
  <c r="P6" i="3" s="1"/>
  <c r="O6" i="3" a="1"/>
  <c r="O6" i="3" s="1"/>
  <c r="V6" i="3" a="1"/>
  <c r="V6" i="3" s="1"/>
  <c r="Q6" i="3" a="1"/>
  <c r="Q6" i="3" s="1"/>
  <c r="AD15" i="3" a="1"/>
  <c r="AD15" i="3" s="1"/>
  <c r="AC15" i="3" a="1"/>
  <c r="AC15" i="3" s="1"/>
  <c r="AE15" i="3" a="1"/>
  <c r="AE15" i="3" s="1"/>
  <c r="Y15" i="3" a="1"/>
  <c r="Y15" i="3" s="1"/>
  <c r="X15" i="3" a="1"/>
  <c r="X15" i="3" s="1"/>
  <c r="Z15" i="3" a="1"/>
  <c r="Z15" i="3" s="1"/>
  <c r="X6" i="3" a="1"/>
  <c r="X6" i="3" s="1"/>
  <c r="AD6" i="3" a="1"/>
  <c r="AD6" i="3" s="1"/>
  <c r="Z6" i="3" a="1"/>
  <c r="Z6" i="3" s="1"/>
  <c r="AE6" i="3" a="1"/>
  <c r="AE6" i="3" s="1"/>
  <c r="Y6" i="3" a="1"/>
  <c r="Y6" i="3" s="1"/>
  <c r="AC6" i="3" a="1"/>
  <c r="AC6" i="3" s="1"/>
  <c r="AG25" i="3" a="1"/>
  <c r="AG25" i="3" s="1"/>
  <c r="AL25" i="3" a="1"/>
  <c r="AL25" i="3" s="1"/>
  <c r="AH25" i="3" a="1"/>
  <c r="AH25" i="3" s="1"/>
  <c r="AM25" i="3" a="1"/>
  <c r="AM25" i="3" s="1"/>
  <c r="AI25" i="3" a="1"/>
  <c r="AI25" i="3" s="1"/>
  <c r="AN25" i="3" a="1"/>
  <c r="AN25" i="3" s="1"/>
  <c r="AG17" i="3" a="1"/>
  <c r="AG17" i="3" s="1"/>
  <c r="AL17" i="3" a="1"/>
  <c r="AL17" i="3" s="1"/>
  <c r="AI17" i="3" a="1"/>
  <c r="AI17" i="3" s="1"/>
  <c r="AH17" i="3" a="1"/>
  <c r="AH17" i="3" s="1"/>
  <c r="AM17" i="3" a="1"/>
  <c r="AM17" i="3" s="1"/>
  <c r="AN17" i="3" a="1"/>
  <c r="AN17" i="3" s="1"/>
  <c r="AD14" i="3" a="1"/>
  <c r="AD14" i="3" s="1"/>
  <c r="AC14" i="3" a="1"/>
  <c r="AC14" i="3" s="1"/>
  <c r="X14" i="3" a="1"/>
  <c r="X14" i="3" s="1"/>
  <c r="AE14" i="3" a="1"/>
  <c r="AE14" i="3" s="1"/>
  <c r="Z14" i="3" a="1"/>
  <c r="Z14" i="3" s="1"/>
  <c r="Y14" i="3" a="1"/>
  <c r="Y14" i="3" s="1"/>
  <c r="AN21" i="3" a="1"/>
  <c r="AN21" i="3" s="1"/>
  <c r="AG21" i="3" a="1"/>
  <c r="AG21" i="3" s="1"/>
  <c r="AL21" i="3" a="1"/>
  <c r="AL21" i="3" s="1"/>
  <c r="AH21" i="3" a="1"/>
  <c r="AH21" i="3" s="1"/>
  <c r="AM21" i="3" a="1"/>
  <c r="AM21" i="3" s="1"/>
  <c r="AI21" i="3" a="1"/>
  <c r="AI21" i="3" s="1"/>
  <c r="P5" i="3" a="1"/>
  <c r="P5" i="3" s="1"/>
  <c r="X18" i="3" a="1"/>
  <c r="X18" i="3" s="1"/>
  <c r="X11" i="3" a="1"/>
  <c r="X11" i="3" s="1"/>
  <c r="Y18" i="3" a="1"/>
  <c r="Y18" i="3" s="1"/>
  <c r="Y10" i="3" a="1"/>
  <c r="Y10" i="3" s="1"/>
  <c r="Z17" i="3" a="1"/>
  <c r="Z17" i="3" s="1"/>
  <c r="AC12" i="3" a="1"/>
  <c r="AC12" i="3" s="1"/>
  <c r="AD12" i="3" a="1"/>
  <c r="AD12" i="3" s="1"/>
  <c r="AE18" i="3" a="1"/>
  <c r="AE18" i="3" s="1"/>
  <c r="AE10" i="3" a="1"/>
  <c r="AE10" i="3" s="1"/>
  <c r="AG24" i="3" a="1"/>
  <c r="AG24" i="3" s="1"/>
  <c r="AG16" i="3" a="1"/>
  <c r="AG16" i="3" s="1"/>
  <c r="AG8" i="3" a="1"/>
  <c r="AG8" i="3" s="1"/>
  <c r="AH22" i="3" a="1"/>
  <c r="AH22" i="3" s="1"/>
  <c r="AH14" i="3" a="1"/>
  <c r="AH14" i="3" s="1"/>
  <c r="AL23" i="3" a="1"/>
  <c r="AL23" i="3" s="1"/>
  <c r="AL15" i="3" a="1"/>
  <c r="AL15" i="3" s="1"/>
  <c r="AL7" i="3" a="1"/>
  <c r="AL7" i="3" s="1"/>
  <c r="AM13" i="3" a="1"/>
  <c r="AM13" i="3" s="1"/>
  <c r="AN26" i="3" a="1"/>
  <c r="AN26" i="3" s="1"/>
  <c r="AN19" i="3" a="1"/>
  <c r="AN19" i="3" s="1"/>
  <c r="AN13" i="3" a="1"/>
  <c r="AN13" i="3" s="1"/>
  <c r="AO4" i="3" a="1"/>
  <c r="AO4" i="3" s="1"/>
  <c r="G4" i="3" a="1"/>
  <c r="G4" i="3" s="1"/>
  <c r="X17" i="3" a="1"/>
  <c r="X17" i="3" s="1"/>
  <c r="Y17" i="3" a="1"/>
  <c r="Y17" i="3" s="1"/>
  <c r="Y9" i="3" a="1"/>
  <c r="Y9" i="3" s="1"/>
  <c r="Z16" i="3" a="1"/>
  <c r="Z16" i="3" s="1"/>
  <c r="Z10" i="3" a="1"/>
  <c r="Z10" i="3" s="1"/>
  <c r="AC18" i="3" a="1"/>
  <c r="AC18" i="3" s="1"/>
  <c r="AC11" i="3" a="1"/>
  <c r="AC11" i="3" s="1"/>
  <c r="AD11" i="3" a="1"/>
  <c r="AD11" i="3" s="1"/>
  <c r="AE17" i="3" a="1"/>
  <c r="AE17" i="3" s="1"/>
  <c r="AE9" i="3" a="1"/>
  <c r="AE9" i="3" s="1"/>
  <c r="AG23" i="3" a="1"/>
  <c r="AG23" i="3" s="1"/>
  <c r="AG15" i="3" a="1"/>
  <c r="AG15" i="3" s="1"/>
  <c r="AG7" i="3" a="1"/>
  <c r="AG7" i="3" s="1"/>
  <c r="AH13" i="3" a="1"/>
  <c r="AH13" i="3" s="1"/>
  <c r="AI26" i="3" a="1"/>
  <c r="AI26" i="3" s="1"/>
  <c r="AI20" i="3" a="1"/>
  <c r="AI20" i="3" s="1"/>
  <c r="AI15" i="3" a="1"/>
  <c r="AI15" i="3" s="1"/>
  <c r="AI10" i="3" a="1"/>
  <c r="AI10" i="3" s="1"/>
  <c r="AL22" i="3" a="1"/>
  <c r="AL22" i="3" s="1"/>
  <c r="AL14" i="3" a="1"/>
  <c r="AL14" i="3" s="1"/>
  <c r="AM20" i="3" a="1"/>
  <c r="AM20" i="3" s="1"/>
  <c r="AM12" i="3" a="1"/>
  <c r="AM12" i="3" s="1"/>
  <c r="AN12" i="3" a="1"/>
  <c r="AN12" i="3" s="1"/>
  <c r="O9" i="3" a="1"/>
  <c r="O9" i="3" s="1"/>
  <c r="Q5" i="3" a="1"/>
  <c r="Q5" i="3" s="1"/>
  <c r="U9" i="3" a="1"/>
  <c r="U9" i="3" s="1"/>
  <c r="V9" i="3" a="1"/>
  <c r="V9" i="3" s="1"/>
  <c r="X16" i="3" a="1"/>
  <c r="X16" i="3" s="1"/>
  <c r="X10" i="3" a="1"/>
  <c r="X10" i="3" s="1"/>
  <c r="Y16" i="3" a="1"/>
  <c r="Y16" i="3" s="1"/>
  <c r="Z9" i="3" a="1"/>
  <c r="Z9" i="3" s="1"/>
  <c r="AC17" i="3" a="1"/>
  <c r="AC17" i="3" s="1"/>
  <c r="AD18" i="3" a="1"/>
  <c r="AD18" i="3" s="1"/>
  <c r="AD10" i="3" a="1"/>
  <c r="AD10" i="3" s="1"/>
  <c r="AE16" i="3" a="1"/>
  <c r="AE16" i="3" s="1"/>
  <c r="AG22" i="3" a="1"/>
  <c r="AG22" i="3" s="1"/>
  <c r="AG14" i="3" a="1"/>
  <c r="AG14" i="3" s="1"/>
  <c r="AH20" i="3" a="1"/>
  <c r="AH20" i="3" s="1"/>
  <c r="AH12" i="3" a="1"/>
  <c r="AH12" i="3" s="1"/>
  <c r="AL13" i="3" a="1"/>
  <c r="AL13" i="3" s="1"/>
  <c r="AM27" i="3" a="1"/>
  <c r="AM27" i="3" s="1"/>
  <c r="AM19" i="3" a="1"/>
  <c r="AM19" i="3" s="1"/>
  <c r="AM11" i="3" a="1"/>
  <c r="AM11" i="3" s="1"/>
  <c r="AN24" i="3" a="1"/>
  <c r="AN24" i="3" s="1"/>
  <c r="AN18" i="3" a="1"/>
  <c r="AN18" i="3" s="1"/>
  <c r="AN11" i="3" a="1"/>
  <c r="AN11" i="3" s="1"/>
  <c r="AS4" i="3" a="1"/>
  <c r="AS4" i="3" s="1"/>
  <c r="P9" i="3" a="1"/>
  <c r="P9" i="3" s="1"/>
  <c r="X9" i="3" a="1"/>
  <c r="X9" i="3" s="1"/>
  <c r="AC16" i="3" a="1"/>
  <c r="AC16" i="3" s="1"/>
  <c r="AC10" i="3" a="1"/>
  <c r="AC10" i="3" s="1"/>
  <c r="AD17" i="3" a="1"/>
  <c r="AD17" i="3" s="1"/>
  <c r="AD9" i="3" a="1"/>
  <c r="AD9" i="3" s="1"/>
  <c r="AG13" i="3" a="1"/>
  <c r="AG13" i="3" s="1"/>
  <c r="AH27" i="3" a="1"/>
  <c r="AH27" i="3" s="1"/>
  <c r="AH19" i="3" a="1"/>
  <c r="AH19" i="3" s="1"/>
  <c r="AH11" i="3" a="1"/>
  <c r="AH11" i="3" s="1"/>
  <c r="AI24" i="3" a="1"/>
  <c r="AI24" i="3" s="1"/>
  <c r="AI19" i="3" a="1"/>
  <c r="AI19" i="3" s="1"/>
  <c r="AI14" i="3" a="1"/>
  <c r="AI14" i="3" s="1"/>
  <c r="AI8" i="3" a="1"/>
  <c r="AI8" i="3" s="1"/>
  <c r="AL20" i="3" a="1"/>
  <c r="AL20" i="3" s="1"/>
  <c r="AL12" i="3" a="1"/>
  <c r="AL12" i="3" s="1"/>
  <c r="AM26" i="3" a="1"/>
  <c r="AM26" i="3" s="1"/>
  <c r="AM18" i="3" a="1"/>
  <c r="AM18" i="3" s="1"/>
  <c r="AM10" i="3" a="1"/>
  <c r="AM10" i="3" s="1"/>
  <c r="AN23" i="3" a="1"/>
  <c r="AN23" i="3" s="1"/>
  <c r="AP4" i="3" a="1"/>
  <c r="AP4" i="3" s="1"/>
  <c r="F4" i="3" a="1"/>
  <c r="F4" i="3" s="1"/>
  <c r="E4" i="3" a="1"/>
  <c r="E4" i="3" s="1"/>
  <c r="T9" i="3" a="1"/>
  <c r="T9" i="3" s="1"/>
  <c r="AD16" i="3" a="1"/>
  <c r="AD16" i="3" s="1"/>
  <c r="AG12" i="3" a="1"/>
  <c r="AG12" i="3" s="1"/>
  <c r="AH26" i="3" a="1"/>
  <c r="AH26" i="3" s="1"/>
  <c r="AH18" i="3" a="1"/>
  <c r="AH18" i="3" s="1"/>
  <c r="AH10" i="3" a="1"/>
  <c r="AH10" i="3" s="1"/>
  <c r="AL27" i="3" a="1"/>
  <c r="AL27" i="3" s="1"/>
  <c r="AL19" i="3" a="1"/>
  <c r="AL19" i="3" s="1"/>
  <c r="AL11" i="3" a="1"/>
  <c r="AL11" i="3" s="1"/>
  <c r="AN16" i="3" a="1"/>
  <c r="AN16" i="3" s="1"/>
  <c r="AN10" i="3" a="1"/>
  <c r="AN10" i="3" s="1"/>
  <c r="AT4" i="3" a="1"/>
  <c r="AT4" i="3" s="1"/>
  <c r="Q9" i="3" a="1"/>
  <c r="Q9" i="3" s="1"/>
  <c r="Y13" i="3" a="1"/>
  <c r="Y13" i="3" s="1"/>
  <c r="Z13" i="3" a="1"/>
  <c r="Z13" i="3" s="1"/>
  <c r="AE13" i="3" a="1"/>
  <c r="AE13" i="3" s="1"/>
  <c r="AG27" i="3" a="1"/>
  <c r="AG27" i="3" s="1"/>
  <c r="AG19" i="3" a="1"/>
  <c r="AG19" i="3" s="1"/>
  <c r="AG11" i="3" a="1"/>
  <c r="AG11" i="3" s="1"/>
  <c r="AI23" i="3" a="1"/>
  <c r="AI23" i="3" s="1"/>
  <c r="AI18" i="3" a="1"/>
  <c r="AI18" i="3" s="1"/>
  <c r="AI12" i="3" a="1"/>
  <c r="AI12" i="3" s="1"/>
  <c r="AI7" i="3" a="1"/>
  <c r="AI7" i="3" s="1"/>
  <c r="AL26" i="3" a="1"/>
  <c r="AL26" i="3" s="1"/>
  <c r="AL18" i="3" a="1"/>
  <c r="AL18" i="3" s="1"/>
  <c r="AL10" i="3" a="1"/>
  <c r="AL10" i="3" s="1"/>
  <c r="AM24" i="3" a="1"/>
  <c r="AM24" i="3" s="1"/>
  <c r="AM16" i="3" a="1"/>
  <c r="AM16" i="3" s="1"/>
  <c r="AM8" i="3" a="1"/>
  <c r="AM8" i="3" s="1"/>
  <c r="AN22" i="3" a="1"/>
  <c r="AN22" i="3" s="1"/>
  <c r="AN15" i="3" a="1"/>
  <c r="AN15" i="3" s="1"/>
  <c r="X13" i="3" a="1"/>
  <c r="X13" i="3" s="1"/>
  <c r="Y12" i="3" a="1"/>
  <c r="Y12" i="3" s="1"/>
  <c r="Z12" i="3" a="1"/>
  <c r="Z12" i="3" s="1"/>
  <c r="AE12" i="3" a="1"/>
  <c r="AE12" i="3" s="1"/>
  <c r="AG26" i="3" a="1"/>
  <c r="AG26" i="3" s="1"/>
  <c r="AG18" i="3" a="1"/>
  <c r="AG18" i="3" s="1"/>
  <c r="AG10" i="3" a="1"/>
  <c r="AG10" i="3" s="1"/>
  <c r="AM23" i="3" a="1"/>
  <c r="AM23" i="3" s="1"/>
  <c r="AM15" i="3" a="1"/>
  <c r="AM15" i="3" s="1"/>
  <c r="AM7" i="3" a="1"/>
  <c r="AM7" i="3" s="1"/>
  <c r="AN27" i="3" a="1"/>
  <c r="AN27" i="3" s="1"/>
  <c r="AN8" i="3" a="1"/>
  <c r="AN8" i="3" s="1"/>
  <c r="H4" i="3" a="1"/>
  <c r="H4" i="3" s="1"/>
  <c r="X12" i="3" a="1"/>
  <c r="X12" i="3" s="1"/>
  <c r="Y11" i="3" a="1"/>
  <c r="Y11" i="3" s="1"/>
  <c r="Z11" i="3" a="1"/>
  <c r="Z11" i="3" s="1"/>
  <c r="AC13" i="3" a="1"/>
  <c r="AC13" i="3" s="1"/>
  <c r="AH7" i="3" a="1"/>
  <c r="AH7" i="3" s="1"/>
  <c r="AI22" i="3" a="1"/>
  <c r="AI22" i="3" s="1"/>
  <c r="AI16" i="3" a="1"/>
  <c r="AI16" i="3" s="1"/>
  <c r="AM14" i="3" a="1"/>
  <c r="AM14" i="3" s="1"/>
  <c r="C14" i="1"/>
  <c r="C44" i="1"/>
  <c r="C34" i="1"/>
  <c r="C24" i="1"/>
  <c r="AW54" i="1"/>
  <c r="AW53" i="1"/>
  <c r="R357" i="5"/>
  <c r="R356" i="5"/>
  <c r="R355" i="5"/>
  <c r="R354" i="5"/>
  <c r="R353" i="5"/>
  <c r="R352" i="5"/>
  <c r="R351" i="5"/>
  <c r="R350" i="5"/>
  <c r="R349" i="5"/>
  <c r="R348" i="5"/>
  <c r="R347" i="5"/>
  <c r="R346" i="5"/>
  <c r="R345" i="5"/>
  <c r="R344" i="5"/>
  <c r="R343" i="5"/>
  <c r="R342" i="5"/>
  <c r="R341" i="5"/>
  <c r="R340" i="5"/>
  <c r="R339" i="5"/>
  <c r="R338" i="5"/>
  <c r="R337" i="5"/>
  <c r="R336" i="5"/>
  <c r="R335" i="5"/>
  <c r="R334" i="5"/>
  <c r="R333" i="5"/>
  <c r="R332" i="5"/>
  <c r="R331" i="5"/>
  <c r="R330" i="5"/>
  <c r="R329" i="5"/>
  <c r="R328" i="5"/>
  <c r="R327" i="5"/>
  <c r="R326" i="5"/>
  <c r="R325" i="5"/>
  <c r="R324" i="5"/>
  <c r="R323" i="5"/>
  <c r="R322" i="5"/>
  <c r="R321" i="5"/>
  <c r="R320" i="5"/>
  <c r="R319" i="5"/>
  <c r="R318" i="5"/>
  <c r="R317" i="5"/>
  <c r="R316" i="5"/>
  <c r="R315" i="5"/>
  <c r="R314" i="5"/>
  <c r="R313" i="5"/>
  <c r="R312" i="5"/>
  <c r="R311" i="5"/>
  <c r="R310" i="5"/>
  <c r="R309" i="5"/>
  <c r="R308" i="5"/>
  <c r="R307" i="5"/>
  <c r="R306" i="5"/>
  <c r="R305" i="5"/>
  <c r="R304" i="5"/>
  <c r="R303" i="5"/>
  <c r="R302" i="5"/>
  <c r="R301" i="5"/>
  <c r="R300" i="5"/>
  <c r="R299" i="5"/>
  <c r="R298" i="5"/>
  <c r="R297" i="5"/>
  <c r="R296" i="5"/>
  <c r="R295" i="5"/>
  <c r="R294" i="5"/>
  <c r="R293" i="5"/>
  <c r="R292" i="5"/>
  <c r="R291" i="5"/>
  <c r="R290" i="5"/>
  <c r="R289" i="5"/>
  <c r="R288" i="5"/>
  <c r="R287" i="5"/>
  <c r="R286" i="5"/>
  <c r="R285" i="5"/>
  <c r="R284" i="5"/>
  <c r="R283" i="5"/>
  <c r="R282" i="5"/>
  <c r="R281" i="5"/>
  <c r="R280" i="5"/>
  <c r="R279" i="5"/>
  <c r="R278" i="5"/>
  <c r="R277" i="5"/>
  <c r="R276" i="5"/>
  <c r="R275" i="5"/>
  <c r="R274" i="5"/>
  <c r="R273" i="5"/>
  <c r="R272" i="5"/>
  <c r="R271" i="5"/>
  <c r="R270" i="5"/>
  <c r="R269" i="5"/>
  <c r="R268" i="5"/>
  <c r="R267" i="5"/>
  <c r="R266" i="5"/>
  <c r="R265" i="5"/>
  <c r="R264" i="5"/>
  <c r="R263" i="5"/>
  <c r="R262" i="5"/>
  <c r="R261" i="5"/>
  <c r="R260" i="5"/>
  <c r="R259" i="5"/>
  <c r="R258" i="5"/>
  <c r="R257" i="5"/>
  <c r="R256" i="5"/>
  <c r="R255" i="5"/>
  <c r="R254" i="5"/>
  <c r="R253" i="5"/>
  <c r="R252" i="5"/>
  <c r="R251" i="5"/>
  <c r="R250" i="5"/>
  <c r="R249" i="5"/>
  <c r="R248" i="5"/>
  <c r="R247" i="5"/>
  <c r="R246" i="5"/>
  <c r="R245" i="5"/>
  <c r="R244" i="5"/>
  <c r="R243" i="5"/>
  <c r="R242" i="5"/>
  <c r="R241" i="5"/>
  <c r="R240" i="5"/>
  <c r="R239" i="5"/>
  <c r="R238" i="5"/>
  <c r="R237" i="5"/>
  <c r="R236" i="5"/>
  <c r="R235" i="5"/>
  <c r="R234" i="5"/>
  <c r="R233" i="5"/>
  <c r="R232" i="5"/>
  <c r="R231" i="5"/>
  <c r="R230" i="5"/>
  <c r="R229" i="5"/>
  <c r="R228" i="5"/>
  <c r="R227" i="5"/>
  <c r="R226" i="5"/>
  <c r="R225" i="5"/>
  <c r="R224" i="5"/>
  <c r="R223" i="5"/>
  <c r="R222" i="5"/>
  <c r="R221" i="5"/>
  <c r="R220" i="5"/>
  <c r="R219" i="5"/>
  <c r="R218" i="5"/>
  <c r="R217" i="5"/>
  <c r="R216" i="5"/>
  <c r="R215" i="5"/>
  <c r="R214" i="5"/>
  <c r="R213" i="5"/>
  <c r="R212" i="5"/>
  <c r="R211" i="5"/>
  <c r="R210" i="5"/>
  <c r="R209" i="5"/>
  <c r="R208" i="5"/>
  <c r="R207" i="5"/>
  <c r="R206" i="5"/>
  <c r="H206" i="5"/>
  <c r="R205" i="5"/>
  <c r="H205" i="5"/>
  <c r="R204" i="5"/>
  <c r="H204" i="5"/>
  <c r="R203" i="5"/>
  <c r="H203" i="5"/>
  <c r="R202" i="5"/>
  <c r="N202" i="5"/>
  <c r="H202" i="5"/>
  <c r="R201" i="5"/>
  <c r="N201" i="5"/>
  <c r="H201" i="5"/>
  <c r="R200" i="5"/>
  <c r="N200" i="5"/>
  <c r="H200" i="5"/>
  <c r="R199" i="5"/>
  <c r="N199" i="5"/>
  <c r="H199" i="5"/>
  <c r="R198" i="5"/>
  <c r="N198" i="5"/>
  <c r="H198" i="5"/>
  <c r="R197" i="5"/>
  <c r="N197" i="5"/>
  <c r="H197" i="5"/>
  <c r="R196" i="5"/>
  <c r="N196" i="5"/>
  <c r="H196" i="5"/>
  <c r="R195" i="5"/>
  <c r="N195" i="5"/>
  <c r="H195" i="5"/>
  <c r="R194" i="5"/>
  <c r="N194" i="5"/>
  <c r="H194" i="5"/>
  <c r="R193" i="5"/>
  <c r="N193" i="5"/>
  <c r="H193" i="5"/>
  <c r="R192" i="5"/>
  <c r="N192" i="5"/>
  <c r="H192" i="5"/>
  <c r="R191" i="5"/>
  <c r="N191" i="5"/>
  <c r="H191" i="5"/>
  <c r="R190" i="5"/>
  <c r="N190" i="5"/>
  <c r="G190" i="5"/>
  <c r="H190" i="5" s="1"/>
  <c r="R189" i="5"/>
  <c r="N189" i="5"/>
  <c r="G189" i="5"/>
  <c r="H189" i="5" s="1"/>
  <c r="R188" i="5"/>
  <c r="N188" i="5"/>
  <c r="G188" i="5"/>
  <c r="H188" i="5" s="1"/>
  <c r="R187" i="5"/>
  <c r="N187" i="5"/>
  <c r="G187" i="5"/>
  <c r="H187" i="5" s="1"/>
  <c r="R186" i="5"/>
  <c r="N186" i="5"/>
  <c r="G186" i="5"/>
  <c r="H186" i="5" s="1"/>
  <c r="R185" i="5"/>
  <c r="N185" i="5"/>
  <c r="G185" i="5"/>
  <c r="H185" i="5" s="1"/>
  <c r="R184" i="5"/>
  <c r="N184" i="5"/>
  <c r="G184" i="5"/>
  <c r="H184" i="5" s="1"/>
  <c r="R183" i="5"/>
  <c r="N183" i="5"/>
  <c r="G183" i="5"/>
  <c r="H183" i="5" s="1"/>
  <c r="R182" i="5"/>
  <c r="N182" i="5"/>
  <c r="G182" i="5"/>
  <c r="H182" i="5" s="1"/>
  <c r="R181" i="5"/>
  <c r="N181" i="5"/>
  <c r="G181" i="5"/>
  <c r="H181" i="5" s="1"/>
  <c r="R180" i="5"/>
  <c r="N180" i="5"/>
  <c r="G180" i="5"/>
  <c r="H180" i="5" s="1"/>
  <c r="R179" i="5"/>
  <c r="N179" i="5"/>
  <c r="G179" i="5"/>
  <c r="H179" i="5" s="1"/>
  <c r="R178" i="5"/>
  <c r="N178" i="5"/>
  <c r="G178" i="5"/>
  <c r="H178" i="5" s="1"/>
  <c r="R177" i="5"/>
  <c r="N177" i="5"/>
  <c r="G177" i="5"/>
  <c r="H177" i="5" s="1"/>
  <c r="R176" i="5"/>
  <c r="N176" i="5"/>
  <c r="G176" i="5"/>
  <c r="H176" i="5" s="1"/>
  <c r="R175" i="5"/>
  <c r="N175" i="5"/>
  <c r="G175" i="5"/>
  <c r="H175" i="5" s="1"/>
  <c r="R174" i="5"/>
  <c r="N174" i="5"/>
  <c r="G174" i="5"/>
  <c r="H174" i="5" s="1"/>
  <c r="R173" i="5"/>
  <c r="N173" i="5"/>
  <c r="G173" i="5"/>
  <c r="H173" i="5" s="1"/>
  <c r="R172" i="5"/>
  <c r="N172" i="5"/>
  <c r="G172" i="5"/>
  <c r="H172" i="5" s="1"/>
  <c r="R171" i="5"/>
  <c r="N171" i="5"/>
  <c r="G171" i="5"/>
  <c r="H171" i="5" s="1"/>
  <c r="R170" i="5"/>
  <c r="N170" i="5"/>
  <c r="G170" i="5"/>
  <c r="H170" i="5" s="1"/>
  <c r="R169" i="5"/>
  <c r="N169" i="5"/>
  <c r="G169" i="5"/>
  <c r="H169" i="5" s="1"/>
  <c r="R168" i="5"/>
  <c r="N168" i="5"/>
  <c r="G168" i="5"/>
  <c r="H168" i="5" s="1"/>
  <c r="R167" i="5"/>
  <c r="N167" i="5"/>
  <c r="G167" i="5"/>
  <c r="H167" i="5" s="1"/>
  <c r="R166" i="5"/>
  <c r="N166" i="5"/>
  <c r="G166" i="5"/>
  <c r="H166" i="5" s="1"/>
  <c r="R165" i="5"/>
  <c r="N165" i="5"/>
  <c r="G165" i="5"/>
  <c r="H165" i="5" s="1"/>
  <c r="R164" i="5"/>
  <c r="N164" i="5"/>
  <c r="G164" i="5"/>
  <c r="H164" i="5" s="1"/>
  <c r="R163" i="5"/>
  <c r="N163" i="5"/>
  <c r="G163" i="5"/>
  <c r="H163" i="5" s="1"/>
  <c r="R162" i="5"/>
  <c r="N162" i="5"/>
  <c r="G162" i="5"/>
  <c r="H162" i="5" s="1"/>
  <c r="R161" i="5"/>
  <c r="N161" i="5"/>
  <c r="G161" i="5"/>
  <c r="H161" i="5" s="1"/>
  <c r="R160" i="5"/>
  <c r="N160" i="5"/>
  <c r="G160" i="5"/>
  <c r="H160" i="5" s="1"/>
  <c r="R159" i="5"/>
  <c r="N159" i="5"/>
  <c r="G159" i="5"/>
  <c r="H159" i="5" s="1"/>
  <c r="R158" i="5"/>
  <c r="N158" i="5"/>
  <c r="G158" i="5"/>
  <c r="H158" i="5" s="1"/>
  <c r="R157" i="5"/>
  <c r="N157" i="5"/>
  <c r="G157" i="5"/>
  <c r="H157" i="5" s="1"/>
  <c r="R156" i="5"/>
  <c r="N156" i="5"/>
  <c r="G156" i="5"/>
  <c r="H156" i="5" s="1"/>
  <c r="R155" i="5"/>
  <c r="N155" i="5"/>
  <c r="G155" i="5"/>
  <c r="H155" i="5" s="1"/>
  <c r="R154" i="5"/>
  <c r="N154" i="5"/>
  <c r="G154" i="5"/>
  <c r="H154" i="5" s="1"/>
  <c r="R153" i="5"/>
  <c r="N153" i="5"/>
  <c r="G153" i="5"/>
  <c r="H153" i="5" s="1"/>
  <c r="R152" i="5"/>
  <c r="N152" i="5"/>
  <c r="G152" i="5"/>
  <c r="H152" i="5" s="1"/>
  <c r="R151" i="5"/>
  <c r="N151" i="5"/>
  <c r="G151" i="5"/>
  <c r="H151" i="5" s="1"/>
  <c r="R150" i="5"/>
  <c r="N150" i="5"/>
  <c r="G150" i="5"/>
  <c r="H150" i="5" s="1"/>
  <c r="R149" i="5"/>
  <c r="N149" i="5"/>
  <c r="G149" i="5"/>
  <c r="H149" i="5" s="1"/>
  <c r="R148" i="5"/>
  <c r="N148" i="5"/>
  <c r="G148" i="5"/>
  <c r="H148" i="5" s="1"/>
  <c r="R147" i="5"/>
  <c r="N147" i="5"/>
  <c r="G147" i="5"/>
  <c r="H147" i="5" s="1"/>
  <c r="R146" i="5"/>
  <c r="N146" i="5"/>
  <c r="G146" i="5"/>
  <c r="H146" i="5" s="1"/>
  <c r="R145" i="5"/>
  <c r="N145" i="5"/>
  <c r="G145" i="5"/>
  <c r="H145" i="5" s="1"/>
  <c r="C49" i="1" s="1"/>
  <c r="R144" i="5"/>
  <c r="N144" i="5"/>
  <c r="G144" i="5"/>
  <c r="H144" i="5" s="1"/>
  <c r="R143" i="5"/>
  <c r="N143" i="5"/>
  <c r="G143" i="5"/>
  <c r="H143" i="5" s="1"/>
  <c r="R142" i="5"/>
  <c r="N142" i="5"/>
  <c r="G142" i="5"/>
  <c r="H142" i="5" s="1"/>
  <c r="R141" i="5"/>
  <c r="N141" i="5"/>
  <c r="G141" i="5"/>
  <c r="H141" i="5" s="1"/>
  <c r="R140" i="5"/>
  <c r="N140" i="5"/>
  <c r="G140" i="5"/>
  <c r="H140" i="5" s="1"/>
  <c r="R139" i="5"/>
  <c r="N139" i="5"/>
  <c r="G139" i="5"/>
  <c r="H139" i="5" s="1"/>
  <c r="R138" i="5"/>
  <c r="N138" i="5"/>
  <c r="G138" i="5"/>
  <c r="H138" i="5" s="1"/>
  <c r="R137" i="5"/>
  <c r="N137" i="5"/>
  <c r="G137" i="5"/>
  <c r="H137" i="5" s="1"/>
  <c r="C19" i="1" s="1"/>
  <c r="R136" i="5"/>
  <c r="N136" i="5"/>
  <c r="G136" i="5"/>
  <c r="H136" i="5" s="1"/>
  <c r="R135" i="5"/>
  <c r="N135" i="5"/>
  <c r="G135" i="5"/>
  <c r="H135" i="5" s="1"/>
  <c r="R134" i="5"/>
  <c r="N134" i="5"/>
  <c r="G134" i="5"/>
  <c r="H134" i="5" s="1"/>
  <c r="R133" i="5"/>
  <c r="N133" i="5"/>
  <c r="G133" i="5"/>
  <c r="H133" i="5" s="1"/>
  <c r="R132" i="5"/>
  <c r="N132" i="5"/>
  <c r="G132" i="5"/>
  <c r="H132" i="5" s="1"/>
  <c r="R131" i="5"/>
  <c r="N131" i="5"/>
  <c r="G131" i="5"/>
  <c r="H131" i="5" s="1"/>
  <c r="R130" i="5"/>
  <c r="N130" i="5"/>
  <c r="G130" i="5"/>
  <c r="H130" i="5" s="1"/>
  <c r="R129" i="5"/>
  <c r="N129" i="5"/>
  <c r="G129" i="5"/>
  <c r="H129" i="5" s="1"/>
  <c r="R128" i="5"/>
  <c r="N128" i="5"/>
  <c r="G128" i="5"/>
  <c r="H128" i="5" s="1"/>
  <c r="R127" i="5"/>
  <c r="N127" i="5"/>
  <c r="G127" i="5"/>
  <c r="H127" i="5" s="1"/>
  <c r="R126" i="5"/>
  <c r="N126" i="5"/>
  <c r="G126" i="5"/>
  <c r="H126" i="5" s="1"/>
  <c r="R125" i="5"/>
  <c r="N125" i="5"/>
  <c r="G125" i="5"/>
  <c r="H125" i="5" s="1"/>
  <c r="R124" i="5"/>
  <c r="N124" i="5"/>
  <c r="G124" i="5"/>
  <c r="H124" i="5" s="1"/>
  <c r="R123" i="5"/>
  <c r="N123" i="5"/>
  <c r="G123" i="5"/>
  <c r="H123" i="5" s="1"/>
  <c r="R122" i="5"/>
  <c r="N122" i="5"/>
  <c r="G122" i="5"/>
  <c r="H122" i="5" s="1"/>
  <c r="R121" i="5"/>
  <c r="N121" i="5"/>
  <c r="G121" i="5"/>
  <c r="H121" i="5" s="1"/>
  <c r="R120" i="5"/>
  <c r="N120" i="5"/>
  <c r="G120" i="5"/>
  <c r="H120" i="5" s="1"/>
  <c r="R119" i="5"/>
  <c r="N119" i="5"/>
  <c r="G119" i="5"/>
  <c r="H119" i="5" s="1"/>
  <c r="R118" i="5"/>
  <c r="N118" i="5"/>
  <c r="G118" i="5"/>
  <c r="H118" i="5" s="1"/>
  <c r="R117" i="5"/>
  <c r="N117" i="5"/>
  <c r="G117" i="5"/>
  <c r="H117" i="5" s="1"/>
  <c r="R116" i="5"/>
  <c r="N116" i="5"/>
  <c r="G116" i="5"/>
  <c r="H116" i="5" s="1"/>
  <c r="R115" i="5"/>
  <c r="N115" i="5"/>
  <c r="G115" i="5"/>
  <c r="H115" i="5" s="1"/>
  <c r="R114" i="5"/>
  <c r="N114" i="5"/>
  <c r="G114" i="5"/>
  <c r="H114" i="5" s="1"/>
  <c r="R113" i="5"/>
  <c r="N113" i="5"/>
  <c r="G113" i="5"/>
  <c r="H113" i="5" s="1"/>
  <c r="R112" i="5"/>
  <c r="N112" i="5"/>
  <c r="G112" i="5"/>
  <c r="H112" i="5" s="1"/>
  <c r="R111" i="5"/>
  <c r="N111" i="5"/>
  <c r="G111" i="5"/>
  <c r="H111" i="5" s="1"/>
  <c r="R110" i="5"/>
  <c r="N110" i="5"/>
  <c r="G110" i="5"/>
  <c r="H110" i="5" s="1"/>
  <c r="R109" i="5"/>
  <c r="N109" i="5"/>
  <c r="G109" i="5"/>
  <c r="H109" i="5" s="1"/>
  <c r="R108" i="5"/>
  <c r="N108" i="5"/>
  <c r="G108" i="5"/>
  <c r="H108" i="5" s="1"/>
  <c r="R107" i="5"/>
  <c r="N107" i="5"/>
  <c r="G107" i="5"/>
  <c r="H107" i="5" s="1"/>
  <c r="R106" i="5"/>
  <c r="N106" i="5"/>
  <c r="G106" i="5"/>
  <c r="H106" i="5" s="1"/>
  <c r="R105" i="5"/>
  <c r="N105" i="5"/>
  <c r="G105" i="5"/>
  <c r="H105" i="5" s="1"/>
  <c r="R104" i="5"/>
  <c r="N104" i="5"/>
  <c r="G104" i="5"/>
  <c r="H104" i="5" s="1"/>
  <c r="R103" i="5"/>
  <c r="N103" i="5"/>
  <c r="G103" i="5"/>
  <c r="H103" i="5" s="1"/>
  <c r="R102" i="5"/>
  <c r="N102" i="5"/>
  <c r="G102" i="5"/>
  <c r="H102" i="5" s="1"/>
  <c r="R101" i="5"/>
  <c r="N101" i="5"/>
  <c r="G101" i="5"/>
  <c r="H101" i="5" s="1"/>
  <c r="R100" i="5"/>
  <c r="N100" i="5"/>
  <c r="G100" i="5"/>
  <c r="H100" i="5" s="1"/>
  <c r="R99" i="5"/>
  <c r="N99" i="5"/>
  <c r="G99" i="5"/>
  <c r="H99" i="5" s="1"/>
  <c r="R98" i="5"/>
  <c r="N98" i="5"/>
  <c r="G98" i="5"/>
  <c r="H98" i="5" s="1"/>
  <c r="R97" i="5"/>
  <c r="N97" i="5"/>
  <c r="G97" i="5"/>
  <c r="H97" i="5" s="1"/>
  <c r="R96" i="5"/>
  <c r="N96" i="5"/>
  <c r="G96" i="5"/>
  <c r="H96" i="5" s="1"/>
  <c r="R95" i="5"/>
  <c r="N95" i="5"/>
  <c r="G95" i="5"/>
  <c r="H95" i="5" s="1"/>
  <c r="R94" i="5"/>
  <c r="N94" i="5"/>
  <c r="G94" i="5"/>
  <c r="H94" i="5" s="1"/>
  <c r="R93" i="5"/>
  <c r="N93" i="5"/>
  <c r="G93" i="5"/>
  <c r="H93" i="5" s="1"/>
  <c r="R92" i="5"/>
  <c r="N92" i="5"/>
  <c r="G92" i="5"/>
  <c r="H92" i="5" s="1"/>
  <c r="R91" i="5"/>
  <c r="N91" i="5"/>
  <c r="G91" i="5"/>
  <c r="H91" i="5" s="1"/>
  <c r="R90" i="5"/>
  <c r="N90" i="5"/>
  <c r="G90" i="5"/>
  <c r="H90" i="5" s="1"/>
  <c r="R89" i="5"/>
  <c r="N89" i="5"/>
  <c r="G89" i="5"/>
  <c r="H89" i="5" s="1"/>
  <c r="R88" i="5"/>
  <c r="N88" i="5"/>
  <c r="G88" i="5"/>
  <c r="H88" i="5" s="1"/>
  <c r="R87" i="5"/>
  <c r="N87" i="5"/>
  <c r="G87" i="5"/>
  <c r="H87" i="5" s="1"/>
  <c r="R86" i="5"/>
  <c r="N86" i="5"/>
  <c r="G86" i="5"/>
  <c r="H86" i="5" s="1"/>
  <c r="R85" i="5"/>
  <c r="N85" i="5"/>
  <c r="G85" i="5"/>
  <c r="H85" i="5" s="1"/>
  <c r="R84" i="5"/>
  <c r="N84" i="5"/>
  <c r="G84" i="5"/>
  <c r="H84" i="5" s="1"/>
  <c r="R83" i="5"/>
  <c r="N83" i="5"/>
  <c r="G83" i="5"/>
  <c r="H83" i="5" s="1"/>
  <c r="R82" i="5"/>
  <c r="N82" i="5"/>
  <c r="G82" i="5"/>
  <c r="H82" i="5" s="1"/>
  <c r="R81" i="5"/>
  <c r="N81" i="5"/>
  <c r="G81" i="5"/>
  <c r="H81" i="5" s="1"/>
  <c r="R80" i="5"/>
  <c r="N80" i="5"/>
  <c r="G80" i="5"/>
  <c r="H80" i="5" s="1"/>
  <c r="R79" i="5"/>
  <c r="N79" i="5"/>
  <c r="G79" i="5"/>
  <c r="H79" i="5" s="1"/>
  <c r="R78" i="5"/>
  <c r="N78" i="5"/>
  <c r="G78" i="5"/>
  <c r="H78" i="5" s="1"/>
  <c r="R77" i="5"/>
  <c r="N77" i="5"/>
  <c r="G77" i="5"/>
  <c r="H77" i="5" s="1"/>
  <c r="R76" i="5"/>
  <c r="N76" i="5"/>
  <c r="G76" i="5"/>
  <c r="H76" i="5" s="1"/>
  <c r="R75" i="5"/>
  <c r="N75" i="5"/>
  <c r="G75" i="5"/>
  <c r="H75" i="5" s="1"/>
  <c r="R74" i="5"/>
  <c r="N74" i="5"/>
  <c r="G74" i="5"/>
  <c r="H74" i="5" s="1"/>
  <c r="R73" i="5"/>
  <c r="N73" i="5"/>
  <c r="G73" i="5"/>
  <c r="H73" i="5" s="1"/>
  <c r="R72" i="5"/>
  <c r="N72" i="5"/>
  <c r="G72" i="5"/>
  <c r="H72" i="5" s="1"/>
  <c r="R71" i="5"/>
  <c r="N71" i="5"/>
  <c r="G71" i="5"/>
  <c r="H71" i="5" s="1"/>
  <c r="R70" i="5"/>
  <c r="N70" i="5"/>
  <c r="G70" i="5"/>
  <c r="H70" i="5" s="1"/>
  <c r="R69" i="5"/>
  <c r="N69" i="5"/>
  <c r="G69" i="5"/>
  <c r="H69" i="5" s="1"/>
  <c r="R68" i="5"/>
  <c r="N68" i="5"/>
  <c r="G68" i="5"/>
  <c r="H68" i="5" s="1"/>
  <c r="R67" i="5"/>
  <c r="N67" i="5"/>
  <c r="G67" i="5"/>
  <c r="H67" i="5" s="1"/>
  <c r="R66" i="5"/>
  <c r="N66" i="5"/>
  <c r="G66" i="5"/>
  <c r="H66" i="5" s="1"/>
  <c r="R65" i="5"/>
  <c r="N65" i="5"/>
  <c r="G65" i="5"/>
  <c r="H65" i="5" s="1"/>
  <c r="R64" i="5"/>
  <c r="N64" i="5"/>
  <c r="G64" i="5"/>
  <c r="H64" i="5" s="1"/>
  <c r="R63" i="5"/>
  <c r="N63" i="5"/>
  <c r="G63" i="5"/>
  <c r="H63" i="5" s="1"/>
  <c r="R62" i="5"/>
  <c r="N62" i="5"/>
  <c r="G62" i="5"/>
  <c r="H62" i="5" s="1"/>
  <c r="R61" i="5"/>
  <c r="N61" i="5"/>
  <c r="G61" i="5"/>
  <c r="H61" i="5" s="1"/>
  <c r="R60" i="5"/>
  <c r="N60" i="5"/>
  <c r="G60" i="5"/>
  <c r="H60" i="5" s="1"/>
  <c r="C29" i="1" s="1"/>
  <c r="R59" i="5"/>
  <c r="N59" i="5"/>
  <c r="G59" i="5"/>
  <c r="H59" i="5" s="1"/>
  <c r="R58" i="5"/>
  <c r="N58" i="5"/>
  <c r="G58" i="5"/>
  <c r="H58" i="5" s="1"/>
  <c r="R57" i="5"/>
  <c r="N57" i="5"/>
  <c r="G57" i="5"/>
  <c r="H57" i="5" s="1"/>
  <c r="R56" i="5"/>
  <c r="N56" i="5"/>
  <c r="G56" i="5"/>
  <c r="H56" i="5" s="1"/>
  <c r="R55" i="5"/>
  <c r="N55" i="5"/>
  <c r="G55" i="5"/>
  <c r="H55" i="5" s="1"/>
  <c r="R54" i="5"/>
  <c r="N54" i="5"/>
  <c r="G54" i="5"/>
  <c r="H54" i="5" s="1"/>
  <c r="R53" i="5"/>
  <c r="N53" i="5"/>
  <c r="G53" i="5"/>
  <c r="H53" i="5" s="1"/>
  <c r="R52" i="5"/>
  <c r="N52" i="5"/>
  <c r="G52" i="5"/>
  <c r="H52" i="5" s="1"/>
  <c r="R51" i="5"/>
  <c r="N51" i="5"/>
  <c r="G51" i="5"/>
  <c r="H51" i="5" s="1"/>
  <c r="R50" i="5"/>
  <c r="N50" i="5"/>
  <c r="G50" i="5"/>
  <c r="H50" i="5" s="1"/>
  <c r="R49" i="5"/>
  <c r="N49" i="5"/>
  <c r="G49" i="5"/>
  <c r="H49" i="5" s="1"/>
  <c r="R48" i="5"/>
  <c r="N48" i="5"/>
  <c r="G48" i="5"/>
  <c r="H48" i="5" s="1"/>
  <c r="R47" i="5"/>
  <c r="N47" i="5"/>
  <c r="G47" i="5"/>
  <c r="H47" i="5" s="1"/>
  <c r="R46" i="5"/>
  <c r="N46" i="5"/>
  <c r="G46" i="5"/>
  <c r="H46" i="5" s="1"/>
  <c r="R45" i="5"/>
  <c r="N45" i="5"/>
  <c r="G45" i="5"/>
  <c r="H45" i="5" s="1"/>
  <c r="R44" i="5"/>
  <c r="N44" i="5"/>
  <c r="G44" i="5"/>
  <c r="H44" i="5" s="1"/>
  <c r="R43" i="5"/>
  <c r="N43" i="5"/>
  <c r="G43" i="5"/>
  <c r="H43" i="5" s="1"/>
  <c r="R42" i="5"/>
  <c r="N42" i="5"/>
  <c r="G42" i="5"/>
  <c r="H42" i="5" s="1"/>
  <c r="R41" i="5"/>
  <c r="N41" i="5"/>
  <c r="G41" i="5"/>
  <c r="H41" i="5" s="1"/>
  <c r="R40" i="5"/>
  <c r="N40" i="5"/>
  <c r="G40" i="5"/>
  <c r="H40" i="5" s="1"/>
  <c r="R39" i="5"/>
  <c r="N39" i="5"/>
  <c r="G39" i="5"/>
  <c r="H39" i="5" s="1"/>
  <c r="R38" i="5"/>
  <c r="N38" i="5"/>
  <c r="G38" i="5"/>
  <c r="H38" i="5" s="1"/>
  <c r="R37" i="5"/>
  <c r="N37" i="5"/>
  <c r="G37" i="5"/>
  <c r="H37" i="5" s="1"/>
  <c r="R36" i="5"/>
  <c r="N36" i="5"/>
  <c r="G36" i="5"/>
  <c r="H36" i="5" s="1"/>
  <c r="R35" i="5"/>
  <c r="N35" i="5"/>
  <c r="G35" i="5"/>
  <c r="H35" i="5" s="1"/>
  <c r="R34" i="5"/>
  <c r="N34" i="5"/>
  <c r="G34" i="5"/>
  <c r="H34" i="5" s="1"/>
  <c r="R33" i="5"/>
  <c r="N33" i="5"/>
  <c r="G33" i="5"/>
  <c r="H33" i="5" s="1"/>
  <c r="R32" i="5"/>
  <c r="N32" i="5"/>
  <c r="G32" i="5"/>
  <c r="H32" i="5" s="1"/>
  <c r="R31" i="5"/>
  <c r="N31" i="5"/>
  <c r="G31" i="5"/>
  <c r="H31" i="5" s="1"/>
  <c r="R30" i="5"/>
  <c r="N30" i="5"/>
  <c r="G30" i="5"/>
  <c r="H30" i="5" s="1"/>
  <c r="R29" i="5"/>
  <c r="N29" i="5"/>
  <c r="G29" i="5"/>
  <c r="H29" i="5" s="1"/>
  <c r="R28" i="5"/>
  <c r="N28" i="5"/>
  <c r="G28" i="5"/>
  <c r="H28" i="5" s="1"/>
  <c r="R27" i="5"/>
  <c r="N27" i="5"/>
  <c r="G27" i="5"/>
  <c r="H27" i="5" s="1"/>
  <c r="R26" i="5"/>
  <c r="N26" i="5"/>
  <c r="G26" i="5"/>
  <c r="H26" i="5" s="1"/>
  <c r="R25" i="5"/>
  <c r="N25" i="5"/>
  <c r="G25" i="5"/>
  <c r="H25" i="5" s="1"/>
  <c r="R24" i="5"/>
  <c r="N24" i="5"/>
  <c r="G24" i="5"/>
  <c r="H24" i="5" s="1"/>
  <c r="R23" i="5"/>
  <c r="N23" i="5"/>
  <c r="G23" i="5"/>
  <c r="H23" i="5" s="1"/>
  <c r="R22" i="5"/>
  <c r="N22" i="5"/>
  <c r="G22" i="5"/>
  <c r="H22" i="5" s="1"/>
  <c r="R21" i="5"/>
  <c r="N21" i="5"/>
  <c r="G21" i="5"/>
  <c r="H21" i="5" s="1"/>
  <c r="R20" i="5"/>
  <c r="N20" i="5"/>
  <c r="G20" i="5"/>
  <c r="H20" i="5" s="1"/>
  <c r="R19" i="5"/>
  <c r="N19" i="5"/>
  <c r="G19" i="5"/>
  <c r="H19" i="5" s="1"/>
  <c r="R18" i="5"/>
  <c r="N18" i="5"/>
  <c r="G18" i="5"/>
  <c r="H18" i="5" s="1"/>
  <c r="R17" i="5"/>
  <c r="N17" i="5"/>
  <c r="G17" i="5"/>
  <c r="H17" i="5" s="1"/>
  <c r="R16" i="5"/>
  <c r="N16" i="5"/>
  <c r="G16" i="5"/>
  <c r="H16" i="5" s="1"/>
  <c r="R15" i="5"/>
  <c r="N15" i="5"/>
  <c r="G15" i="5"/>
  <c r="H15" i="5" s="1"/>
  <c r="R14" i="5"/>
  <c r="N14" i="5"/>
  <c r="G14" i="5"/>
  <c r="H14" i="5" s="1"/>
  <c r="R13" i="5"/>
  <c r="N13" i="5"/>
  <c r="G13" i="5"/>
  <c r="H13" i="5" s="1"/>
  <c r="R12" i="5"/>
  <c r="N12" i="5"/>
  <c r="G12" i="5"/>
  <c r="H12" i="5" s="1"/>
  <c r="R11" i="5"/>
  <c r="N11" i="5"/>
  <c r="G11" i="5"/>
  <c r="H11" i="5" s="1"/>
  <c r="R10" i="5"/>
  <c r="N10" i="5"/>
  <c r="G10" i="5"/>
  <c r="H10" i="5" s="1"/>
  <c r="R9" i="5"/>
  <c r="N9" i="5"/>
  <c r="G9" i="5"/>
  <c r="H9" i="5" s="1"/>
  <c r="R8" i="5"/>
  <c r="N8" i="5"/>
  <c r="G8" i="5"/>
  <c r="H8" i="5" s="1"/>
  <c r="R7" i="5"/>
  <c r="N7" i="5"/>
  <c r="G7" i="5"/>
  <c r="H7" i="5" s="1"/>
  <c r="R6" i="5"/>
  <c r="N6" i="5"/>
  <c r="G6" i="5"/>
  <c r="H6" i="5" s="1"/>
  <c r="R5" i="5"/>
  <c r="N5" i="5"/>
  <c r="G5" i="5"/>
  <c r="H5" i="5" s="1"/>
  <c r="R4" i="5"/>
  <c r="N4" i="5"/>
  <c r="G4" i="5"/>
  <c r="H4" i="5" s="1"/>
  <c r="C39" i="1" s="1"/>
  <c r="R3" i="5"/>
  <c r="N3" i="5"/>
  <c r="G3" i="5"/>
  <c r="H3" i="5" s="1"/>
  <c r="R2" i="5"/>
  <c r="N2" i="5"/>
  <c r="G2" i="5"/>
  <c r="H2" i="5" s="1"/>
  <c r="C20" i="1" l="1"/>
  <c r="T5" i="3" a="1"/>
  <c r="T5" i="3" s="1"/>
  <c r="V5" i="3" a="1"/>
  <c r="V5" i="3" s="1"/>
  <c r="U5" i="3" a="1"/>
  <c r="U5" i="3" s="1"/>
  <c r="AD4" i="3" a="1"/>
  <c r="AD4" i="3" s="1"/>
  <c r="AE4" i="3" a="1"/>
  <c r="AE4" i="3" s="1"/>
  <c r="AN3" i="3" a="1"/>
  <c r="AN3" i="3" s="1"/>
  <c r="K4" i="3" a="1"/>
  <c r="K4" i="3" s="1"/>
  <c r="M4" i="3" a="1"/>
  <c r="M4" i="3" s="1"/>
  <c r="L4" i="3" a="1"/>
  <c r="L4" i="3" s="1"/>
  <c r="K8" i="3" a="1"/>
  <c r="K8" i="3" s="1"/>
  <c r="L8" i="3" a="1"/>
  <c r="L8" i="3" s="1"/>
  <c r="I56" i="1"/>
  <c r="K5" i="3" a="1"/>
  <c r="K5" i="3" s="1"/>
  <c r="L5" i="3" a="1"/>
  <c r="L5" i="3" s="1"/>
  <c r="M5" i="3" a="1"/>
  <c r="M5" i="3" s="1"/>
  <c r="AM4" i="3" a="1"/>
  <c r="AM4" i="3" s="1"/>
  <c r="AN4" i="3" a="1"/>
  <c r="AN4" i="3" s="1"/>
  <c r="AD3" i="3" a="1"/>
  <c r="AD3" i="3" s="1"/>
  <c r="K3" i="3" a="1"/>
  <c r="K3" i="3" s="1"/>
  <c r="K6" i="3" a="1"/>
  <c r="K6" i="3" s="1"/>
  <c r="G56" i="1"/>
  <c r="L6" i="3" a="1"/>
  <c r="L6" i="3" s="1"/>
  <c r="AD5" i="3" a="1"/>
  <c r="AD5" i="3" s="1"/>
  <c r="AE5" i="3" a="1"/>
  <c r="AE5" i="3" s="1"/>
  <c r="U3" i="3" a="1"/>
  <c r="U3" i="3" s="1"/>
  <c r="O55" i="1"/>
  <c r="O61" i="1" s="1"/>
  <c r="V55" i="1"/>
  <c r="V61" i="1" s="1"/>
  <c r="V56" i="1"/>
  <c r="V62" i="1" s="1"/>
  <c r="L55" i="1"/>
  <c r="L61" i="1" s="1"/>
  <c r="R56" i="1"/>
  <c r="R62" i="1" s="1"/>
  <c r="U56" i="1"/>
  <c r="U62" i="1" s="1"/>
  <c r="AN55" i="1"/>
  <c r="AN61" i="1" s="1"/>
  <c r="AE55" i="1"/>
  <c r="AE61" i="1" s="1"/>
  <c r="K55" i="1"/>
  <c r="K61" i="1" s="1"/>
  <c r="AL4" i="3" a="1"/>
  <c r="AL4" i="3" s="1"/>
  <c r="AC4" i="3" a="1"/>
  <c r="AC4" i="3" s="1"/>
  <c r="AU55" i="1"/>
  <c r="AU61" i="1" s="1"/>
  <c r="AC5" i="3" a="1"/>
  <c r="AC5" i="3" s="1"/>
  <c r="AK55" i="1"/>
  <c r="AK61" i="1" s="1"/>
  <c r="Z55" i="1"/>
  <c r="Z61" i="1" s="1"/>
  <c r="AI55" i="1"/>
  <c r="AI61" i="1" s="1"/>
  <c r="AV55" i="1"/>
  <c r="AV61" i="1" s="1"/>
  <c r="AL55" i="1"/>
  <c r="AL61" i="1" s="1"/>
  <c r="T56" i="1"/>
  <c r="T62" i="1" s="1"/>
  <c r="X56" i="1"/>
  <c r="X62" i="1" s="1"/>
  <c r="W56" i="1"/>
  <c r="W62" i="1" s="1"/>
  <c r="T3" i="3" a="1"/>
  <c r="T3" i="3" s="1"/>
  <c r="AL3" i="3" a="1"/>
  <c r="AL3" i="3" s="1"/>
  <c r="AK56" i="1"/>
  <c r="AK62" i="1" s="1"/>
  <c r="AL56" i="1"/>
  <c r="AL62" i="1" s="1"/>
  <c r="AP55" i="1"/>
  <c r="AP61" i="1" s="1"/>
  <c r="S56" i="1"/>
  <c r="S62" i="1" s="1"/>
  <c r="AT55" i="1"/>
  <c r="AT61" i="1" s="1"/>
  <c r="W55" i="1"/>
  <c r="W61" i="1" s="1"/>
  <c r="AP56" i="1"/>
  <c r="AP62" i="1" s="1"/>
  <c r="AB56" i="1"/>
  <c r="AB62" i="1" s="1"/>
  <c r="AS56" i="1"/>
  <c r="AS62" i="1" s="1"/>
  <c r="AU56" i="1"/>
  <c r="AU62" i="1" s="1"/>
  <c r="AT56" i="1"/>
  <c r="AT62" i="1" s="1"/>
  <c r="AF56" i="1"/>
  <c r="AF62" i="1" s="1"/>
  <c r="Y56" i="1"/>
  <c r="Y62" i="1" s="1"/>
  <c r="AI56" i="1"/>
  <c r="AI62" i="1" s="1"/>
  <c r="AR55" i="1"/>
  <c r="AR61" i="1" s="1"/>
  <c r="AG56" i="1"/>
  <c r="AG62" i="1" s="1"/>
  <c r="M55" i="1"/>
  <c r="M61" i="1" s="1"/>
  <c r="AM55" i="1"/>
  <c r="AM61" i="1" s="1"/>
  <c r="Q55" i="1"/>
  <c r="Q61" i="1" s="1"/>
  <c r="AR56" i="1"/>
  <c r="AR62" i="1" s="1"/>
  <c r="P55" i="1"/>
  <c r="P61" i="1" s="1"/>
  <c r="AM56" i="1"/>
  <c r="AM62" i="1" s="1"/>
  <c r="AA56" i="1"/>
  <c r="AA62" i="1" s="1"/>
  <c r="AB55" i="1"/>
  <c r="AB61" i="1" s="1"/>
  <c r="AV56" i="1"/>
  <c r="AV62" i="1" s="1"/>
  <c r="AO56" i="1"/>
  <c r="AO62" i="1" s="1"/>
  <c r="AO55" i="1"/>
  <c r="AO61" i="1" s="1"/>
  <c r="AC3" i="3" a="1"/>
  <c r="AC3" i="3" s="1"/>
  <c r="AJ56" i="1"/>
  <c r="AJ62" i="1" s="1"/>
  <c r="U55" i="1"/>
  <c r="U61" i="1" s="1"/>
  <c r="Y55" i="1"/>
  <c r="Y61" i="1" s="1"/>
  <c r="X55" i="1"/>
  <c r="X61" i="1" s="1"/>
  <c r="O56" i="1"/>
  <c r="O62" i="1" s="1"/>
  <c r="J55" i="1"/>
  <c r="T55" i="1"/>
  <c r="T61" i="1" s="1"/>
  <c r="S55" i="1"/>
  <c r="S61" i="1" s="1"/>
  <c r="K56" i="1"/>
  <c r="K62" i="1" s="1"/>
  <c r="AN56" i="1"/>
  <c r="AN62" i="1" s="1"/>
  <c r="AC55" i="1"/>
  <c r="AC61" i="1" s="1"/>
  <c r="N55" i="1"/>
  <c r="N61" i="1" s="1"/>
  <c r="J56" i="1"/>
  <c r="AG55" i="1"/>
  <c r="AG61" i="1" s="1"/>
  <c r="M56" i="1"/>
  <c r="M62" i="1" s="1"/>
  <c r="AF55" i="1"/>
  <c r="AF61" i="1" s="1"/>
  <c r="N56" i="1"/>
  <c r="N62" i="1" s="1"/>
  <c r="R55" i="1"/>
  <c r="R61" i="1" s="1"/>
  <c r="AJ55" i="1"/>
  <c r="AJ61" i="1" s="1"/>
  <c r="AA55" i="1"/>
  <c r="AA61" i="1" s="1"/>
  <c r="AQ56" i="1"/>
  <c r="AQ62" i="1" s="1"/>
  <c r="AS55" i="1"/>
  <c r="AS61" i="1" s="1"/>
  <c r="AD55" i="1"/>
  <c r="AD61" i="1" s="1"/>
  <c r="Z56" i="1"/>
  <c r="Z62" i="1" s="1"/>
  <c r="L56" i="1"/>
  <c r="L62" i="1" s="1"/>
  <c r="AC56" i="1"/>
  <c r="AC62" i="1" s="1"/>
  <c r="AD56" i="1"/>
  <c r="AD62" i="1" s="1"/>
  <c r="AH55" i="1"/>
  <c r="AH61" i="1" s="1"/>
  <c r="AQ55" i="1"/>
  <c r="AQ61" i="1" s="1"/>
  <c r="P56" i="1"/>
  <c r="P62" i="1" s="1"/>
  <c r="AH56" i="1"/>
  <c r="AH62" i="1" s="1"/>
  <c r="AE56" i="1"/>
  <c r="AE62" i="1" s="1"/>
  <c r="Q56" i="1"/>
  <c r="Q62" i="1" s="1"/>
  <c r="C50" i="1"/>
  <c r="C51" i="1"/>
  <c r="C41" i="1"/>
  <c r="C40" i="1"/>
  <c r="C31" i="1"/>
  <c r="C30" i="1"/>
  <c r="C21" i="1"/>
  <c r="C4" i="2"/>
  <c r="C3" i="2"/>
  <c r="AW58" i="1"/>
  <c r="AW57" i="1"/>
  <c r="J61" i="1" l="1"/>
  <c r="AW9" i="3" s="1" a="1"/>
  <c r="AW9" i="3" s="1"/>
  <c r="AQ9" i="3" a="1"/>
  <c r="AQ9" i="3" s="1"/>
  <c r="J62" i="1"/>
  <c r="AX9" i="3" s="1" a="1"/>
  <c r="AX9" i="3" s="1"/>
  <c r="AR9" i="3" a="1"/>
  <c r="AR9" i="3" s="1"/>
  <c r="M8" i="3" a="1"/>
  <c r="M8" i="3" s="1"/>
  <c r="I55" i="1"/>
  <c r="AQ8" i="3" s="1" a="1"/>
  <c r="AQ8" i="3" s="1"/>
  <c r="E55" i="1"/>
  <c r="E61" i="1" s="1"/>
  <c r="AW31" i="1"/>
  <c r="AW21" i="1"/>
  <c r="AR6" i="3" a="1"/>
  <c r="AR6" i="3" s="1"/>
  <c r="G62" i="1"/>
  <c r="AX6" i="3" s="1" a="1"/>
  <c r="AX6" i="3" s="1"/>
  <c r="AR8" i="3" a="1"/>
  <c r="AR8" i="3" s="1"/>
  <c r="I62" i="1"/>
  <c r="AX8" i="3" s="1" a="1"/>
  <c r="AX8" i="3" s="1"/>
  <c r="G55" i="1"/>
  <c r="AW51" i="1"/>
  <c r="M6" i="3" a="1"/>
  <c r="M6" i="3" s="1"/>
  <c r="F55" i="1"/>
  <c r="F61" i="1" s="1"/>
  <c r="F56" i="1"/>
  <c r="T4" i="3" a="1"/>
  <c r="T4" i="3" s="1"/>
  <c r="K7" i="3" a="1"/>
  <c r="K7" i="3" s="1"/>
  <c r="V3" i="3" a="1"/>
  <c r="V3" i="3" s="1"/>
  <c r="AW50" i="1"/>
  <c r="AM3" i="3" a="1"/>
  <c r="AM3" i="3" s="1"/>
  <c r="D56" i="1"/>
  <c r="D62" i="1" s="1"/>
  <c r="M3" i="3" a="1"/>
  <c r="M3" i="3" s="1"/>
  <c r="D55" i="1"/>
  <c r="D61" i="1" s="1"/>
  <c r="L3" i="3" a="1"/>
  <c r="L3" i="3" s="1"/>
  <c r="AW40" i="1"/>
  <c r="AW41" i="1"/>
  <c r="AE3" i="3" a="1"/>
  <c r="AE3" i="3" s="1"/>
  <c r="C55" i="1"/>
  <c r="C56" i="1"/>
  <c r="C10" i="2"/>
  <c r="C9" i="2"/>
  <c r="I61" i="1" l="1"/>
  <c r="AW8" i="3" s="1" a="1"/>
  <c r="AW8" i="3" s="1"/>
  <c r="AQ3" i="3" a="1"/>
  <c r="AQ3" i="3" s="1"/>
  <c r="AW3" i="3" a="1"/>
  <c r="AW3" i="3" s="1"/>
  <c r="AQ6" i="3" a="1"/>
  <c r="AQ6" i="3" s="1"/>
  <c r="G61" i="1"/>
  <c r="AW6" i="3" s="1" a="1"/>
  <c r="AW6" i="3" s="1"/>
  <c r="AR5" i="3" a="1"/>
  <c r="AR5" i="3" s="1"/>
  <c r="F62" i="1"/>
  <c r="AX5" i="3" s="1" a="1"/>
  <c r="AX5" i="3" s="1"/>
  <c r="AR3" i="3" a="1"/>
  <c r="AR3" i="3" s="1"/>
  <c r="AX3" i="3" a="1"/>
  <c r="AX3" i="3" s="1"/>
  <c r="AQ4" i="3" a="1"/>
  <c r="AQ4" i="3" s="1"/>
  <c r="AW4" i="3" a="1"/>
  <c r="AW4" i="3" s="1"/>
  <c r="M7" i="3" a="1"/>
  <c r="M7" i="3" s="1"/>
  <c r="H56" i="1"/>
  <c r="H62" i="1" s="1"/>
  <c r="U4" i="3" a="1"/>
  <c r="U4" i="3" s="1"/>
  <c r="AW30" i="1"/>
  <c r="V4" i="3" a="1"/>
  <c r="V4" i="3" s="1"/>
  <c r="E56" i="1"/>
  <c r="H55" i="1"/>
  <c r="H61" i="1" s="1"/>
  <c r="L7" i="3" a="1"/>
  <c r="L7" i="3" s="1"/>
  <c r="AQ5" i="3" a="1"/>
  <c r="AQ5" i="3" s="1"/>
  <c r="AW5" i="3" a="1"/>
  <c r="AW5" i="3" s="1"/>
  <c r="AW56" i="1" l="1"/>
  <c r="C8" i="2" s="1"/>
  <c r="C15" i="2" s="1"/>
  <c r="E62" i="1"/>
  <c r="AX4" i="3" s="1" a="1"/>
  <c r="AX4" i="3" s="1"/>
  <c r="AR4" i="3" a="1"/>
  <c r="AR4" i="3" s="1"/>
  <c r="AQ7" i="3" a="1"/>
  <c r="AQ7" i="3" s="1"/>
  <c r="AW7" i="3" a="1"/>
  <c r="AW7" i="3" s="1"/>
  <c r="AW55" i="1"/>
  <c r="C7" i="2" s="1"/>
  <c r="C14" i="2" s="1"/>
  <c r="AR7" i="3" a="1"/>
  <c r="AR7" i="3" s="1"/>
  <c r="AX7" i="3" a="1"/>
  <c r="AX7" i="3" s="1"/>
  <c r="AW62" i="1" l="1"/>
  <c r="AW61" i="1"/>
</calcChain>
</file>

<file path=xl/sharedStrings.xml><?xml version="1.0" encoding="utf-8"?>
<sst xmlns="http://schemas.openxmlformats.org/spreadsheetml/2006/main" count="1645" uniqueCount="1182">
  <si>
    <t>Site Address</t>
  </si>
  <si>
    <t>Totals</t>
  </si>
  <si>
    <t>EXAMPLE</t>
  </si>
  <si>
    <t>Provider</t>
  </si>
  <si>
    <t>Contract ID</t>
  </si>
  <si>
    <t xml:space="preserve">Medical Model % </t>
  </si>
  <si>
    <t>Difference DC</t>
  </si>
  <si>
    <t>Providers please complete the blue highlighted section using the ICMS Site Detail</t>
  </si>
  <si>
    <t>Difference LPN</t>
  </si>
  <si>
    <t>Attestation Signature:</t>
  </si>
  <si>
    <t>_______________________________         ________________</t>
  </si>
  <si>
    <t>Signature                                                                Date</t>
  </si>
  <si>
    <t>Site ID</t>
  </si>
  <si>
    <t>ICMS Model 1</t>
  </si>
  <si>
    <t>Model 1 Start Date</t>
  </si>
  <si>
    <t>Model 1 End Date</t>
  </si>
  <si>
    <t>Model 1 Purchased Capacity</t>
  </si>
  <si>
    <t>Model 1 Total Capacity</t>
  </si>
  <si>
    <t>Model 1 FTE</t>
  </si>
  <si>
    <t>Model 2</t>
  </si>
  <si>
    <t>Model 3</t>
  </si>
  <si>
    <t>Model 4</t>
  </si>
  <si>
    <t>Medical %</t>
  </si>
  <si>
    <t>M09.0C1</t>
  </si>
  <si>
    <t>Purchased DC Add-ons</t>
  </si>
  <si>
    <t>Purchased LPN Add-ons</t>
  </si>
  <si>
    <t>Total Contracted DC Hours</t>
  </si>
  <si>
    <t>Total Contracted LPN Hours</t>
  </si>
  <si>
    <t>New Model Name</t>
  </si>
  <si>
    <t>Capacity</t>
  </si>
  <si>
    <t>Rate</t>
  </si>
  <si>
    <t>RN</t>
  </si>
  <si>
    <t>Clin</t>
  </si>
  <si>
    <t>ICMS Model Name</t>
  </si>
  <si>
    <t>FTE - 1</t>
  </si>
  <si>
    <t>FTE</t>
  </si>
  <si>
    <t>Med %</t>
  </si>
  <si>
    <t>remove</t>
  </si>
  <si>
    <t>original Model Name</t>
  </si>
  <si>
    <t>ICMS Len</t>
  </si>
  <si>
    <t>FTE Rounded</t>
  </si>
  <si>
    <t>Model</t>
  </si>
  <si>
    <t>Current Rate</t>
  </si>
  <si>
    <t>New Rate</t>
  </si>
  <si>
    <t>PhD</t>
  </si>
  <si>
    <t>Model FTE</t>
  </si>
  <si>
    <t>B03.0A</t>
  </si>
  <si>
    <t>B03.0A v2020.07</t>
  </si>
  <si>
    <t>model</t>
  </si>
  <si>
    <t>L01A</t>
  </si>
  <si>
    <t>03.0</t>
  </si>
  <si>
    <t>1</t>
  </si>
  <si>
    <t>14662062R221DDS3153D</t>
  </si>
  <si>
    <t>B03.5B</t>
  </si>
  <si>
    <t>2-3</t>
  </si>
  <si>
    <t>I03.0A v2020.07</t>
  </si>
  <si>
    <t xml:space="preserve">name </t>
  </si>
  <si>
    <t>I03.0A</t>
  </si>
  <si>
    <t>L02A</t>
  </si>
  <si>
    <t>03.5</t>
  </si>
  <si>
    <t>2</t>
  </si>
  <si>
    <t>14118022R301DDS3153D</t>
  </si>
  <si>
    <t>B03.5C</t>
  </si>
  <si>
    <t>4+</t>
  </si>
  <si>
    <t>I03.5A v2020.07</t>
  </si>
  <si>
    <t>formulas</t>
  </si>
  <si>
    <t>I03.5A</t>
  </si>
  <si>
    <t>L03A</t>
  </si>
  <si>
    <t>04.0</t>
  </si>
  <si>
    <t>3</t>
  </si>
  <si>
    <t>14662062R220DDS3153D</t>
  </si>
  <si>
    <t>B04.0B</t>
  </si>
  <si>
    <t>I04.0A v2020.07</t>
  </si>
  <si>
    <t>and</t>
  </si>
  <si>
    <t>I04.0A</t>
  </si>
  <si>
    <t>L04A</t>
  </si>
  <si>
    <t>04.5</t>
  </si>
  <si>
    <t>14661061R209DDS3153D</t>
  </si>
  <si>
    <t>B04.0C</t>
  </si>
  <si>
    <t>I04.5A v2020.07</t>
  </si>
  <si>
    <t>del</t>
  </si>
  <si>
    <t>I04.5A</t>
  </si>
  <si>
    <t>L05A</t>
  </si>
  <si>
    <t>05.0</t>
  </si>
  <si>
    <t>14332032R321DDS3153D</t>
  </si>
  <si>
    <t>B04.5B</t>
  </si>
  <si>
    <t>I05.0A v2020.07</t>
  </si>
  <si>
    <t>cols</t>
  </si>
  <si>
    <t>I05.0A</t>
  </si>
  <si>
    <t>L06A</t>
  </si>
  <si>
    <t>05.5</t>
  </si>
  <si>
    <t>14661061R201DDS3153D</t>
  </si>
  <si>
    <t>B04.5C</t>
  </si>
  <si>
    <t>I05.5A v2020.07</t>
  </si>
  <si>
    <t>on right</t>
  </si>
  <si>
    <t>I05.5A</t>
  </si>
  <si>
    <t>L07A</t>
  </si>
  <si>
    <t>06.0</t>
  </si>
  <si>
    <t>14667067R278DDS3153D</t>
  </si>
  <si>
    <t>B05.0B</t>
  </si>
  <si>
    <t>I06.0A v2020.07</t>
  </si>
  <si>
    <t>I06.0A</t>
  </si>
  <si>
    <t>L07B</t>
  </si>
  <si>
    <t>06.5</t>
  </si>
  <si>
    <t>14334034R331DDS3153D</t>
  </si>
  <si>
    <t>B05.0C</t>
  </si>
  <si>
    <t>I06.5A v2020.07</t>
  </si>
  <si>
    <t>I06.5A</t>
  </si>
  <si>
    <t>L08A</t>
  </si>
  <si>
    <t>07.0</t>
  </si>
  <si>
    <t>14111011R364DDS3153D</t>
  </si>
  <si>
    <t>B05.5B</t>
  </si>
  <si>
    <t>I07.0A v2020.07</t>
  </si>
  <si>
    <t>I07.0A</t>
  </si>
  <si>
    <t>L09A</t>
  </si>
  <si>
    <t>07.5</t>
  </si>
  <si>
    <t>14557057R100DDS3153D</t>
  </si>
  <si>
    <t>B05.5C</t>
  </si>
  <si>
    <t>B03.5B v2020.07</t>
  </si>
  <si>
    <t>L10A</t>
  </si>
  <si>
    <t>08.0</t>
  </si>
  <si>
    <t>14667067R275DDS3153D</t>
  </si>
  <si>
    <t>B06.0B</t>
  </si>
  <si>
    <t>B04.0B v2020.07</t>
  </si>
  <si>
    <t>L11A</t>
  </si>
  <si>
    <t>08.5</t>
  </si>
  <si>
    <t>14335035R340DDS3153D</t>
  </si>
  <si>
    <t>B06.0C</t>
  </si>
  <si>
    <t>B04.5B v2020.07</t>
  </si>
  <si>
    <t>L12A</t>
  </si>
  <si>
    <t>09.0</t>
  </si>
  <si>
    <t>14662062R239DDS3153D</t>
  </si>
  <si>
    <t>B06.5B</t>
  </si>
  <si>
    <t>B05.0B v2020.07</t>
  </si>
  <si>
    <t>L13A</t>
  </si>
  <si>
    <t>09.5</t>
  </si>
  <si>
    <t>14662062R223DDS3153D</t>
  </si>
  <si>
    <t>B06.5C</t>
  </si>
  <si>
    <t>B05.5B v2020.07</t>
  </si>
  <si>
    <t>B01A</t>
  </si>
  <si>
    <t>10.0</t>
  </si>
  <si>
    <t>14112012R381DDS3153D</t>
  </si>
  <si>
    <t>B07.0B</t>
  </si>
  <si>
    <t>B06.0B v2020.07</t>
  </si>
  <si>
    <t>B02A</t>
  </si>
  <si>
    <t>10.5</t>
  </si>
  <si>
    <t>14666066R255DDS3153D</t>
  </si>
  <si>
    <t>B07.0C</t>
  </si>
  <si>
    <t>B06.5B v2020.07</t>
  </si>
  <si>
    <t>B02B</t>
  </si>
  <si>
    <t>11.0</t>
  </si>
  <si>
    <t>14559059R108DDS3153D</t>
  </si>
  <si>
    <t>B07.5B</t>
  </si>
  <si>
    <t>B07.0B v2020.07</t>
  </si>
  <si>
    <t>B02C</t>
  </si>
  <si>
    <t>11.5</t>
  </si>
  <si>
    <t>14114014R307DDS3153D</t>
  </si>
  <si>
    <t>B07.5C</t>
  </si>
  <si>
    <t>B07.5B v2020.07</t>
  </si>
  <si>
    <t>B03A</t>
  </si>
  <si>
    <t>12.0</t>
  </si>
  <si>
    <t>14555055R106DDS3153D</t>
  </si>
  <si>
    <t>B08.0B</t>
  </si>
  <si>
    <t>B08.0B v2020.07</t>
  </si>
  <si>
    <t>B03B</t>
  </si>
  <si>
    <t>12.5</t>
  </si>
  <si>
    <t>14661061R208DDS3153D</t>
  </si>
  <si>
    <t>B08.0C</t>
  </si>
  <si>
    <t>B08.5B v2020.07</t>
  </si>
  <si>
    <t>B08.5B</t>
  </si>
  <si>
    <t>B03C</t>
  </si>
  <si>
    <t>13.0</t>
  </si>
  <si>
    <t>14335035R312DDS3153D</t>
  </si>
  <si>
    <t>B09.0B v2020.07</t>
  </si>
  <si>
    <t>B09.0B</t>
  </si>
  <si>
    <t>B03D</t>
  </si>
  <si>
    <t>13.5</t>
  </si>
  <si>
    <t>14338038R318DDS3153D</t>
  </si>
  <si>
    <t>B08.5C</t>
  </si>
  <si>
    <t>I03.5B v2020.07</t>
  </si>
  <si>
    <t>I03.5B</t>
  </si>
  <si>
    <t>B03E</t>
  </si>
  <si>
    <t>14.0</t>
  </si>
  <si>
    <t>14338038R302DDS3153D</t>
  </si>
  <si>
    <t>I04.0B v2020.07</t>
  </si>
  <si>
    <t>I04.0B</t>
  </si>
  <si>
    <t>B03F</t>
  </si>
  <si>
    <t>14.5</t>
  </si>
  <si>
    <t>14118022R373DDS3153D</t>
  </si>
  <si>
    <t>B09.0C</t>
  </si>
  <si>
    <t>I04.5B v2020.07</t>
  </si>
  <si>
    <t>I04.5B</t>
  </si>
  <si>
    <t>B03G</t>
  </si>
  <si>
    <t>15.0</t>
  </si>
  <si>
    <t>14338038R340DDS3153D</t>
  </si>
  <si>
    <t>B09.5C</t>
  </si>
  <si>
    <t>I05.0B v2020.07</t>
  </si>
  <si>
    <t>I05.0B</t>
  </si>
  <si>
    <t>B04A</t>
  </si>
  <si>
    <t>15.5</t>
  </si>
  <si>
    <t>14552052R101DDS3153D</t>
  </si>
  <si>
    <t>B10.0C</t>
  </si>
  <si>
    <t>I05.5B v2020.07</t>
  </si>
  <si>
    <t>I05.5B</t>
  </si>
  <si>
    <t>B04B</t>
  </si>
  <si>
    <t>14334034R322DDS3153D</t>
  </si>
  <si>
    <t>B10.5C</t>
  </si>
  <si>
    <t>I06.0B v2020.07</t>
  </si>
  <si>
    <t>I06.0B</t>
  </si>
  <si>
    <t>B04C</t>
  </si>
  <si>
    <t>14334034R362DDS3153D</t>
  </si>
  <si>
    <t>B11.0C</t>
  </si>
  <si>
    <t>I06.5B v2020.07</t>
  </si>
  <si>
    <t>I06.5B</t>
  </si>
  <si>
    <t>B04D</t>
  </si>
  <si>
    <t>14661061R207DDS3153D</t>
  </si>
  <si>
    <t>B11.5C</t>
  </si>
  <si>
    <t>I07.0B v2020.07</t>
  </si>
  <si>
    <t>I07.0B</t>
  </si>
  <si>
    <t>B04E</t>
  </si>
  <si>
    <t>14331031R329DDS3153D</t>
  </si>
  <si>
    <t>B12.0C</t>
  </si>
  <si>
    <t>I07.5B v2020.07</t>
  </si>
  <si>
    <t>I07.5B</t>
  </si>
  <si>
    <t>B04F</t>
  </si>
  <si>
    <t>14334034R327DDS3153D</t>
  </si>
  <si>
    <t>B12.5C</t>
  </si>
  <si>
    <t>I08.0B v2020.07</t>
  </si>
  <si>
    <t>I08.0B</t>
  </si>
  <si>
    <t>B05A</t>
  </si>
  <si>
    <t>14557057R104DDS3153D</t>
  </si>
  <si>
    <t>I08.5B v2020.07</t>
  </si>
  <si>
    <t>I08.5B</t>
  </si>
  <si>
    <t>B05B</t>
  </si>
  <si>
    <t>18117021R362DDS3153D</t>
  </si>
  <si>
    <t>I09.0B v2020.07</t>
  </si>
  <si>
    <t>I09.0B</t>
  </si>
  <si>
    <t>B05C</t>
  </si>
  <si>
    <t>14118022R316DDS3153D</t>
  </si>
  <si>
    <t>I09.5B v2020.07</t>
  </si>
  <si>
    <t>I09.5B</t>
  </si>
  <si>
    <t>B05D</t>
  </si>
  <si>
    <t>14332032R301DDS3153D</t>
  </si>
  <si>
    <t>I10.0B v2020.07</t>
  </si>
  <si>
    <t>I10.0B</t>
  </si>
  <si>
    <t>B06A</t>
  </si>
  <si>
    <t>14338038R300DDS3153D</t>
  </si>
  <si>
    <t>I10.5B v2020.07</t>
  </si>
  <si>
    <t>I10.5B</t>
  </si>
  <si>
    <t>B07A</t>
  </si>
  <si>
    <t>14662062R231DDS3153D</t>
  </si>
  <si>
    <t>I04.0C</t>
  </si>
  <si>
    <t>I11.0B v2020.07</t>
  </si>
  <si>
    <t>I11.0B</t>
  </si>
  <si>
    <t>B08A</t>
  </si>
  <si>
    <t>14118022R323DDS3153D</t>
  </si>
  <si>
    <t>M03.5B1 v2020.07</t>
  </si>
  <si>
    <t>M03.5B1</t>
  </si>
  <si>
    <t>B09A</t>
  </si>
  <si>
    <t>14555055R105DDS3153D</t>
  </si>
  <si>
    <t>M04.0B1 v2020.07</t>
  </si>
  <si>
    <t>M04.0B1</t>
  </si>
  <si>
    <t>B10A</t>
  </si>
  <si>
    <t>14111011R382DDS3153D</t>
  </si>
  <si>
    <t>I04.5C</t>
  </si>
  <si>
    <t>M04.5B1 v2020.07</t>
  </si>
  <si>
    <t>M04.5B1</t>
  </si>
  <si>
    <t>B11A</t>
  </si>
  <si>
    <t>14557057R106DDS3153D</t>
  </si>
  <si>
    <t>M05.0B1 v2020.07</t>
  </si>
  <si>
    <t>M05.0B1</t>
  </si>
  <si>
    <t>B12A</t>
  </si>
  <si>
    <t>14554054R108DDS3153D</t>
  </si>
  <si>
    <t>M05.5B1 v2020.07</t>
  </si>
  <si>
    <t>M05.5B1</t>
  </si>
  <si>
    <t>I01A</t>
  </si>
  <si>
    <t>14667067R271DDS3153D</t>
  </si>
  <si>
    <t>I05.0C</t>
  </si>
  <si>
    <t>M06.0B1 v2020.07</t>
  </si>
  <si>
    <t>M06.0B1</t>
  </si>
  <si>
    <t>I01B</t>
  </si>
  <si>
    <t>14559059R103DDS3153D</t>
  </si>
  <si>
    <t>M06.5B1 v2020.07</t>
  </si>
  <si>
    <t>M06.5B1</t>
  </si>
  <si>
    <t>I01C</t>
  </si>
  <si>
    <t>14667067R276DDS3153D</t>
  </si>
  <si>
    <t>M07.0B1 v2020.07</t>
  </si>
  <si>
    <t>M07.0B1</t>
  </si>
  <si>
    <t>I01D</t>
  </si>
  <si>
    <t>15662062R248DDS3153D</t>
  </si>
  <si>
    <t>I05.5C</t>
  </si>
  <si>
    <t>M07.5B1 v2020.07</t>
  </si>
  <si>
    <t>M07.5B1</t>
  </si>
  <si>
    <t>I01E</t>
  </si>
  <si>
    <t>15555055R107DDS3153D</t>
  </si>
  <si>
    <t>M08.0B1 v2020.07</t>
  </si>
  <si>
    <t>M08.0B1</t>
  </si>
  <si>
    <t>I01F</t>
  </si>
  <si>
    <t>14558058R106DDS3153D</t>
  </si>
  <si>
    <t>M08.5B1 v2020.07</t>
  </si>
  <si>
    <t>M08.5B1</t>
  </si>
  <si>
    <t>I01G</t>
  </si>
  <si>
    <t>14332032R388DDS3153D</t>
  </si>
  <si>
    <t>I06.0C</t>
  </si>
  <si>
    <t>M09.0B1 v2020.07</t>
  </si>
  <si>
    <t>M09.0B1</t>
  </si>
  <si>
    <t>I01H</t>
  </si>
  <si>
    <t>14557057R102DDS3153D</t>
  </si>
  <si>
    <t>M09.5B1 v2020.07</t>
  </si>
  <si>
    <t>M09.5B1</t>
  </si>
  <si>
    <t>I02A</t>
  </si>
  <si>
    <t>14556056R101DDS3153D</t>
  </si>
  <si>
    <t>M10.0B1 v2020.07</t>
  </si>
  <si>
    <t>M10.0B1</t>
  </si>
  <si>
    <t>I02B</t>
  </si>
  <si>
    <t>14559059R101DDS3153D</t>
  </si>
  <si>
    <t>I06.5C</t>
  </si>
  <si>
    <t>M10.5B1 v2020.07</t>
  </si>
  <si>
    <t>M10.5B1</t>
  </si>
  <si>
    <t>I02C</t>
  </si>
  <si>
    <t>14558058R104DDS3153D</t>
  </si>
  <si>
    <t>M11.0B1 v2020.07</t>
  </si>
  <si>
    <t>M11.0B1</t>
  </si>
  <si>
    <t>I02D</t>
  </si>
  <si>
    <t>14662062R236DDS3153D</t>
  </si>
  <si>
    <t>M03.5B2 v2020.07</t>
  </si>
  <si>
    <t>M03.5B2</t>
  </si>
  <si>
    <t>I02E</t>
  </si>
  <si>
    <t>14335035R353DDS3153D</t>
  </si>
  <si>
    <t>I07.0C</t>
  </si>
  <si>
    <t>M04.0B2 v2020.07</t>
  </si>
  <si>
    <t>M04.0B2</t>
  </si>
  <si>
    <t>I02F</t>
  </si>
  <si>
    <t>14114014R396DDS3153D</t>
  </si>
  <si>
    <t>M04.5B2 v2020.07</t>
  </si>
  <si>
    <t>M04.5B2</t>
  </si>
  <si>
    <t>I02G</t>
  </si>
  <si>
    <t>14334034R304DDS3153D</t>
  </si>
  <si>
    <t>I07.5C</t>
  </si>
  <si>
    <t>M05.0B2 v2020.07</t>
  </si>
  <si>
    <t>M05.0B2</t>
  </si>
  <si>
    <t>I02H</t>
  </si>
  <si>
    <t>14559059R107DDS3153D</t>
  </si>
  <si>
    <t>M05.5B2 v2020.07</t>
  </si>
  <si>
    <t>M05.5B2</t>
  </si>
  <si>
    <t>I02I</t>
  </si>
  <si>
    <t>14554054R105DDS3153D</t>
  </si>
  <si>
    <t>I08.0C</t>
  </si>
  <si>
    <t>M06.0B2 v2020.07</t>
  </si>
  <si>
    <t>M06.0B2</t>
  </si>
  <si>
    <t>I02J</t>
  </si>
  <si>
    <t>14114014R327DDS3153D</t>
  </si>
  <si>
    <t>M06.5B2 v2020.07</t>
  </si>
  <si>
    <t>M06.5B2</t>
  </si>
  <si>
    <t>I02K</t>
  </si>
  <si>
    <t>14114014R326DDS3153D</t>
  </si>
  <si>
    <t>I08.5C</t>
  </si>
  <si>
    <t>M07.0B2 v2020.07</t>
  </si>
  <si>
    <t>M07.0B2</t>
  </si>
  <si>
    <t>I02L</t>
  </si>
  <si>
    <t>14555055R104DDS3153D</t>
  </si>
  <si>
    <t>M07.5B2 v2020.07</t>
  </si>
  <si>
    <t>M07.5B2</t>
  </si>
  <si>
    <t>I02M</t>
  </si>
  <si>
    <t>14559059R105DDS3153D</t>
  </si>
  <si>
    <t>I09.0C</t>
  </si>
  <si>
    <t>M08.0B2 v2020.07</t>
  </si>
  <si>
    <t>M08.0B2</t>
  </si>
  <si>
    <t>I03A</t>
  </si>
  <si>
    <t>14338038R345DDS3153D</t>
  </si>
  <si>
    <t>M08.5B2 v2020.07</t>
  </si>
  <si>
    <t>M08.5B2</t>
  </si>
  <si>
    <t>I03B</t>
  </si>
  <si>
    <t>14558058R100DDS3153D</t>
  </si>
  <si>
    <t>I09.5C</t>
  </si>
  <si>
    <t>M09.0B2 v2020.07</t>
  </si>
  <si>
    <t>M09.0B2</t>
  </si>
  <si>
    <t>I03C</t>
  </si>
  <si>
    <t>14662062R232DDS3153D</t>
  </si>
  <si>
    <t>M09.5B2 v2020.07</t>
  </si>
  <si>
    <t>M09.5B2</t>
  </si>
  <si>
    <t>I03D</t>
  </si>
  <si>
    <t>14335035R377DDS3153D</t>
  </si>
  <si>
    <t>I10.0C</t>
  </si>
  <si>
    <t>M10.0B2 v2020.07</t>
  </si>
  <si>
    <t>M10.0B2</t>
  </si>
  <si>
    <t>I03E</t>
  </si>
  <si>
    <t>14118022R306DDS3153D</t>
  </si>
  <si>
    <t>M10.5B2 v2020.07</t>
  </si>
  <si>
    <t>M10.5B2</t>
  </si>
  <si>
    <t>I03F</t>
  </si>
  <si>
    <t>14114014R309DDS3153D</t>
  </si>
  <si>
    <t>I10.5C</t>
  </si>
  <si>
    <t>M11.0B2 v2020.07</t>
  </si>
  <si>
    <t>M11.0B2</t>
  </si>
  <si>
    <t>I03G</t>
  </si>
  <si>
    <t>14552052R103DDS3153D</t>
  </si>
  <si>
    <t>M03.5B3 v2020.07</t>
  </si>
  <si>
    <t>M03.5B3</t>
  </si>
  <si>
    <t>I03H</t>
  </si>
  <si>
    <t>14331031R321DDS3153D</t>
  </si>
  <si>
    <t>I11.0C</t>
  </si>
  <si>
    <t>M04.0B3 v2020.07</t>
  </si>
  <si>
    <t>M04.0B3</t>
  </si>
  <si>
    <t>I03I</t>
  </si>
  <si>
    <t>14666066R250DDS3153D</t>
  </si>
  <si>
    <t>I11.5C</t>
  </si>
  <si>
    <t>M04.5B3 v2020.07</t>
  </si>
  <si>
    <t>M04.5B3</t>
  </si>
  <si>
    <t>I03J</t>
  </si>
  <si>
    <t>14119024R396DDS3153D</t>
  </si>
  <si>
    <t>I12.0C</t>
  </si>
  <si>
    <t>M05.0B3 v2020.07</t>
  </si>
  <si>
    <t>M05.0B3</t>
  </si>
  <si>
    <t>I03K</t>
  </si>
  <si>
    <t>14335035R363DDS3153D</t>
  </si>
  <si>
    <t>I12.5C</t>
  </si>
  <si>
    <t>M05.5B3 v2020.07</t>
  </si>
  <si>
    <t>M05.5B3</t>
  </si>
  <si>
    <t>I03L</t>
  </si>
  <si>
    <t>14556056R102DDS3153D</t>
  </si>
  <si>
    <t>I13.0C</t>
  </si>
  <si>
    <t>M06.0B3 v2020.07</t>
  </si>
  <si>
    <t>M06.0B3</t>
  </si>
  <si>
    <t>I04A</t>
  </si>
  <si>
    <t>14119024R361DDS3153D</t>
  </si>
  <si>
    <t>I13.5C</t>
  </si>
  <si>
    <t>M06.5B3 v2020.07</t>
  </si>
  <si>
    <t>M06.5B3</t>
  </si>
  <si>
    <t>I04B</t>
  </si>
  <si>
    <t>14114014R315DDS3153D</t>
  </si>
  <si>
    <t>I14.0C</t>
  </si>
  <si>
    <t>M07.0B3 v2020.07</t>
  </si>
  <si>
    <t>M07.0B3</t>
  </si>
  <si>
    <t>I04C</t>
  </si>
  <si>
    <t>14557057R107DDS3153D</t>
  </si>
  <si>
    <t>I14.5C</t>
  </si>
  <si>
    <t>M07.5B3 v2020.07</t>
  </si>
  <si>
    <t>M07.5B3</t>
  </si>
  <si>
    <t>I04D</t>
  </si>
  <si>
    <t>14666066R263DDS3153D</t>
  </si>
  <si>
    <t>I15.0C</t>
  </si>
  <si>
    <t>M08.0B3 v2020.07</t>
  </si>
  <si>
    <t>M08.0B3</t>
  </si>
  <si>
    <t>I04E</t>
  </si>
  <si>
    <t>14119024R381DDS3153D</t>
  </si>
  <si>
    <t>I15.5C</t>
  </si>
  <si>
    <t>M08.5B3 v2020.07</t>
  </si>
  <si>
    <t>M08.5B3</t>
  </si>
  <si>
    <t>I04F</t>
  </si>
  <si>
    <t>14117021R313DDS3153D</t>
  </si>
  <si>
    <t>M09.0B3 v2020.07</t>
  </si>
  <si>
    <t>M09.0B3</t>
  </si>
  <si>
    <t>I04G</t>
  </si>
  <si>
    <t>14662062R224DDS3153D</t>
  </si>
  <si>
    <t>M09.5B3 v2020.07</t>
  </si>
  <si>
    <t>M09.5B3</t>
  </si>
  <si>
    <t>I04H</t>
  </si>
  <si>
    <t>14335035R362DDS3153D</t>
  </si>
  <si>
    <t>M10.0B3 v2020.07</t>
  </si>
  <si>
    <t>M10.0B3</t>
  </si>
  <si>
    <t>I04I</t>
  </si>
  <si>
    <t>14667067R282DDS3153D</t>
  </si>
  <si>
    <t>M10.5B3 v2020.07</t>
  </si>
  <si>
    <t>M10.5B3</t>
  </si>
  <si>
    <t>I04J</t>
  </si>
  <si>
    <t>14552052R105DDS3153D</t>
  </si>
  <si>
    <t>M11.0B3 v2020.07</t>
  </si>
  <si>
    <t>M11.0B3</t>
  </si>
  <si>
    <t>I04K</t>
  </si>
  <si>
    <t>14558058R101DDS3153D</t>
  </si>
  <si>
    <t>B03.5C v2020.07</t>
  </si>
  <si>
    <t>I04L</t>
  </si>
  <si>
    <t>14662062R229DDS3153D</t>
  </si>
  <si>
    <t>B04.0C v2020.07</t>
  </si>
  <si>
    <t>I04M</t>
  </si>
  <si>
    <t>14119024R322DDS3153D</t>
  </si>
  <si>
    <t>B04.5C v2020.07</t>
  </si>
  <si>
    <t>I05A</t>
  </si>
  <si>
    <t>14559059R106DDS3153D</t>
  </si>
  <si>
    <t>B05.0C v2020.07</t>
  </si>
  <si>
    <t>I05B</t>
  </si>
  <si>
    <t>14554054R107DDS3153D</t>
  </si>
  <si>
    <t>B05.5C v2020.07</t>
  </si>
  <si>
    <t>I05C</t>
  </si>
  <si>
    <t>14332032R334DDS3153D</t>
  </si>
  <si>
    <t>B06.0C v2020.07</t>
  </si>
  <si>
    <t>I05D</t>
  </si>
  <si>
    <t>14558058R107DDS3153D</t>
  </si>
  <si>
    <t>B06.5C v2020.07</t>
  </si>
  <si>
    <t>I05E</t>
  </si>
  <si>
    <t>14114016R304DDS3153D</t>
  </si>
  <si>
    <t>B07.0C v2020.07</t>
  </si>
  <si>
    <t>I05F</t>
  </si>
  <si>
    <t>14334034R391DDS3153D</t>
  </si>
  <si>
    <t>B07.5C v2020.07</t>
  </si>
  <si>
    <t>I05G</t>
  </si>
  <si>
    <t>14118022R322DDS3153D</t>
  </si>
  <si>
    <t>B08.0C v2020.07</t>
  </si>
  <si>
    <t>I05H</t>
  </si>
  <si>
    <t>15111011R356DDS3153D</t>
  </si>
  <si>
    <t>B08.5C v2020.07</t>
  </si>
  <si>
    <t>I05I</t>
  </si>
  <si>
    <t>14115015R397DDS3153D</t>
  </si>
  <si>
    <t>B09.0C v2020.07</t>
  </si>
  <si>
    <t>I05J</t>
  </si>
  <si>
    <t>14556056R103DDS3153D</t>
  </si>
  <si>
    <t>B09.5C v2020.07</t>
  </si>
  <si>
    <t>I05K</t>
  </si>
  <si>
    <t>14666066R257DDS3153D</t>
  </si>
  <si>
    <t>M06.0C1</t>
  </si>
  <si>
    <t>B10.0C v2020.07</t>
  </si>
  <si>
    <t>I05L</t>
  </si>
  <si>
    <t>14667067R270DDS3153D</t>
  </si>
  <si>
    <t>M06.0C2</t>
  </si>
  <si>
    <t>B10.5C v2020.07</t>
  </si>
  <si>
    <t>I05M</t>
  </si>
  <si>
    <t>14115015R388DDS3153D</t>
  </si>
  <si>
    <t>M06.0C3</t>
  </si>
  <si>
    <t>B11.0C v2020.07</t>
  </si>
  <si>
    <t>I06A</t>
  </si>
  <si>
    <t>14332032R356DDS3153D</t>
  </si>
  <si>
    <t>B11.5C v2020.07</t>
  </si>
  <si>
    <t>I07A</t>
  </si>
  <si>
    <t>14331031R311DDS3153D</t>
  </si>
  <si>
    <t>B12.0C v2020.07</t>
  </si>
  <si>
    <t>I08A</t>
  </si>
  <si>
    <t>14554054R106DDS3153D</t>
  </si>
  <si>
    <t>B12.5C v2020.07</t>
  </si>
  <si>
    <t>I09A</t>
  </si>
  <si>
    <t>14338038R328DDS3153D</t>
  </si>
  <si>
    <t>M06.5C1</t>
  </si>
  <si>
    <t>I06.0C v2020.07</t>
  </si>
  <si>
    <t>I10A</t>
  </si>
  <si>
    <t>14554054R113DDS3153D</t>
  </si>
  <si>
    <t>M06.5C2</t>
  </si>
  <si>
    <t>I06.5C v2020.07</t>
  </si>
  <si>
    <t>I11A</t>
  </si>
  <si>
    <t>14115015R395DDS3153D</t>
  </si>
  <si>
    <t>M06.5C3</t>
  </si>
  <si>
    <t>I07.0C v2020.07</t>
  </si>
  <si>
    <t>I12A</t>
  </si>
  <si>
    <t>14661061R204DDS3153D</t>
  </si>
  <si>
    <t>I07.5C v2020.07</t>
  </si>
  <si>
    <t>M01A1</t>
  </si>
  <si>
    <t>14331031R302DDS3153D</t>
  </si>
  <si>
    <t>I08.0C v2020.07</t>
  </si>
  <si>
    <t>M01A2</t>
  </si>
  <si>
    <t>14334034R375DDS3153D</t>
  </si>
  <si>
    <t>I08.5C v2020.07</t>
  </si>
  <si>
    <t>M01A3</t>
  </si>
  <si>
    <t>14667067R284DDS3153D</t>
  </si>
  <si>
    <t>M07.0C1</t>
  </si>
  <si>
    <t>I09.0C v2020.07</t>
  </si>
  <si>
    <t>M01A4</t>
  </si>
  <si>
    <t>14118022R317DDS3153D</t>
  </si>
  <si>
    <t>M07.0C2</t>
  </si>
  <si>
    <t>I09.5C v2020.07</t>
  </si>
  <si>
    <t>M01B1</t>
  </si>
  <si>
    <t>14112012R350DDS3153D</t>
  </si>
  <si>
    <t>M07.0C3</t>
  </si>
  <si>
    <t>I10.0C v2020.07</t>
  </si>
  <si>
    <t>M01B2</t>
  </si>
  <si>
    <t>14667067R281DDS3153D</t>
  </si>
  <si>
    <t>I10.5C v2020.07</t>
  </si>
  <si>
    <t>M01B3</t>
  </si>
  <si>
    <t>14112012R346DDS3153D</t>
  </si>
  <si>
    <t>I11.0C v2020.07</t>
  </si>
  <si>
    <t>M01B4</t>
  </si>
  <si>
    <t>14331031R331DDS3153D</t>
  </si>
  <si>
    <t>I11.5C v2020.07</t>
  </si>
  <si>
    <t>M01C1</t>
  </si>
  <si>
    <t>14117021R303DDS3153D</t>
  </si>
  <si>
    <t>M07.5C1</t>
  </si>
  <si>
    <t>I12.0C v2020.07</t>
  </si>
  <si>
    <t>M01C2</t>
  </si>
  <si>
    <t>14332032R376DDS3153D</t>
  </si>
  <si>
    <t>M07.5C2</t>
  </si>
  <si>
    <t>I12.5C v2020.07</t>
  </si>
  <si>
    <t>M01C3</t>
  </si>
  <si>
    <t>14662062R225DDS3153D</t>
  </si>
  <si>
    <t>M07.5C3</t>
  </si>
  <si>
    <t>I13.0C v2020.07</t>
  </si>
  <si>
    <t>M01C4</t>
  </si>
  <si>
    <t>14119024R337DDS3153D</t>
  </si>
  <si>
    <t>I13.5C v2020.07</t>
  </si>
  <si>
    <t>M01D1</t>
  </si>
  <si>
    <t>14111011R302DDS3153D</t>
  </si>
  <si>
    <t>I14.0C v2020.07</t>
  </si>
  <si>
    <t>M01D2</t>
  </si>
  <si>
    <t>14118022R375DDS3153D</t>
  </si>
  <si>
    <t>I14.5C v2020.07</t>
  </si>
  <si>
    <t>M01D3</t>
  </si>
  <si>
    <t>14667067R283DDS3153D</t>
  </si>
  <si>
    <t>M08.0C1</t>
  </si>
  <si>
    <t>I15.0C v2020.07</t>
  </si>
  <si>
    <t>M01D4</t>
  </si>
  <si>
    <t>14111011R335DDS3153D</t>
  </si>
  <si>
    <t>M08.0C2</t>
  </si>
  <si>
    <t>I15.5C v2020.07</t>
  </si>
  <si>
    <t>M02A1</t>
  </si>
  <si>
    <t>14661061R205DDS3153D</t>
  </si>
  <si>
    <t>M08.0C3</t>
  </si>
  <si>
    <t>M06.0C1 v2020.07</t>
  </si>
  <si>
    <t>M02A2</t>
  </si>
  <si>
    <t>14554054R112DDS3153D</t>
  </si>
  <si>
    <t>M06.5C1 v2020.07</t>
  </si>
  <si>
    <t>M02A3</t>
  </si>
  <si>
    <t>14666066R256DDS3153D</t>
  </si>
  <si>
    <t>M07.0C1 v2020.07</t>
  </si>
  <si>
    <t>M02A4</t>
  </si>
  <si>
    <t>14115015R356DDS3153D</t>
  </si>
  <si>
    <t>M07.5C1 v2020.07</t>
  </si>
  <si>
    <t>M02B1</t>
  </si>
  <si>
    <t>14112012R301DDS3153D</t>
  </si>
  <si>
    <t>M08.5C1</t>
  </si>
  <si>
    <t>M08.0C1 v2020.07</t>
  </si>
  <si>
    <t>M02B2</t>
  </si>
  <si>
    <t>14555055R102DDS3153D</t>
  </si>
  <si>
    <t>M08.5C2</t>
  </si>
  <si>
    <t>M08.5C1 v2020.07</t>
  </si>
  <si>
    <t>M02B3</t>
  </si>
  <si>
    <t>14666066R253DDS3153D</t>
  </si>
  <si>
    <t>M08.5C3</t>
  </si>
  <si>
    <t>M09.0C1 v2020.07</t>
  </si>
  <si>
    <t>M02B4</t>
  </si>
  <si>
    <t>14334034R360DDS3153D</t>
  </si>
  <si>
    <t>M09.5C1 v2020.07</t>
  </si>
  <si>
    <t>M09.5C1</t>
  </si>
  <si>
    <t>M02C1</t>
  </si>
  <si>
    <t>14117021R307DDS3153D</t>
  </si>
  <si>
    <t>M10.0C1 v2020.07</t>
  </si>
  <si>
    <t>M10.0C1</t>
  </si>
  <si>
    <t>M02C2</t>
  </si>
  <si>
    <t>14662062R235DDS3153D</t>
  </si>
  <si>
    <t>M10.5C1 v2020.07</t>
  </si>
  <si>
    <t>M10.5C1</t>
  </si>
  <si>
    <t>M02C3</t>
  </si>
  <si>
    <t>14666066R258DDS3153D</t>
  </si>
  <si>
    <t>M11.0C1 v2020.07</t>
  </si>
  <si>
    <t>M11.0C1</t>
  </si>
  <si>
    <t>M02C4</t>
  </si>
  <si>
    <t>14662062R228DDS3153D</t>
  </si>
  <si>
    <t>M09.0C2</t>
  </si>
  <si>
    <t>M11.5C1 v2020.07</t>
  </si>
  <si>
    <t>M11.5C1</t>
  </si>
  <si>
    <t>M02D1</t>
  </si>
  <si>
    <t>14332032R303DDS3153D</t>
  </si>
  <si>
    <t>M09.0C3</t>
  </si>
  <si>
    <t>M12.0C1 v2020.07</t>
  </si>
  <si>
    <t>M12.0C1</t>
  </si>
  <si>
    <t>M02D2</t>
  </si>
  <si>
    <t>14554054R101DDS3153D</t>
  </si>
  <si>
    <t>M12.5C1 v2020.07</t>
  </si>
  <si>
    <t>M12.5C1</t>
  </si>
  <si>
    <t>M02D3</t>
  </si>
  <si>
    <t>INTF1952R113DDS3153D</t>
  </si>
  <si>
    <t>M13.0C1 v2020.07</t>
  </si>
  <si>
    <t>M13.0C1</t>
  </si>
  <si>
    <t>M02D4</t>
  </si>
  <si>
    <t>14332032R315DDS3153D</t>
  </si>
  <si>
    <t>M13.5C1 v2020.07</t>
  </si>
  <si>
    <t>M13.5C1</t>
  </si>
  <si>
    <t>M02E1</t>
  </si>
  <si>
    <t>14331031R333DDS3153D</t>
  </si>
  <si>
    <t>M14.0C1 v2020.07</t>
  </si>
  <si>
    <t>M14.0C1</t>
  </si>
  <si>
    <t>M02E2</t>
  </si>
  <si>
    <t>14667067R273DDS3153D</t>
  </si>
  <si>
    <t>M09.5C2</t>
  </si>
  <si>
    <t>M14.5C1 v2020.07</t>
  </si>
  <si>
    <t>M14.5C1</t>
  </si>
  <si>
    <t>M02E3</t>
  </si>
  <si>
    <t>14114014R306DDS3153D</t>
  </si>
  <si>
    <t>M09.5C3</t>
  </si>
  <si>
    <t>M15.0C1 v2020.07</t>
  </si>
  <si>
    <t>M15.0C1</t>
  </si>
  <si>
    <t>M02E4</t>
  </si>
  <si>
    <t>14335035R313DDS3153D</t>
  </si>
  <si>
    <t>M15.5C1 v2020.07</t>
  </si>
  <si>
    <t>M15.5C1</t>
  </si>
  <si>
    <t>M02F1</t>
  </si>
  <si>
    <t>14117021R312DDS3153D</t>
  </si>
  <si>
    <t>M06.0C2 v2020.07</t>
  </si>
  <si>
    <t>M02F2</t>
  </si>
  <si>
    <t>14552052R108DDS3153D</t>
  </si>
  <si>
    <t>M06.5C2 v2020.07</t>
  </si>
  <si>
    <t>M02F3</t>
  </si>
  <si>
    <t>14338038R304DDS3153D</t>
  </si>
  <si>
    <t>M07.0C2 v2020.07</t>
  </si>
  <si>
    <t>M02F4</t>
  </si>
  <si>
    <t>14335035R323DDS3153D</t>
  </si>
  <si>
    <t>M10.0C2</t>
  </si>
  <si>
    <t>M07.5C2 v2020.07</t>
  </si>
  <si>
    <t>M02G1</t>
  </si>
  <si>
    <t>17552052R111DDS3153D</t>
  </si>
  <si>
    <t>M10.0C3</t>
  </si>
  <si>
    <t>M08.0C2 v2020.07</t>
  </si>
  <si>
    <t>M02G2</t>
  </si>
  <si>
    <t>14117021R386DDS3153D</t>
  </si>
  <si>
    <t>M08.5C2 v2020.07</t>
  </si>
  <si>
    <t>M02G3</t>
  </si>
  <si>
    <t>14558058R105DDS3153D</t>
  </si>
  <si>
    <t>M09.0C2 v2020.07</t>
  </si>
  <si>
    <t>M02G4</t>
  </si>
  <si>
    <t>14661061R202DDS3153D</t>
  </si>
  <si>
    <t>M09.5C2 v2020.07</t>
  </si>
  <si>
    <t>M02H1</t>
  </si>
  <si>
    <t>14112012R308DDS3153D</t>
  </si>
  <si>
    <t>M10.0C2 v2020.07</t>
  </si>
  <si>
    <t>M02H2</t>
  </si>
  <si>
    <t>14115015R335DDS3153D</t>
  </si>
  <si>
    <t>M10.5C2</t>
  </si>
  <si>
    <t>M10.5C2 v2020.07</t>
  </si>
  <si>
    <t>M02H3</t>
  </si>
  <si>
    <t>14118022R310DDS3153D</t>
  </si>
  <si>
    <t>M10.5C3</t>
  </si>
  <si>
    <t>M11.0C2 v2020.07</t>
  </si>
  <si>
    <t>M11.0C2</t>
  </si>
  <si>
    <t>M02H4</t>
  </si>
  <si>
    <t>14332032R362DDS3153D</t>
  </si>
  <si>
    <t>M11.5C2 v2020.07</t>
  </si>
  <si>
    <t>M11.5C2</t>
  </si>
  <si>
    <t>M02I1</t>
  </si>
  <si>
    <t>14117021R305DDS3153D</t>
  </si>
  <si>
    <t>M12.0C2 v2020.07</t>
  </si>
  <si>
    <t>M12.0C2</t>
  </si>
  <si>
    <t>M02I2</t>
  </si>
  <si>
    <t>14558058R103DDS3153D</t>
  </si>
  <si>
    <t>M12.5C2 v2020.07</t>
  </si>
  <si>
    <t>M12.5C2</t>
  </si>
  <si>
    <t>M02I3</t>
  </si>
  <si>
    <t>14667067R277DDS3153D</t>
  </si>
  <si>
    <t>M13.0C2 v2020.07</t>
  </si>
  <si>
    <t>M13.0C2</t>
  </si>
  <si>
    <t>M02I4</t>
  </si>
  <si>
    <t>14115015R386DDS3153D</t>
  </si>
  <si>
    <t>M13.5C2 v2020.07</t>
  </si>
  <si>
    <t>M13.5C2</t>
  </si>
  <si>
    <t>M02J1</t>
  </si>
  <si>
    <t>14557057R103DDS3153D</t>
  </si>
  <si>
    <t>M11.0C3</t>
  </si>
  <si>
    <t>M14.0C2 v2020.07</t>
  </si>
  <si>
    <t>M14.0C2</t>
  </si>
  <si>
    <t>M02J2</t>
  </si>
  <si>
    <t>14334034R396DDS3153D</t>
  </si>
  <si>
    <t>M14.5C2 v2020.07</t>
  </si>
  <si>
    <t>M14.5C2</t>
  </si>
  <si>
    <t>M02J3</t>
  </si>
  <si>
    <t>INTF1959R216DDS3153D</t>
  </si>
  <si>
    <t>M15.0C2 v2020.07</t>
  </si>
  <si>
    <t>M15.0C2</t>
  </si>
  <si>
    <t>M02J4</t>
  </si>
  <si>
    <t>INTF1952R112DDS3153D</t>
  </si>
  <si>
    <t>M11.5C3</t>
  </si>
  <si>
    <t>M15.5C2 v2020.07</t>
  </si>
  <si>
    <t>M15.5C2</t>
  </si>
  <si>
    <t>M02K1</t>
  </si>
  <si>
    <t>14111011R360DDS3153D</t>
  </si>
  <si>
    <t>M06.0C3 v2020.07</t>
  </si>
  <si>
    <t>M02K2</t>
  </si>
  <si>
    <t>14559059R109DDS3153D</t>
  </si>
  <si>
    <t>M06.5C3 v2020.07</t>
  </si>
  <si>
    <t>M02K3</t>
  </si>
  <si>
    <t>14556056R105DDS3153D</t>
  </si>
  <si>
    <t>M12.0C3</t>
  </si>
  <si>
    <t>M07.0C3 v2020.07</t>
  </si>
  <si>
    <t>M02K4</t>
  </si>
  <si>
    <t>14115015R326DDS3153D</t>
  </si>
  <si>
    <t>M07.5C3 v2020.07</t>
  </si>
  <si>
    <t>M02L1</t>
  </si>
  <si>
    <t>14662062R222DDS3153D</t>
  </si>
  <si>
    <t>M08.0C3 v2020.07</t>
  </si>
  <si>
    <t>M02L2</t>
  </si>
  <si>
    <t>14662062R240DDS3153D</t>
  </si>
  <si>
    <t>M12.5C3</t>
  </si>
  <si>
    <t>M08.5C3 v2020.07</t>
  </si>
  <si>
    <t>M02L3</t>
  </si>
  <si>
    <t>14117021R340DDS3153D</t>
  </si>
  <si>
    <t>M09.0C3 v2020.07</t>
  </si>
  <si>
    <t>M02L4</t>
  </si>
  <si>
    <t>14555055R101DDS3153D</t>
  </si>
  <si>
    <t>M09.5C3 v2020.07</t>
  </si>
  <si>
    <t>M02M1</t>
  </si>
  <si>
    <t>14661061R200DDS3153D</t>
  </si>
  <si>
    <t>M13.0C3</t>
  </si>
  <si>
    <t>M10.0C3 v2020.07</t>
  </si>
  <si>
    <t>M02M2</t>
  </si>
  <si>
    <t>14554054R104DDS3153D</t>
  </si>
  <si>
    <t>M10.5C3 v2020.07</t>
  </si>
  <si>
    <t>M02M3</t>
  </si>
  <si>
    <t>14554054R102DDS3153D</t>
  </si>
  <si>
    <t>M11.0C3 v2020.07</t>
  </si>
  <si>
    <t>M02M4</t>
  </si>
  <si>
    <t>14555055R103DDS3153D</t>
  </si>
  <si>
    <t>M13.5C3</t>
  </si>
  <si>
    <t>M11.5C3 v2020.07</t>
  </si>
  <si>
    <t>M03A1</t>
  </si>
  <si>
    <t>14661061R206DDS3153D</t>
  </si>
  <si>
    <t>M12.0C3 v2020.07</t>
  </si>
  <si>
    <t>M03A2</t>
  </si>
  <si>
    <t>INTF1931R413DDS3153D</t>
  </si>
  <si>
    <t>M12.5C3 v2020.07</t>
  </si>
  <si>
    <t>M03A3</t>
  </si>
  <si>
    <t>14334034R386DDS3153D</t>
  </si>
  <si>
    <t>M14.0C3</t>
  </si>
  <si>
    <t>M13.0C3 v2020.07</t>
  </si>
  <si>
    <t>M03A4</t>
  </si>
  <si>
    <t>14558058R102DDS3153D</t>
  </si>
  <si>
    <t>M13.5C3 v2020.07</t>
  </si>
  <si>
    <t>M03B1</t>
  </si>
  <si>
    <t>INTF1921R484DDS3153D</t>
  </si>
  <si>
    <t>M14.0C3 v2020.07</t>
  </si>
  <si>
    <t>M03B2</t>
  </si>
  <si>
    <t>15559059R110DDS3153D</t>
  </si>
  <si>
    <t>M14.5C3</t>
  </si>
  <si>
    <t>M14.5C3 v2020.07</t>
  </si>
  <si>
    <t>M03B3</t>
  </si>
  <si>
    <t>16110310R111DDS3751D</t>
  </si>
  <si>
    <t>M15.0C3 v2020.07</t>
  </si>
  <si>
    <t>M15.0C3</t>
  </si>
  <si>
    <t>M03B4</t>
  </si>
  <si>
    <t>15660160R100DDS3751D</t>
  </si>
  <si>
    <t>M15.5C3 v2020.07</t>
  </si>
  <si>
    <t>M15.5C3</t>
  </si>
  <si>
    <t>M03C1</t>
  </si>
  <si>
    <t>16559059R112DDS3153D</t>
  </si>
  <si>
    <t>DCI v2020.07</t>
  </si>
  <si>
    <t>DCI</t>
  </si>
  <si>
    <t>M03C2</t>
  </si>
  <si>
    <t>15110310R103DDS3751D</t>
  </si>
  <si>
    <t>DCII v2020.07</t>
  </si>
  <si>
    <t>DCII</t>
  </si>
  <si>
    <t>M03C3</t>
  </si>
  <si>
    <t>15110310R104DDS3751D</t>
  </si>
  <si>
    <t>LPN v2020.07</t>
  </si>
  <si>
    <t>LPN</t>
  </si>
  <si>
    <t>M03C4</t>
  </si>
  <si>
    <t>15550150R500DDS3751D</t>
  </si>
  <si>
    <t>RN v2020.07</t>
  </si>
  <si>
    <t>M03D1</t>
  </si>
  <si>
    <t>16660160R105DDS3751D</t>
  </si>
  <si>
    <t>PhD v2020.07</t>
  </si>
  <si>
    <t>M03D2</t>
  </si>
  <si>
    <t>16550150R511DDS3751D</t>
  </si>
  <si>
    <t>Clinician v2020.07</t>
  </si>
  <si>
    <t>Clinician</t>
  </si>
  <si>
    <t>short version roots</t>
  </si>
  <si>
    <t>M03D3</t>
  </si>
  <si>
    <t>15550150R504DDS3751D</t>
  </si>
  <si>
    <t>VehAdd - Sedan v2020.07</t>
  </si>
  <si>
    <t>VehAdd - Sedan</t>
  </si>
  <si>
    <t>M03D4</t>
  </si>
  <si>
    <t>15550150R505DDS3751D</t>
  </si>
  <si>
    <t>VehAdd - Minivan v2020.07</t>
  </si>
  <si>
    <t>VehAdd - Minivan</t>
  </si>
  <si>
    <t>VehAdd - MV</t>
  </si>
  <si>
    <t>M03E1</t>
  </si>
  <si>
    <t>16110310R112DDS3751D</t>
  </si>
  <si>
    <t>VehAdd - Van v2020.07</t>
  </si>
  <si>
    <t>VehAdd - Van</t>
  </si>
  <si>
    <t>M03E2</t>
  </si>
  <si>
    <t>15330130R331DDS3751D</t>
  </si>
  <si>
    <t>VehAdd - WC Van v2020.07</t>
  </si>
  <si>
    <t>VehAdd - WC Van</t>
  </si>
  <si>
    <t>M03E3</t>
  </si>
  <si>
    <t>15550150R506DDS3751D</t>
  </si>
  <si>
    <t>VehUp - Sed to MV v20.07</t>
  </si>
  <si>
    <t>VehUpgrd - Sedan to Minivan</t>
  </si>
  <si>
    <t>VehUp - Sed to MV</t>
  </si>
  <si>
    <t>M03E4</t>
  </si>
  <si>
    <t>15110310R105DDS3751D</t>
  </si>
  <si>
    <t>VehUp - Sed to Van v20.07</t>
  </si>
  <si>
    <t>VehUpgrd - Sedan to Van</t>
  </si>
  <si>
    <t>VehUp - Sed to Van</t>
  </si>
  <si>
    <t>M03F1</t>
  </si>
  <si>
    <t>15110310R106DDS3751D</t>
  </si>
  <si>
    <t>VehUp - Sed to WCV v20.07</t>
  </si>
  <si>
    <t>VehUpgrd - Sedan to WC Van</t>
  </si>
  <si>
    <t>VehUp - Sed to WCV</t>
  </si>
  <si>
    <t>M03F2</t>
  </si>
  <si>
    <t>16330130R337DDS3751D</t>
  </si>
  <si>
    <t>VehUp - MV to Van v20.07</t>
  </si>
  <si>
    <t>VehUpgrd - Minivan to Van</t>
  </si>
  <si>
    <t>VehUp - MV to Van</t>
  </si>
  <si>
    <t>M03F3</t>
  </si>
  <si>
    <t>16660160R106DDS3751D</t>
  </si>
  <si>
    <t>VehUp - MV to WCV v20.07</t>
  </si>
  <si>
    <t>VehUpgrd - Minivan to WC Van</t>
  </si>
  <si>
    <t>VehUp - MV to WCV</t>
  </si>
  <si>
    <t>M03F4</t>
  </si>
  <si>
    <t>16330130R336DDS3751D</t>
  </si>
  <si>
    <t>VehUp - Van to WCV v20.07</t>
  </si>
  <si>
    <t>VehUpgrd - Van to WC Van</t>
  </si>
  <si>
    <t>VehUp - Van to WCV</t>
  </si>
  <si>
    <t>M03G1</t>
  </si>
  <si>
    <t>17550150R513DDS3751D</t>
  </si>
  <si>
    <t>M03G2</t>
  </si>
  <si>
    <t>15550150R509DDS3751D</t>
  </si>
  <si>
    <t>M03G3</t>
  </si>
  <si>
    <t>16330130R338DDS3751D</t>
  </si>
  <si>
    <t>M03G4</t>
  </si>
  <si>
    <t>15660160R102DDS3751D</t>
  </si>
  <si>
    <t>M03H1</t>
  </si>
  <si>
    <t>15660160R101DDS3751D</t>
  </si>
  <si>
    <t>M03H2</t>
  </si>
  <si>
    <t>18110310R113DDS3751D</t>
  </si>
  <si>
    <t>M03H3</t>
  </si>
  <si>
    <t>17117021R001DDS3153D</t>
  </si>
  <si>
    <t>M03H4</t>
  </si>
  <si>
    <t>18118022R452DDS3153D</t>
  </si>
  <si>
    <t>M03I1</t>
  </si>
  <si>
    <t>18660160R121DDS3751D</t>
  </si>
  <si>
    <t>M03I2</t>
  </si>
  <si>
    <t>18550150R514DDS3751D</t>
  </si>
  <si>
    <t>M03I3</t>
  </si>
  <si>
    <t>14332032R323DDS3153D</t>
  </si>
  <si>
    <t>M03I4</t>
  </si>
  <si>
    <t>INTF1910R109DDS3751D</t>
  </si>
  <si>
    <t>M03J1</t>
  </si>
  <si>
    <t>INTF1915R354DDS3153D</t>
  </si>
  <si>
    <t>M03J2</t>
  </si>
  <si>
    <t>INTF1967R501DDS3153D</t>
  </si>
  <si>
    <t>M03J3</t>
  </si>
  <si>
    <t>INTF1930R341DDS3751D</t>
  </si>
  <si>
    <t>M03J4</t>
  </si>
  <si>
    <t>17557057R112DDS3153D</t>
  </si>
  <si>
    <t>M03K1</t>
  </si>
  <si>
    <t>INTF1950R517DDS3751D</t>
  </si>
  <si>
    <t>M03K2</t>
  </si>
  <si>
    <t>17330130R339DDS3751D</t>
  </si>
  <si>
    <t>M03K3</t>
  </si>
  <si>
    <t>15550150R508DDS3751D</t>
  </si>
  <si>
    <t>M03K4</t>
  </si>
  <si>
    <t>INTF1924R364DDS3153D</t>
  </si>
  <si>
    <t>M03L1</t>
  </si>
  <si>
    <t>14332032R467DDS3153D</t>
  </si>
  <si>
    <t>M03L2</t>
  </si>
  <si>
    <t>16558058R112DDS3153D</t>
  </si>
  <si>
    <t>M03L3</t>
  </si>
  <si>
    <t>INTF1960R333DDS3751D</t>
  </si>
  <si>
    <t>M03L4</t>
  </si>
  <si>
    <t>INTF2034R454DDS3153D</t>
  </si>
  <si>
    <t>M04A1</t>
  </si>
  <si>
    <t>INTF1910R114DDS3751D</t>
  </si>
  <si>
    <t>M04A2</t>
  </si>
  <si>
    <t>INTF2030R345DDS3751D</t>
  </si>
  <si>
    <t>M04A3</t>
  </si>
  <si>
    <t>14114014R001DDS3153D</t>
  </si>
  <si>
    <t>M04A4</t>
  </si>
  <si>
    <t>INTF2030R346DDS3751D</t>
  </si>
  <si>
    <t>M04B1</t>
  </si>
  <si>
    <t>INTF2057R116DDS3153D</t>
  </si>
  <si>
    <t>M04B2</t>
  </si>
  <si>
    <t>INTF2050R521DDS3751D</t>
  </si>
  <si>
    <t>M04B3</t>
  </si>
  <si>
    <t>INTF2010R117DDS3751D</t>
  </si>
  <si>
    <t>M04B4</t>
  </si>
  <si>
    <t>14557057R105DDS3153D</t>
  </si>
  <si>
    <t>M04C1</t>
  </si>
  <si>
    <t>14117021R315DDS3153D</t>
  </si>
  <si>
    <t>M04C2</t>
  </si>
  <si>
    <t>INTF2010R118DDS3751D</t>
  </si>
  <si>
    <t>M04C3</t>
  </si>
  <si>
    <t>15660160R103DDS3751D</t>
  </si>
  <si>
    <t>M04C4</t>
  </si>
  <si>
    <t>INTF2010R116DDS3751D</t>
  </si>
  <si>
    <t>M04D1</t>
  </si>
  <si>
    <t>INTF2050R524DDS3751D</t>
  </si>
  <si>
    <t>M04D2</t>
  </si>
  <si>
    <t>14662062R226DDS3153D</t>
  </si>
  <si>
    <t>M04D3</t>
  </si>
  <si>
    <t>14559059R104DDS3153D</t>
  </si>
  <si>
    <t>M04D4</t>
  </si>
  <si>
    <t>14112012R315DDS3153D</t>
  </si>
  <si>
    <t>M04E1</t>
  </si>
  <si>
    <t>14338038R307DDS3153D</t>
  </si>
  <si>
    <t>M04E2</t>
  </si>
  <si>
    <t>14556056R104DDS3153D</t>
  </si>
  <si>
    <t>M04E3</t>
  </si>
  <si>
    <t>14119024R383DDS3153D</t>
  </si>
  <si>
    <t>M04E4</t>
  </si>
  <si>
    <t>14114014R357DDS3153D</t>
  </si>
  <si>
    <t>M04F1</t>
  </si>
  <si>
    <t>14667067R272DDS3153D</t>
  </si>
  <si>
    <t>M04F2</t>
  </si>
  <si>
    <t>16554054R115DDS3153D</t>
  </si>
  <si>
    <t>M04F3</t>
  </si>
  <si>
    <t>17112012R332DDS3153D</t>
  </si>
  <si>
    <t>M04F4</t>
  </si>
  <si>
    <t>14666066R262DDS3153D</t>
  </si>
  <si>
    <t>M04G1</t>
  </si>
  <si>
    <t>14111011R376DDS3153D</t>
  </si>
  <si>
    <t>M04G2</t>
  </si>
  <si>
    <t>14554054R109DDS3153D</t>
  </si>
  <si>
    <t>M04G3</t>
  </si>
  <si>
    <t>14119024R317DDS3153D</t>
  </si>
  <si>
    <t>M04G4</t>
  </si>
  <si>
    <t>14666066R259DDS3153D</t>
  </si>
  <si>
    <t>M04H1</t>
  </si>
  <si>
    <t>14666066R252DDS3153D</t>
  </si>
  <si>
    <t>M04H2</t>
  </si>
  <si>
    <t>14114014R303DDS3153D</t>
  </si>
  <si>
    <t>M04H3</t>
  </si>
  <si>
    <t>14554054R111DDS3153D</t>
  </si>
  <si>
    <t>M04H4</t>
  </si>
  <si>
    <t>14332032R425DDS3153D</t>
  </si>
  <si>
    <t>M04I1</t>
  </si>
  <si>
    <t>14331031R361DDS3153D</t>
  </si>
  <si>
    <t>M04I2</t>
  </si>
  <si>
    <t>14661061R203DDS3153D</t>
  </si>
  <si>
    <t>M04I3</t>
  </si>
  <si>
    <t>14666066R251DDS3153D</t>
  </si>
  <si>
    <t>M04I4</t>
  </si>
  <si>
    <t>14334034R316DDS3153D</t>
  </si>
  <si>
    <t>M04J1</t>
  </si>
  <si>
    <t>14662062R237DDS3153D</t>
  </si>
  <si>
    <t>M04J2</t>
  </si>
  <si>
    <t>14334034R384DDS3153D</t>
  </si>
  <si>
    <t>M04J3</t>
  </si>
  <si>
    <t>14554054R103DDS3153D</t>
  </si>
  <si>
    <t>M04J4</t>
  </si>
  <si>
    <t>18119024R344DDS3153D</t>
  </si>
  <si>
    <t>M04K1</t>
  </si>
  <si>
    <t>15117021R317DDS3153D</t>
  </si>
  <si>
    <t>M04K2</t>
  </si>
  <si>
    <t>15110310R102DDS3751D</t>
  </si>
  <si>
    <t>M04K3</t>
  </si>
  <si>
    <t>15550150R501DDS3751D</t>
  </si>
  <si>
    <t>M04K4</t>
  </si>
  <si>
    <t>15550150R502DDS3751D</t>
  </si>
  <si>
    <t>M04L1</t>
  </si>
  <si>
    <t>15550150R503DDS3751D</t>
  </si>
  <si>
    <t>M04L2</t>
  </si>
  <si>
    <t>15330130R335DDS3751D</t>
  </si>
  <si>
    <t>M04L3</t>
  </si>
  <si>
    <t>15330130R333DDS3751D</t>
  </si>
  <si>
    <t>M04L4</t>
  </si>
  <si>
    <t>15660160R104DDS3751D</t>
  </si>
  <si>
    <t>M04M1</t>
  </si>
  <si>
    <t>INTF1924R305DDS3153D</t>
  </si>
  <si>
    <t>M04M2</t>
  </si>
  <si>
    <t>14334034R404DDS3153D</t>
  </si>
  <si>
    <t>M04M3</t>
  </si>
  <si>
    <t>15666066R266DDS3153D</t>
  </si>
  <si>
    <t>M04M4</t>
  </si>
  <si>
    <t>15110310R108DDS3751D</t>
  </si>
  <si>
    <t>M05A1</t>
  </si>
  <si>
    <t>15662062R289DDS3153D</t>
  </si>
  <si>
    <t>M05A2</t>
  </si>
  <si>
    <t>15550150R510DDS3751D</t>
  </si>
  <si>
    <t>M05A3</t>
  </si>
  <si>
    <t>16550150R512DDS3751D</t>
  </si>
  <si>
    <t>M05A4</t>
  </si>
  <si>
    <t>17119024R517DDS3153D</t>
  </si>
  <si>
    <t>M05B1</t>
  </si>
  <si>
    <t>16667067R012DDS3153D</t>
  </si>
  <si>
    <t>M05B2</t>
  </si>
  <si>
    <t>INTF1935R433DDS3153D</t>
  </si>
  <si>
    <t>M05B3</t>
  </si>
  <si>
    <t>14119024R310DDS3153D</t>
  </si>
  <si>
    <t>M05B4</t>
  </si>
  <si>
    <t>18662062R560DDS3153D</t>
  </si>
  <si>
    <t>M05C1</t>
  </si>
  <si>
    <t>14666066R261DDS3153D</t>
  </si>
  <si>
    <t>M05C2</t>
  </si>
  <si>
    <t>18550150R515DDS3751D</t>
  </si>
  <si>
    <t>M05C3</t>
  </si>
  <si>
    <t>14666066R254DDS3153D</t>
  </si>
  <si>
    <t>M05C4</t>
  </si>
  <si>
    <t>INTF1957R118DDS3153D</t>
  </si>
  <si>
    <t>M05D1</t>
  </si>
  <si>
    <t>INTF1950R520DDS3751D</t>
  </si>
  <si>
    <t>M05D2</t>
  </si>
  <si>
    <t>15331031R379DDS3153D</t>
  </si>
  <si>
    <t>M05D3</t>
  </si>
  <si>
    <t>M05D4</t>
  </si>
  <si>
    <t>M05E1</t>
  </si>
  <si>
    <t>M05E2</t>
  </si>
  <si>
    <t>M05E3</t>
  </si>
  <si>
    <t>M05E4</t>
  </si>
  <si>
    <t>M05F1</t>
  </si>
  <si>
    <t>M05F2</t>
  </si>
  <si>
    <t>M05F3</t>
  </si>
  <si>
    <t>M05F4</t>
  </si>
  <si>
    <t>M05G1</t>
  </si>
  <si>
    <t>M05G2</t>
  </si>
  <si>
    <t>M05G3</t>
  </si>
  <si>
    <t>M05G4</t>
  </si>
  <si>
    <t>M05H1</t>
  </si>
  <si>
    <t>M05H2</t>
  </si>
  <si>
    <t>M05H3</t>
  </si>
  <si>
    <t>M05H4</t>
  </si>
  <si>
    <t>M05I1</t>
  </si>
  <si>
    <t>M05I2</t>
  </si>
  <si>
    <t>M05I3</t>
  </si>
  <si>
    <t>M05I4</t>
  </si>
  <si>
    <t>M05J1</t>
  </si>
  <si>
    <t>M05J2</t>
  </si>
  <si>
    <t>M05J3</t>
  </si>
  <si>
    <t>M05J4</t>
  </si>
  <si>
    <t>M05K1</t>
  </si>
  <si>
    <t>M05K2</t>
  </si>
  <si>
    <t>M05K3</t>
  </si>
  <si>
    <t>M05K4</t>
  </si>
  <si>
    <t>M05L1</t>
  </si>
  <si>
    <t>M05L2</t>
  </si>
  <si>
    <t>M05L3</t>
  </si>
  <si>
    <t>M05L4</t>
  </si>
  <si>
    <t>M05M1</t>
  </si>
  <si>
    <t>M05M2</t>
  </si>
  <si>
    <t>M05M3</t>
  </si>
  <si>
    <t>M05M4</t>
  </si>
  <si>
    <t>M06A1</t>
  </si>
  <si>
    <t>M06A2</t>
  </si>
  <si>
    <t>M06A3</t>
  </si>
  <si>
    <t>M06A4</t>
  </si>
  <si>
    <t>M07A1</t>
  </si>
  <si>
    <t>M07A2</t>
  </si>
  <si>
    <t>M07A3</t>
  </si>
  <si>
    <t>M07A4</t>
  </si>
  <si>
    <t>M08A1</t>
  </si>
  <si>
    <t>M08A2</t>
  </si>
  <si>
    <t>M08A3</t>
  </si>
  <si>
    <t>M08A4</t>
  </si>
  <si>
    <t>M09A1</t>
  </si>
  <si>
    <t>M09A2</t>
  </si>
  <si>
    <t>M09A3</t>
  </si>
  <si>
    <t>M09A4</t>
  </si>
  <si>
    <t>M10A1</t>
  </si>
  <si>
    <t>M10A2</t>
  </si>
  <si>
    <t>M10A3</t>
  </si>
  <si>
    <t>M10A4</t>
  </si>
  <si>
    <t>M11A1</t>
  </si>
  <si>
    <t>M11A2</t>
  </si>
  <si>
    <t>M11A3</t>
  </si>
  <si>
    <t>M11A4</t>
  </si>
  <si>
    <t>M12A1</t>
  </si>
  <si>
    <t>M12A2</t>
  </si>
  <si>
    <t>M12A3</t>
  </si>
  <si>
    <t>M12A4</t>
  </si>
  <si>
    <t>ICMS Model 2</t>
  </si>
  <si>
    <t>Model 2 Start Date</t>
  </si>
  <si>
    <t>Model 3 End Date</t>
  </si>
  <si>
    <t>Model 2 End Date</t>
  </si>
  <si>
    <t>Model 2 Purchased Capacity</t>
  </si>
  <si>
    <t>Model 2 Total Capacity</t>
  </si>
  <si>
    <t>Model 2 FTE</t>
  </si>
  <si>
    <t>Model 4 Purchased Capacity</t>
  </si>
  <si>
    <t>Model 4 Total Capacity</t>
  </si>
  <si>
    <t>Model 4 FTE</t>
  </si>
  <si>
    <t>Model 4 End Date</t>
  </si>
  <si>
    <t>Model 4 Start Date</t>
  </si>
  <si>
    <t>ICMS Model 4</t>
  </si>
  <si>
    <t>Model 3 FTE</t>
  </si>
  <si>
    <t>Model 3 Total Capacity</t>
  </si>
  <si>
    <t>Model 3 Purchased Capacity</t>
  </si>
  <si>
    <t>Model 3 Start Date</t>
  </si>
  <si>
    <t>ICMS Model 3</t>
  </si>
  <si>
    <t>Model 1</t>
  </si>
  <si>
    <t>DC hrs</t>
  </si>
  <si>
    <t>LPN hrs</t>
  </si>
  <si>
    <t>Vendor ID</t>
  </si>
  <si>
    <t>TOTALS</t>
  </si>
  <si>
    <t>Total DC Hours - Purchased</t>
  </si>
  <si>
    <t>Total LPN Hours - Purchased</t>
  </si>
  <si>
    <t>Site Address 
(Address, City, Zip)</t>
  </si>
  <si>
    <t>1 Campanelli Dr, Boston, 12345</t>
  </si>
  <si>
    <t>Total Sites in Contract</t>
  </si>
  <si>
    <t>Dates check 2</t>
  </si>
  <si>
    <t>Dates check - full</t>
  </si>
  <si>
    <t>Dates Check</t>
  </si>
  <si>
    <t>Providers must prorate hours provided for sites where DDS does not purchase all of the beds.</t>
  </si>
  <si>
    <t>Total Sites Reported (check)</t>
  </si>
  <si>
    <t>Hours of LPN provided 7/1 - 4/30</t>
  </si>
  <si>
    <t>Hours of DC provided 7/1 - 4/30</t>
  </si>
  <si>
    <t>Projected Hours DC 5/1 - 6/30</t>
  </si>
  <si>
    <t>Projected Hours LPN 5/1 - 6/30</t>
  </si>
  <si>
    <t>Total DC Hours - Provided 7/1 - 4/30</t>
  </si>
  <si>
    <t>Total LPN Hours - Provided 7/1 - 4/30</t>
  </si>
  <si>
    <t>I hereby certify that the services listed constitute actual FTE hours of direct services to the individuals supported by the referenced contract during the period of July 1, 2022 through April 30, 2023.  Additionally, I hereby certify that all FTE hours are supported by full and complete documentation, which shall be made available upon demand to the Department or other authorized agencies for the purpose of service verification and/or audit.</t>
  </si>
  <si>
    <t>FY23 ALTR Data Gathering Exercise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</si>
</sst>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b/>
      <u/>
      <sz val="14"/>
      <color theme="1"/>
      <name val="Calibri"/>
      <family val="2"/>
      <scheme val="minor"/>
    </font>
    <font>
      <b/>
      <u val="singleAccounting"/>
      <sz val="11"/>
      <color theme="1"/>
      <name val="Calibri"/>
      <family val="2"/>
      <scheme val="minor"/>
    </font>
    <font>
      <b/>
      <sz val="9"/>
      <color theme="1"/>
      <name val="Calibri"/>
      <family val="2"/>
      <scheme val="minor"/>
    </font>
    <font>
      <sz val="11"/>
      <color theme="1"/>
      <name val="Calibri"/>
      <family val="2"/>
    </font>
    <font>
      <sz val="11"/>
      <name val="Calibri"/>
      <family val="2"/>
      <scheme val="minor"/>
    </font>
    <font>
      <sz val="9"/>
      <color theme="1"/>
      <name val="Calibri"/>
      <family val="2"/>
      <scheme val="minor"/>
    </font>
    <font>
      <sz val="9"/>
      <color rgb="FF000000"/>
      <name val="Calibri"/>
      <family val="2"/>
      <scheme val="minor"/>
    </font>
    <font>
      <sz val="9"/>
      <name val="Calibri"/>
      <family val="2"/>
      <scheme val="minor"/>
    </font>
    <font>
      <sz val="11"/>
      <color rgb="FF000000"/>
      <name val="Calibri"/>
      <family val="2"/>
      <scheme val="minor"/>
    </font>
    <font>
      <sz val="8"/>
      <name val="Calibri"/>
      <family val="2"/>
      <scheme val="minor"/>
    </font>
    <font>
      <b/>
      <i/>
      <sz val="11"/>
      <color theme="1"/>
      <name val="Calibri"/>
      <family val="2"/>
      <scheme val="minor"/>
    </font>
    <font>
      <b/>
      <u/>
      <sz val="9"/>
      <color theme="1"/>
      <name val="Calibri"/>
      <family val="2"/>
      <scheme val="minor"/>
    </font>
  </fonts>
  <fills count="14">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2" tint="-0.24997711111789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6" fillId="0" borderId="0"/>
  </cellStyleXfs>
  <cellXfs count="215">
    <xf numFmtId="0" fontId="0" fillId="0" borderId="0" xfId="0"/>
    <xf numFmtId="2" fontId="0" fillId="0" borderId="0" xfId="0" applyNumberFormat="1" applyAlignment="1">
      <alignment horizontal="center"/>
    </xf>
    <xf numFmtId="0" fontId="0" fillId="0" borderId="0" xfId="0" applyAlignment="1">
      <alignment horizontal="center"/>
    </xf>
    <xf numFmtId="44" fontId="0" fillId="0" borderId="0" xfId="1" applyFont="1" applyProtection="1"/>
    <xf numFmtId="0" fontId="0" fillId="7" borderId="0" xfId="0" applyFill="1" applyAlignment="1">
      <alignment horizontal="left"/>
    </xf>
    <xf numFmtId="44" fontId="0" fillId="0" borderId="0" xfId="1" applyFont="1" applyAlignment="1">
      <alignment horizontal="center"/>
    </xf>
    <xf numFmtId="44" fontId="1" fillId="0" borderId="0" xfId="1" applyAlignment="1">
      <alignment horizontal="center"/>
    </xf>
    <xf numFmtId="0" fontId="0" fillId="0" borderId="0" xfId="0" applyAlignment="1">
      <alignment horizontal="left"/>
    </xf>
    <xf numFmtId="44" fontId="4" fillId="0" borderId="0" xfId="1" applyFont="1" applyAlignment="1">
      <alignment horizontal="center"/>
    </xf>
    <xf numFmtId="0" fontId="0" fillId="7" borderId="0" xfId="0" applyFill="1"/>
    <xf numFmtId="0" fontId="0" fillId="7" borderId="0" xfId="0" applyFill="1" applyAlignment="1">
      <alignment horizontal="center"/>
    </xf>
    <xf numFmtId="0" fontId="2" fillId="7" borderId="10" xfId="0" applyFont="1" applyFill="1" applyBorder="1" applyAlignment="1">
      <alignment horizontal="right"/>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44" fontId="0" fillId="0" borderId="0" xfId="1" applyFont="1"/>
    <xf numFmtId="2" fontId="7" fillId="0" borderId="0" xfId="3" quotePrefix="1" applyNumberFormat="1" applyFont="1" applyAlignment="1">
      <alignment horizontal="center" wrapText="1"/>
    </xf>
    <xf numFmtId="0" fontId="8" fillId="0" borderId="0" xfId="0" applyFont="1" applyAlignment="1">
      <alignment horizontal="center"/>
    </xf>
    <xf numFmtId="0" fontId="9" fillId="6" borderId="7" xfId="0" applyFont="1" applyFill="1" applyBorder="1" applyAlignment="1">
      <alignment horizontal="center" vertical="center"/>
    </xf>
    <xf numFmtId="0" fontId="9" fillId="0" borderId="2" xfId="0" applyFont="1" applyBorder="1" applyAlignment="1">
      <alignment horizontal="center" vertical="center"/>
    </xf>
    <xf numFmtId="44" fontId="9" fillId="0" borderId="7" xfId="1" applyFont="1" applyBorder="1" applyAlignment="1">
      <alignment horizontal="center" vertical="center"/>
    </xf>
    <xf numFmtId="44" fontId="9" fillId="0" borderId="0" xfId="1" applyFont="1" applyAlignment="1">
      <alignment horizontal="center" vertical="center"/>
    </xf>
    <xf numFmtId="2" fontId="10" fillId="0" borderId="7" xfId="3" quotePrefix="1" applyNumberFormat="1" applyFont="1" applyBorder="1" applyAlignment="1">
      <alignment horizontal="center"/>
    </xf>
    <xf numFmtId="2" fontId="10" fillId="0" borderId="0" xfId="3" applyNumberFormat="1" applyFont="1" applyAlignment="1">
      <alignment horizontal="center"/>
    </xf>
    <xf numFmtId="2" fontId="10" fillId="0" borderId="17" xfId="3" applyNumberFormat="1" applyFont="1" applyBorder="1" applyAlignment="1">
      <alignment horizontal="center"/>
    </xf>
    <xf numFmtId="164" fontId="0" fillId="0" borderId="7" xfId="0" applyNumberFormat="1" applyBorder="1"/>
    <xf numFmtId="0" fontId="0" fillId="0" borderId="17" xfId="0" quotePrefix="1" applyBorder="1"/>
    <xf numFmtId="0" fontId="0" fillId="0" borderId="3" xfId="0" applyBorder="1" applyAlignment="1">
      <alignment horizontal="center" vertical="center"/>
    </xf>
    <xf numFmtId="9" fontId="0" fillId="0" borderId="4" xfId="0" applyNumberFormat="1" applyBorder="1" applyAlignment="1">
      <alignment horizontal="center" vertical="center"/>
    </xf>
    <xf numFmtId="1" fontId="8" fillId="0" borderId="7" xfId="0" applyNumberFormat="1" applyFont="1" applyBorder="1" applyAlignment="1">
      <alignment horizontal="center"/>
    </xf>
    <xf numFmtId="1" fontId="8" fillId="0" borderId="0" xfId="0" applyNumberFormat="1" applyFont="1" applyAlignment="1">
      <alignment horizontal="center"/>
    </xf>
    <xf numFmtId="0" fontId="0" fillId="0" borderId="5" xfId="0" applyBorder="1" applyAlignment="1">
      <alignment horizontal="center" vertical="center"/>
    </xf>
    <xf numFmtId="9" fontId="0" fillId="0" borderId="6" xfId="0" applyNumberFormat="1" applyBorder="1" applyAlignment="1">
      <alignment horizontal="center" vertical="center"/>
    </xf>
    <xf numFmtId="0" fontId="0" fillId="0" borderId="8" xfId="0" applyBorder="1" applyAlignment="1">
      <alignment horizontal="center" vertical="center"/>
    </xf>
    <xf numFmtId="9" fontId="0" fillId="0" borderId="9" xfId="0" applyNumberFormat="1" applyBorder="1" applyAlignment="1">
      <alignment horizontal="center" vertical="center"/>
    </xf>
    <xf numFmtId="2" fontId="10" fillId="0" borderId="17" xfId="3" quotePrefix="1" applyNumberFormat="1" applyFont="1" applyBorder="1" applyAlignment="1">
      <alignment horizontal="center"/>
    </xf>
    <xf numFmtId="0" fontId="9" fillId="0" borderId="7" xfId="0" applyFont="1" applyBorder="1" applyAlignment="1">
      <alignment horizontal="center" vertical="center"/>
    </xf>
    <xf numFmtId="164" fontId="0" fillId="0" borderId="18" xfId="0" applyNumberFormat="1" applyBorder="1"/>
    <xf numFmtId="0" fontId="0" fillId="0" borderId="19" xfId="0" quotePrefix="1" applyBorder="1"/>
    <xf numFmtId="164" fontId="0" fillId="0" borderId="0" xfId="0" applyNumberFormat="1"/>
    <xf numFmtId="0" fontId="0" fillId="8" borderId="0" xfId="0" applyFill="1" applyAlignment="1">
      <alignment horizontal="center"/>
    </xf>
    <xf numFmtId="44" fontId="0" fillId="8" borderId="0" xfId="1" applyFont="1" applyFill="1"/>
    <xf numFmtId="2" fontId="7" fillId="8" borderId="0" xfId="3" quotePrefix="1" applyNumberFormat="1" applyFont="1" applyFill="1" applyAlignment="1">
      <alignment horizontal="center" wrapText="1"/>
    </xf>
    <xf numFmtId="0" fontId="8" fillId="2" borderId="0" xfId="0" applyFont="1" applyFill="1" applyAlignment="1">
      <alignment horizontal="center"/>
    </xf>
    <xf numFmtId="0" fontId="9" fillId="2" borderId="7" xfId="0" applyFont="1" applyFill="1" applyBorder="1" applyAlignment="1">
      <alignment horizontal="center" vertical="center"/>
    </xf>
    <xf numFmtId="0" fontId="9" fillId="2" borderId="2" xfId="0" applyFont="1" applyFill="1" applyBorder="1" applyAlignment="1">
      <alignment horizontal="center" vertical="center"/>
    </xf>
    <xf numFmtId="44" fontId="9" fillId="2" borderId="7" xfId="1" applyFont="1" applyFill="1" applyBorder="1" applyAlignment="1">
      <alignment horizontal="center" vertical="center"/>
    </xf>
    <xf numFmtId="44" fontId="9" fillId="2" borderId="0" xfId="1" applyFont="1" applyFill="1" applyAlignment="1">
      <alignment horizontal="center" vertical="center"/>
    </xf>
    <xf numFmtId="1" fontId="8" fillId="2" borderId="7" xfId="0" applyNumberFormat="1" applyFont="1" applyFill="1" applyBorder="1" applyAlignment="1">
      <alignment horizontal="center"/>
    </xf>
    <xf numFmtId="1" fontId="8" fillId="2" borderId="0" xfId="0" applyNumberFormat="1" applyFont="1" applyFill="1" applyAlignment="1">
      <alignment horizontal="center"/>
    </xf>
    <xf numFmtId="2" fontId="10" fillId="2" borderId="17" xfId="3" quotePrefix="1" applyNumberFormat="1" applyFont="1" applyFill="1" applyBorder="1" applyAlignment="1">
      <alignment horizontal="center"/>
    </xf>
    <xf numFmtId="0" fontId="0" fillId="2" borderId="0" xfId="0" applyFill="1"/>
    <xf numFmtId="2" fontId="7" fillId="6" borderId="0" xfId="3" quotePrefix="1" applyNumberFormat="1" applyFont="1" applyFill="1" applyAlignment="1">
      <alignment horizontal="center" wrapText="1"/>
    </xf>
    <xf numFmtId="9" fontId="0" fillId="0" borderId="0" xfId="0" applyNumberFormat="1"/>
    <xf numFmtId="0" fontId="8" fillId="6" borderId="0" xfId="0" applyFont="1" applyFill="1" applyAlignment="1">
      <alignment horizontal="center"/>
    </xf>
    <xf numFmtId="0" fontId="9" fillId="6" borderId="2" xfId="0" applyFont="1" applyFill="1" applyBorder="1" applyAlignment="1">
      <alignment horizontal="center" vertical="center"/>
    </xf>
    <xf numFmtId="44" fontId="9" fillId="6" borderId="7" xfId="1" applyFont="1" applyFill="1" applyBorder="1" applyAlignment="1">
      <alignment horizontal="center" vertical="center"/>
    </xf>
    <xf numFmtId="44" fontId="9" fillId="6" borderId="0" xfId="1" applyFont="1" applyFill="1" applyAlignment="1">
      <alignment horizontal="center" vertical="center"/>
    </xf>
    <xf numFmtId="1" fontId="8" fillId="6" borderId="7" xfId="0" applyNumberFormat="1" applyFont="1" applyFill="1" applyBorder="1" applyAlignment="1">
      <alignment horizontal="center"/>
    </xf>
    <xf numFmtId="1" fontId="8" fillId="6" borderId="0" xfId="0" applyNumberFormat="1" applyFont="1" applyFill="1" applyAlignment="1">
      <alignment horizontal="center"/>
    </xf>
    <xf numFmtId="2" fontId="10" fillId="6" borderId="17" xfId="3" quotePrefix="1" applyNumberFormat="1" applyFont="1" applyFill="1" applyBorder="1" applyAlignment="1">
      <alignment horizontal="center"/>
    </xf>
    <xf numFmtId="0" fontId="8" fillId="0" borderId="7" xfId="0" applyFont="1" applyBorder="1" applyAlignment="1">
      <alignment horizontal="center"/>
    </xf>
    <xf numFmtId="0" fontId="8" fillId="0" borderId="17" xfId="0" applyFont="1" applyBorder="1" applyAlignment="1">
      <alignment horizontal="center"/>
    </xf>
    <xf numFmtId="0" fontId="11" fillId="7" borderId="0" xfId="0" applyFont="1" applyFill="1" applyAlignment="1">
      <alignment horizontal="center" vertical="center"/>
    </xf>
    <xf numFmtId="44" fontId="0" fillId="0" borderId="20" xfId="1" applyFont="1" applyBorder="1"/>
    <xf numFmtId="0" fontId="11" fillId="7" borderId="15" xfId="0" applyFont="1" applyFill="1" applyBorder="1" applyAlignment="1">
      <alignment horizontal="left" vertical="center"/>
    </xf>
    <xf numFmtId="0" fontId="0" fillId="0" borderId="21" xfId="0" applyBorder="1" applyAlignment="1">
      <alignment horizontal="center"/>
    </xf>
    <xf numFmtId="44" fontId="1" fillId="0" borderId="21" xfId="1" applyBorder="1"/>
    <xf numFmtId="44" fontId="1" fillId="0" borderId="16" xfId="1" applyBorder="1"/>
    <xf numFmtId="0" fontId="11" fillId="7" borderId="7" xfId="0" applyFont="1" applyFill="1" applyBorder="1" applyAlignment="1">
      <alignment horizontal="left" vertical="center"/>
    </xf>
    <xf numFmtId="44" fontId="1" fillId="0" borderId="0" xfId="1"/>
    <xf numFmtId="44" fontId="1" fillId="0" borderId="17" xfId="1" applyBorder="1"/>
    <xf numFmtId="0" fontId="2" fillId="7" borderId="10" xfId="0" applyFont="1" applyFill="1" applyBorder="1"/>
    <xf numFmtId="0" fontId="0" fillId="7" borderId="7" xfId="0" applyFill="1" applyBorder="1" applyAlignment="1">
      <alignment horizontal="left"/>
    </xf>
    <xf numFmtId="44" fontId="1" fillId="0" borderId="17" xfId="1" applyBorder="1" applyAlignment="1">
      <alignment horizontal="center"/>
    </xf>
    <xf numFmtId="0" fontId="0" fillId="7" borderId="18" xfId="0" applyFill="1" applyBorder="1" applyAlignment="1">
      <alignment horizontal="left"/>
    </xf>
    <xf numFmtId="0" fontId="0" fillId="0" borderId="20" xfId="0" applyBorder="1" applyAlignment="1">
      <alignment horizontal="center"/>
    </xf>
    <xf numFmtId="44" fontId="1" fillId="0" borderId="20" xfId="1" applyBorder="1"/>
    <xf numFmtId="44" fontId="1" fillId="0" borderId="19" xfId="1" applyBorder="1"/>
    <xf numFmtId="14" fontId="0" fillId="0" borderId="0" xfId="0" applyNumberFormat="1"/>
    <xf numFmtId="0" fontId="0" fillId="0" borderId="11" xfId="0" applyBorder="1"/>
    <xf numFmtId="14" fontId="0" fillId="0" borderId="13" xfId="0" applyNumberFormat="1" applyBorder="1"/>
    <xf numFmtId="14" fontId="0" fillId="0" borderId="14" xfId="0" applyNumberFormat="1" applyBorder="1"/>
    <xf numFmtId="0" fontId="5" fillId="3" borderId="1" xfId="0" applyFont="1" applyFill="1" applyBorder="1" applyAlignment="1" applyProtection="1">
      <alignment horizontal="center" vertical="center" wrapText="1"/>
      <protection locked="0"/>
    </xf>
    <xf numFmtId="0" fontId="5" fillId="3" borderId="1" xfId="0" applyFont="1" applyFill="1" applyBorder="1" applyAlignment="1" applyProtection="1">
      <alignment horizontal="center" vertical="center"/>
      <protection locked="0"/>
    </xf>
    <xf numFmtId="0" fontId="8" fillId="3" borderId="27" xfId="0" applyFont="1" applyFill="1" applyBorder="1" applyAlignment="1" applyProtection="1">
      <alignment horizontal="center"/>
      <protection locked="0"/>
    </xf>
    <xf numFmtId="0" fontId="8" fillId="3" borderId="1" xfId="0" applyFont="1" applyFill="1" applyBorder="1" applyAlignment="1" applyProtection="1">
      <alignment horizontal="center"/>
      <protection locked="0"/>
    </xf>
    <xf numFmtId="0" fontId="8" fillId="3" borderId="28" xfId="0" applyFont="1" applyFill="1" applyBorder="1" applyAlignment="1" applyProtection="1">
      <alignment horizontal="center"/>
      <protection locked="0"/>
    </xf>
    <xf numFmtId="0" fontId="8" fillId="0" borderId="0" xfId="0" applyFont="1"/>
    <xf numFmtId="0" fontId="14" fillId="0" borderId="0" xfId="0" applyFont="1" applyAlignment="1">
      <alignment horizontal="left" vertical="center"/>
    </xf>
    <xf numFmtId="2" fontId="8" fillId="0" borderId="0" xfId="0" applyNumberFormat="1" applyFont="1" applyAlignment="1">
      <alignment horizontal="center"/>
    </xf>
    <xf numFmtId="40" fontId="8" fillId="0" borderId="0" xfId="0" applyNumberFormat="1" applyFont="1" applyAlignment="1">
      <alignment horizontal="center" vertical="center"/>
    </xf>
    <xf numFmtId="0" fontId="5" fillId="0" borderId="1" xfId="0" applyFont="1" applyBorder="1" applyAlignment="1">
      <alignment horizontal="center" wrapText="1"/>
    </xf>
    <xf numFmtId="0" fontId="8" fillId="0" borderId="0" xfId="0" applyFont="1" applyAlignment="1">
      <alignment horizontal="left"/>
    </xf>
    <xf numFmtId="0" fontId="5" fillId="0" borderId="0" xfId="0" applyFont="1" applyAlignment="1">
      <alignment horizontal="center" wrapText="1"/>
    </xf>
    <xf numFmtId="0" fontId="5" fillId="0" borderId="0" xfId="0" applyFont="1"/>
    <xf numFmtId="2" fontId="5" fillId="0" borderId="0" xfId="0" applyNumberFormat="1" applyFont="1"/>
    <xf numFmtId="0" fontId="8" fillId="0" borderId="0" xfId="0" applyFont="1" applyAlignment="1">
      <alignment wrapText="1"/>
    </xf>
    <xf numFmtId="2" fontId="5" fillId="4" borderId="0" xfId="0" applyNumberFormat="1" applyFont="1" applyFill="1" applyAlignment="1">
      <alignment horizontal="center"/>
    </xf>
    <xf numFmtId="0" fontId="5" fillId="0" borderId="0" xfId="0" applyFont="1" applyAlignment="1">
      <alignment horizontal="center" textRotation="90"/>
    </xf>
    <xf numFmtId="2" fontId="5" fillId="4" borderId="1" xfId="0" applyNumberFormat="1" applyFont="1" applyFill="1" applyBorder="1" applyAlignment="1">
      <alignment horizontal="center" vertical="center" wrapText="1"/>
    </xf>
    <xf numFmtId="40" fontId="5" fillId="0" borderId="1" xfId="0" applyNumberFormat="1" applyFont="1" applyBorder="1" applyAlignment="1">
      <alignment horizontal="center" vertical="center"/>
    </xf>
    <xf numFmtId="0" fontId="5" fillId="0" borderId="0" xfId="0" applyFont="1" applyAlignment="1">
      <alignment horizontal="center"/>
    </xf>
    <xf numFmtId="0" fontId="5" fillId="4" borderId="1" xfId="0" applyFont="1" applyFill="1" applyBorder="1" applyAlignment="1">
      <alignment horizontal="center"/>
    </xf>
    <xf numFmtId="1" fontId="5" fillId="0" borderId="1" xfId="0" applyNumberFormat="1" applyFont="1" applyBorder="1" applyAlignment="1">
      <alignment horizontal="center" vertical="center"/>
    </xf>
    <xf numFmtId="0" fontId="5" fillId="0" borderId="0" xfId="0" applyFont="1" applyAlignment="1">
      <alignment horizontal="center" vertical="center"/>
    </xf>
    <xf numFmtId="1" fontId="5" fillId="0" borderId="0" xfId="0" applyNumberFormat="1" applyFont="1" applyAlignment="1">
      <alignment horizontal="center" vertical="center"/>
    </xf>
    <xf numFmtId="40" fontId="5" fillId="0" borderId="0" xfId="0" applyNumberFormat="1" applyFont="1" applyAlignment="1">
      <alignment horizontal="center" vertical="center"/>
    </xf>
    <xf numFmtId="2" fontId="5" fillId="4" borderId="1" xfId="0" applyNumberFormat="1" applyFont="1" applyFill="1" applyBorder="1" applyAlignment="1">
      <alignment horizontal="center"/>
    </xf>
    <xf numFmtId="9" fontId="5" fillId="4" borderId="1" xfId="2" applyFont="1" applyFill="1" applyBorder="1" applyAlignment="1" applyProtection="1">
      <alignment horizontal="center"/>
    </xf>
    <xf numFmtId="9" fontId="5" fillId="0" borderId="1" xfId="2" applyFont="1" applyFill="1" applyBorder="1" applyAlignment="1" applyProtection="1">
      <alignment horizontal="center"/>
    </xf>
    <xf numFmtId="14" fontId="5" fillId="4" borderId="1" xfId="0" applyNumberFormat="1" applyFont="1" applyFill="1" applyBorder="1" applyAlignment="1">
      <alignment horizontal="center"/>
    </xf>
    <xf numFmtId="1" fontId="5" fillId="4" borderId="1" xfId="0" applyNumberFormat="1" applyFont="1" applyFill="1" applyBorder="1" applyAlignment="1">
      <alignment horizontal="center"/>
    </xf>
    <xf numFmtId="2" fontId="5" fillId="0" borderId="1" xfId="0" applyNumberFormat="1" applyFont="1" applyBorder="1" applyAlignment="1">
      <alignment horizontal="center"/>
    </xf>
    <xf numFmtId="1" fontId="8" fillId="4" borderId="1" xfId="0" applyNumberFormat="1" applyFont="1" applyFill="1" applyBorder="1" applyAlignment="1">
      <alignment horizontal="center"/>
    </xf>
    <xf numFmtId="1" fontId="5" fillId="0" borderId="1" xfId="0" applyNumberFormat="1" applyFont="1" applyBorder="1" applyAlignment="1">
      <alignment horizontal="center"/>
    </xf>
    <xf numFmtId="0" fontId="5" fillId="0" borderId="0" xfId="0" applyFont="1" applyAlignment="1">
      <alignment horizontal="center" vertical="center" wrapText="1"/>
    </xf>
    <xf numFmtId="0" fontId="8" fillId="0" borderId="3" xfId="0" applyFont="1" applyBorder="1" applyAlignment="1">
      <alignment wrapText="1"/>
    </xf>
    <xf numFmtId="0" fontId="8" fillId="4" borderId="27" xfId="0" applyFont="1" applyFill="1" applyBorder="1" applyAlignment="1">
      <alignment horizontal="center"/>
    </xf>
    <xf numFmtId="1" fontId="5" fillId="0" borderId="4" xfId="0" applyNumberFormat="1" applyFont="1" applyBorder="1" applyAlignment="1">
      <alignment horizontal="center" vertical="center"/>
    </xf>
    <xf numFmtId="0" fontId="8" fillId="0" borderId="8" xfId="0" applyFont="1" applyBorder="1" applyAlignment="1">
      <alignment wrapText="1"/>
    </xf>
    <xf numFmtId="0" fontId="8" fillId="4" borderId="28" xfId="0" applyFont="1" applyFill="1" applyBorder="1" applyAlignment="1">
      <alignment horizontal="center"/>
    </xf>
    <xf numFmtId="1" fontId="5" fillId="0" borderId="9" xfId="0" applyNumberFormat="1" applyFont="1" applyBorder="1" applyAlignment="1">
      <alignment horizontal="center" vertical="center"/>
    </xf>
    <xf numFmtId="0" fontId="8" fillId="0" borderId="26" xfId="0" applyFont="1" applyBorder="1" applyAlignment="1">
      <alignment wrapText="1"/>
    </xf>
    <xf numFmtId="1" fontId="8" fillId="4" borderId="26" xfId="0" applyNumberFormat="1" applyFont="1" applyFill="1" applyBorder="1" applyAlignment="1">
      <alignment horizontal="center"/>
    </xf>
    <xf numFmtId="1" fontId="5" fillId="0" borderId="26" xfId="0" applyNumberFormat="1" applyFont="1" applyBorder="1" applyAlignment="1">
      <alignment horizontal="center"/>
    </xf>
    <xf numFmtId="1" fontId="5" fillId="0" borderId="26" xfId="0" applyNumberFormat="1" applyFont="1" applyBorder="1" applyAlignment="1">
      <alignment horizontal="center" vertical="center"/>
    </xf>
    <xf numFmtId="0" fontId="8" fillId="0" borderId="25" xfId="0" applyFont="1" applyBorder="1" applyAlignment="1">
      <alignment wrapText="1"/>
    </xf>
    <xf numFmtId="1" fontId="8" fillId="4" borderId="25" xfId="0" applyNumberFormat="1" applyFont="1" applyFill="1" applyBorder="1" applyAlignment="1">
      <alignment horizontal="center"/>
    </xf>
    <xf numFmtId="1" fontId="5" fillId="0" borderId="25" xfId="0" applyNumberFormat="1" applyFont="1" applyBorder="1" applyAlignment="1">
      <alignment horizontal="center"/>
    </xf>
    <xf numFmtId="1" fontId="5" fillId="0" borderId="25" xfId="0" applyNumberFormat="1" applyFont="1" applyBorder="1" applyAlignment="1">
      <alignment horizontal="center" vertical="center"/>
    </xf>
    <xf numFmtId="0" fontId="8" fillId="0" borderId="5" xfId="0" applyFont="1" applyBorder="1" applyAlignment="1">
      <alignment wrapText="1"/>
    </xf>
    <xf numFmtId="0" fontId="8" fillId="4" borderId="1" xfId="0" applyFont="1" applyFill="1" applyBorder="1" applyAlignment="1">
      <alignment horizontal="center"/>
    </xf>
    <xf numFmtId="1" fontId="5" fillId="0" borderId="6" xfId="0" applyNumberFormat="1" applyFont="1" applyBorder="1" applyAlignment="1">
      <alignment horizontal="center" vertical="center"/>
    </xf>
    <xf numFmtId="0" fontId="8" fillId="0" borderId="1" xfId="0" applyFont="1" applyBorder="1" applyAlignment="1">
      <alignment wrapText="1"/>
    </xf>
    <xf numFmtId="0" fontId="5" fillId="0" borderId="0" xfId="0" applyFont="1" applyAlignment="1">
      <alignment horizontal="center" vertical="center" textRotation="90"/>
    </xf>
    <xf numFmtId="0" fontId="5" fillId="0" borderId="0" xfId="0" applyFont="1" applyAlignment="1">
      <alignment wrapText="1"/>
    </xf>
    <xf numFmtId="40" fontId="5" fillId="0" borderId="0" xfId="0" applyNumberFormat="1" applyFont="1" applyAlignment="1">
      <alignment horizontal="center"/>
    </xf>
    <xf numFmtId="8" fontId="5" fillId="0" borderId="0" xfId="0" applyNumberFormat="1" applyFont="1" applyAlignment="1">
      <alignment horizontal="center"/>
    </xf>
    <xf numFmtId="8" fontId="5" fillId="0" borderId="0" xfId="0" applyNumberFormat="1" applyFont="1" applyAlignment="1">
      <alignment horizontal="center" vertical="center"/>
    </xf>
    <xf numFmtId="0" fontId="8" fillId="6" borderId="1" xfId="0" applyFont="1" applyFill="1" applyBorder="1" applyAlignment="1">
      <alignment horizontal="center"/>
    </xf>
    <xf numFmtId="0" fontId="5" fillId="0" borderId="1" xfId="0" applyFont="1" applyBorder="1" applyAlignment="1">
      <alignment horizontal="center" vertical="center" wrapText="1"/>
    </xf>
    <xf numFmtId="8" fontId="5" fillId="0" borderId="1" xfId="0" applyNumberFormat="1" applyFont="1" applyBorder="1" applyAlignment="1">
      <alignment horizontal="center" vertical="center" wrapText="1"/>
    </xf>
    <xf numFmtId="0" fontId="5" fillId="0" borderId="0" xfId="0" applyFont="1" applyAlignment="1">
      <alignment vertical="center"/>
    </xf>
    <xf numFmtId="40" fontId="5" fillId="0" borderId="1" xfId="0" applyNumberFormat="1" applyFont="1" applyBorder="1" applyAlignment="1">
      <alignment horizontal="center"/>
    </xf>
    <xf numFmtId="2" fontId="8" fillId="0" borderId="0" xfId="0" applyNumberFormat="1" applyFont="1" applyAlignment="1">
      <alignment horizontal="left"/>
    </xf>
    <xf numFmtId="0" fontId="8" fillId="0" borderId="0" xfId="0" applyFont="1" applyAlignment="1">
      <alignment horizontal="center" vertical="center"/>
    </xf>
    <xf numFmtId="2" fontId="5" fillId="3" borderId="1" xfId="0" applyNumberFormat="1" applyFont="1" applyFill="1" applyBorder="1" applyAlignment="1" applyProtection="1">
      <alignment horizontal="center"/>
      <protection locked="0"/>
    </xf>
    <xf numFmtId="14" fontId="5" fillId="3" borderId="1" xfId="0" applyNumberFormat="1" applyFont="1" applyFill="1" applyBorder="1" applyAlignment="1" applyProtection="1">
      <alignment horizontal="center"/>
      <protection locked="0"/>
    </xf>
    <xf numFmtId="1" fontId="5" fillId="3" borderId="1" xfId="0" applyNumberFormat="1" applyFont="1" applyFill="1" applyBorder="1" applyAlignment="1" applyProtection="1">
      <alignment horizontal="center"/>
      <protection locked="0"/>
    </xf>
    <xf numFmtId="14" fontId="8" fillId="0" borderId="0" xfId="0" applyNumberFormat="1" applyFont="1" applyAlignment="1">
      <alignment horizontal="left"/>
    </xf>
    <xf numFmtId="0" fontId="0" fillId="0" borderId="0" xfId="0" applyAlignment="1">
      <alignment wrapText="1"/>
    </xf>
    <xf numFmtId="49" fontId="0" fillId="0" borderId="0" xfId="0" applyNumberFormat="1"/>
    <xf numFmtId="0" fontId="2" fillId="0" borderId="1" xfId="0" applyFont="1" applyBorder="1" applyAlignment="1">
      <alignment horizontal="center" wrapText="1"/>
    </xf>
    <xf numFmtId="0" fontId="2" fillId="0" borderId="1" xfId="0" applyFont="1" applyBorder="1" applyAlignment="1">
      <alignment horizontal="center" vertical="center"/>
    </xf>
    <xf numFmtId="2" fontId="2" fillId="0" borderId="0" xfId="0" applyNumberFormat="1" applyFont="1"/>
    <xf numFmtId="0" fontId="0" fillId="0" borderId="1" xfId="0" applyBorder="1" applyAlignment="1">
      <alignment wrapText="1"/>
    </xf>
    <xf numFmtId="3" fontId="0" fillId="0" borderId="1" xfId="0" applyNumberFormat="1" applyBorder="1" applyAlignment="1">
      <alignment horizontal="center"/>
    </xf>
    <xf numFmtId="0" fontId="0" fillId="13" borderId="26" xfId="0" applyFill="1" applyBorder="1" applyAlignment="1">
      <alignment wrapText="1"/>
    </xf>
    <xf numFmtId="3" fontId="0" fillId="13" borderId="1" xfId="0" applyNumberFormat="1" applyFill="1" applyBorder="1" applyAlignment="1">
      <alignment horizontal="center"/>
    </xf>
    <xf numFmtId="0" fontId="13" fillId="0" borderId="1" xfId="0" applyFont="1" applyBorder="1" applyAlignment="1">
      <alignment wrapText="1"/>
    </xf>
    <xf numFmtId="3" fontId="13" fillId="0" borderId="1" xfId="0" applyNumberFormat="1" applyFont="1" applyBorder="1" applyAlignment="1">
      <alignment horizontal="center"/>
    </xf>
    <xf numFmtId="3" fontId="0" fillId="0" borderId="0" xfId="0" applyNumberFormat="1"/>
    <xf numFmtId="0" fontId="13" fillId="0" borderId="0" xfId="0" applyFont="1" applyAlignment="1">
      <alignment wrapText="1"/>
    </xf>
    <xf numFmtId="3" fontId="13" fillId="0" borderId="0" xfId="0" applyNumberFormat="1" applyFont="1" applyAlignment="1">
      <alignment horizontal="center"/>
    </xf>
    <xf numFmtId="0" fontId="2" fillId="0" borderId="0" xfId="0" applyFont="1"/>
    <xf numFmtId="40" fontId="2" fillId="0" borderId="0" xfId="0" applyNumberFormat="1" applyFont="1" applyAlignment="1">
      <alignment horizontal="center"/>
    </xf>
    <xf numFmtId="44" fontId="0" fillId="0" borderId="0" xfId="0" applyNumberFormat="1"/>
    <xf numFmtId="0" fontId="0" fillId="0" borderId="0" xfId="0" applyAlignment="1">
      <alignment horizontal="center" vertical="center" wrapText="1"/>
    </xf>
    <xf numFmtId="0" fontId="0" fillId="0" borderId="1" xfId="0" applyBorder="1" applyAlignment="1">
      <alignment horizontal="center" wrapText="1"/>
    </xf>
    <xf numFmtId="0" fontId="2" fillId="9" borderId="1" xfId="0" applyFont="1" applyFill="1" applyBorder="1" applyAlignment="1">
      <alignment horizontal="center" vertical="center" wrapText="1"/>
    </xf>
    <xf numFmtId="9" fontId="0" fillId="0" borderId="0" xfId="2" applyFont="1" applyProtection="1"/>
    <xf numFmtId="14" fontId="0" fillId="0" borderId="0" xfId="2" applyNumberFormat="1" applyFont="1" applyProtection="1"/>
    <xf numFmtId="1" fontId="0" fillId="0" borderId="0" xfId="0" applyNumberFormat="1"/>
    <xf numFmtId="1" fontId="0" fillId="0" borderId="0" xfId="0" applyNumberForma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7"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19" xfId="0" applyBorder="1" applyAlignment="1">
      <alignment horizontal="left" vertical="center" wrapText="1"/>
    </xf>
    <xf numFmtId="0" fontId="0" fillId="5" borderId="18" xfId="0" applyFill="1" applyBorder="1" applyAlignment="1">
      <alignment horizontal="center"/>
    </xf>
    <xf numFmtId="0" fontId="0" fillId="5" borderId="19" xfId="0" applyFill="1" applyBorder="1" applyAlignment="1">
      <alignment horizontal="center"/>
    </xf>
    <xf numFmtId="0" fontId="0" fillId="5" borderId="7" xfId="0" applyFill="1" applyBorder="1" applyAlignment="1" applyProtection="1">
      <alignment horizontal="center"/>
      <protection locked="0"/>
    </xf>
    <xf numFmtId="0" fontId="0" fillId="5" borderId="17" xfId="0" applyFill="1" applyBorder="1" applyAlignment="1" applyProtection="1">
      <alignment horizontal="center"/>
      <protection locked="0"/>
    </xf>
    <xf numFmtId="0" fontId="0" fillId="5" borderId="15" xfId="0" applyFill="1" applyBorder="1" applyAlignment="1">
      <alignment horizontal="center"/>
    </xf>
    <xf numFmtId="0" fontId="0" fillId="5" borderId="16" xfId="0" applyFill="1" applyBorder="1" applyAlignment="1">
      <alignment horizontal="center"/>
    </xf>
    <xf numFmtId="0" fontId="5" fillId="3" borderId="23" xfId="0" applyFont="1" applyFill="1" applyBorder="1" applyAlignment="1" applyProtection="1">
      <alignment horizontal="center" vertical="center"/>
      <protection locked="0"/>
    </xf>
    <xf numFmtId="0" fontId="5" fillId="3" borderId="24" xfId="0" applyFont="1" applyFill="1" applyBorder="1" applyAlignment="1" applyProtection="1">
      <alignment horizontal="center" vertical="center"/>
      <protection locked="0"/>
    </xf>
    <xf numFmtId="0" fontId="2" fillId="3" borderId="11" xfId="0" applyFont="1" applyFill="1" applyBorder="1" applyAlignment="1">
      <alignment horizontal="center" vertical="center"/>
    </xf>
    <xf numFmtId="0" fontId="2" fillId="3" borderId="13" xfId="0" applyFont="1" applyFill="1" applyBorder="1" applyAlignment="1">
      <alignment horizontal="center" vertical="center"/>
    </xf>
    <xf numFmtId="0" fontId="2" fillId="3" borderId="14" xfId="0" applyFont="1" applyFill="1" applyBorder="1" applyAlignment="1">
      <alignment horizontal="center" vertical="center"/>
    </xf>
    <xf numFmtId="0" fontId="5" fillId="9" borderId="23"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10" borderId="25" xfId="0" applyFont="1" applyFill="1" applyBorder="1" applyAlignment="1">
      <alignment horizontal="center" vertical="center" wrapText="1"/>
    </xf>
    <xf numFmtId="0" fontId="5" fillId="10" borderId="29" xfId="0" applyFont="1" applyFill="1" applyBorder="1" applyAlignment="1">
      <alignment horizontal="center" vertical="center" wrapText="1"/>
    </xf>
    <xf numFmtId="0" fontId="5" fillId="10" borderId="26" xfId="0" applyFont="1" applyFill="1" applyBorder="1" applyAlignment="1">
      <alignment horizontal="center" vertical="center" wrapText="1"/>
    </xf>
    <xf numFmtId="0" fontId="5" fillId="11" borderId="25" xfId="0" applyFont="1" applyFill="1" applyBorder="1" applyAlignment="1">
      <alignment horizontal="center" vertical="center" wrapText="1"/>
    </xf>
    <xf numFmtId="0" fontId="5" fillId="11" borderId="29" xfId="0" applyFont="1" applyFill="1" applyBorder="1" applyAlignment="1">
      <alignment horizontal="center" vertical="center" wrapText="1"/>
    </xf>
    <xf numFmtId="0" fontId="5" fillId="11" borderId="26" xfId="0" applyFont="1" applyFill="1" applyBorder="1" applyAlignment="1">
      <alignment horizontal="center" vertical="center" wrapText="1"/>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0" fillId="10" borderId="1" xfId="0" applyFill="1" applyBorder="1" applyAlignment="1">
      <alignment horizontal="center" vertical="center"/>
    </xf>
    <xf numFmtId="0" fontId="0" fillId="11" borderId="1" xfId="0" applyFill="1" applyBorder="1" applyAlignment="1">
      <alignment horizontal="center" vertical="center"/>
    </xf>
    <xf numFmtId="0" fontId="0" fillId="8" borderId="1" xfId="0" applyFill="1" applyBorder="1" applyAlignment="1">
      <alignment horizontal="center" vertical="center"/>
    </xf>
    <xf numFmtId="0" fontId="0" fillId="12" borderId="1" xfId="0" applyFill="1" applyBorder="1" applyAlignment="1">
      <alignment horizontal="center" vertical="center"/>
    </xf>
    <xf numFmtId="0" fontId="2" fillId="9" borderId="22" xfId="0" applyFont="1" applyFill="1" applyBorder="1" applyAlignment="1">
      <alignment horizontal="center" vertical="center" wrapText="1"/>
    </xf>
    <xf numFmtId="0" fontId="2" fillId="9" borderId="10"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4" xfId="0" applyBorder="1" applyAlignment="1">
      <alignment horizontal="center" vertical="center" wrapText="1"/>
    </xf>
  </cellXfs>
  <cellStyles count="4">
    <cellStyle name="Currency" xfId="1" builtinId="4"/>
    <cellStyle name="Normal" xfId="0" builtinId="0"/>
    <cellStyle name="Normal 16" xfId="3" xr:uid="{8DBDDC3C-F285-4F55-B0FA-BF1709F6AF12}"/>
    <cellStyle name="Percent" xfId="2" builtinId="5"/>
  </cellStyles>
  <dxfs count="6">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color rgb="FFFF0000"/>
      </font>
      <fill>
        <patternFill patternType="none">
          <bgColor auto="1"/>
        </patternFill>
      </fill>
    </dxf>
    <dxf>
      <fill>
        <patternFill>
          <bgColor theme="8" tint="0.7999816888943144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ONTRACT/Reports/Fiscal/Encumbs_FY22_2022_05_19_R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Encumb Summary"/>
      <sheetName val="Encumb Detail"/>
      <sheetName val="By Provider"/>
      <sheetName val="By Activity"/>
      <sheetName val="Count by Region"/>
      <sheetName val="View Reference"/>
      <sheetName val="Tech Stuff"/>
    </sheetNames>
    <sheetDataSet>
      <sheetData sheetId="0"/>
      <sheetData sheetId="1"/>
      <sheetData sheetId="2"/>
      <sheetData sheetId="3"/>
      <sheetData sheetId="4"/>
      <sheetData sheetId="5"/>
      <sheetData sheetId="6"/>
      <sheetData sheetId="7">
        <row r="5">
          <cell r="E5" t="str">
            <v xml:space="preserve">
</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B3893-EEF4-47F3-B0C5-82ECC9622F48}">
  <sheetPr>
    <pageSetUpPr fitToPage="1"/>
  </sheetPr>
  <dimension ref="B1:G30"/>
  <sheetViews>
    <sheetView zoomScale="130" zoomScaleNormal="130" workbookViewId="0">
      <selection activeCell="B29" sqref="B29:C29"/>
    </sheetView>
  </sheetViews>
  <sheetFormatPr defaultRowHeight="14.5" x14ac:dyDescent="0.35"/>
  <cols>
    <col min="2" max="2" width="32.1796875" style="154" bestFit="1" customWidth="1"/>
    <col min="3" max="3" width="24.54296875" style="1" customWidth="1"/>
    <col min="4" max="4" width="14.54296875" customWidth="1"/>
    <col min="7" max="7" width="12.08984375" bestFit="1" customWidth="1"/>
  </cols>
  <sheetData>
    <row r="1" spans="2:4" ht="18.5" x14ac:dyDescent="0.35">
      <c r="B1" s="179" t="s">
        <v>1181</v>
      </c>
      <c r="C1" s="179"/>
    </row>
    <row r="2" spans="2:4" x14ac:dyDescent="0.35">
      <c r="C2" s="155"/>
      <c r="D2" s="155"/>
    </row>
    <row r="3" spans="2:4" x14ac:dyDescent="0.35">
      <c r="B3" s="156" t="s">
        <v>3</v>
      </c>
      <c r="C3" s="157">
        <f>'Site Detail'!C3</f>
        <v>0</v>
      </c>
      <c r="D3" s="158"/>
    </row>
    <row r="4" spans="2:4" x14ac:dyDescent="0.35">
      <c r="B4" s="156" t="s">
        <v>4</v>
      </c>
      <c r="C4" s="157">
        <f>'Site Detail'!C4</f>
        <v>0</v>
      </c>
      <c r="D4" s="158"/>
    </row>
    <row r="5" spans="2:4" x14ac:dyDescent="0.35">
      <c r="B5" s="156" t="s">
        <v>1162</v>
      </c>
      <c r="C5" s="157">
        <f>'Site Detail'!C5</f>
        <v>0</v>
      </c>
      <c r="D5" s="158"/>
    </row>
    <row r="6" spans="2:4" x14ac:dyDescent="0.35">
      <c r="B6"/>
      <c r="C6"/>
    </row>
    <row r="7" spans="2:4" ht="15" customHeight="1" x14ac:dyDescent="0.35">
      <c r="B7" s="159" t="s">
        <v>1164</v>
      </c>
      <c r="C7" s="160">
        <f>'Site Detail'!AW55</f>
        <v>0</v>
      </c>
    </row>
    <row r="8" spans="2:4" ht="14.5" customHeight="1" x14ac:dyDescent="0.35">
      <c r="B8" s="159" t="s">
        <v>1165</v>
      </c>
      <c r="C8" s="160">
        <f>'Site Detail'!AW56</f>
        <v>0</v>
      </c>
    </row>
    <row r="9" spans="2:4" x14ac:dyDescent="0.35">
      <c r="B9" s="159" t="s">
        <v>1178</v>
      </c>
      <c r="C9" s="160">
        <f>'Site Detail'!AW57</f>
        <v>0</v>
      </c>
    </row>
    <row r="10" spans="2:4" x14ac:dyDescent="0.35">
      <c r="B10" s="159" t="s">
        <v>1179</v>
      </c>
      <c r="C10" s="160">
        <f>'Site Detail'!AW58</f>
        <v>0</v>
      </c>
    </row>
    <row r="11" spans="2:4" x14ac:dyDescent="0.35">
      <c r="B11" s="159" t="s">
        <v>1176</v>
      </c>
      <c r="C11" s="160">
        <f>'Site Detail'!AW59</f>
        <v>0</v>
      </c>
    </row>
    <row r="12" spans="2:4" x14ac:dyDescent="0.35">
      <c r="B12" s="159" t="s">
        <v>1177</v>
      </c>
      <c r="C12" s="160">
        <f>'Site Detail'!AW60</f>
        <v>0</v>
      </c>
    </row>
    <row r="13" spans="2:4" x14ac:dyDescent="0.35">
      <c r="B13" s="161"/>
      <c r="C13" s="162"/>
    </row>
    <row r="14" spans="2:4" x14ac:dyDescent="0.35">
      <c r="B14" s="163" t="s">
        <v>6</v>
      </c>
      <c r="C14" s="164">
        <f>(C9+C11)-C7</f>
        <v>0</v>
      </c>
      <c r="D14" s="165"/>
    </row>
    <row r="15" spans="2:4" x14ac:dyDescent="0.35">
      <c r="B15" s="163" t="s">
        <v>8</v>
      </c>
      <c r="C15" s="164">
        <f>(C10+C12)-C8</f>
        <v>0</v>
      </c>
      <c r="D15" s="165"/>
    </row>
    <row r="16" spans="2:4" x14ac:dyDescent="0.35">
      <c r="B16" s="166"/>
      <c r="C16" s="167"/>
    </row>
    <row r="17" spans="2:7" ht="15" thickBot="1" x14ac:dyDescent="0.4">
      <c r="B17" s="168"/>
      <c r="C17" s="169"/>
    </row>
    <row r="18" spans="2:7" ht="14.5" customHeight="1" x14ac:dyDescent="0.35">
      <c r="B18" s="180" t="s">
        <v>1180</v>
      </c>
      <c r="C18" s="181"/>
    </row>
    <row r="19" spans="2:7" x14ac:dyDescent="0.35">
      <c r="B19" s="182"/>
      <c r="C19" s="183"/>
    </row>
    <row r="20" spans="2:7" x14ac:dyDescent="0.35">
      <c r="B20" s="182"/>
      <c r="C20" s="183"/>
      <c r="G20" s="3"/>
    </row>
    <row r="21" spans="2:7" x14ac:dyDescent="0.35">
      <c r="B21" s="182"/>
      <c r="C21" s="183"/>
      <c r="G21" s="3"/>
    </row>
    <row r="22" spans="2:7" x14ac:dyDescent="0.35">
      <c r="B22" s="182"/>
      <c r="C22" s="183"/>
    </row>
    <row r="23" spans="2:7" x14ac:dyDescent="0.35">
      <c r="B23" s="182"/>
      <c r="C23" s="183"/>
      <c r="G23" s="170"/>
    </row>
    <row r="24" spans="2:7" x14ac:dyDescent="0.35">
      <c r="B24" s="182"/>
      <c r="C24" s="183"/>
      <c r="G24" s="170"/>
    </row>
    <row r="25" spans="2:7" x14ac:dyDescent="0.35">
      <c r="B25" s="182"/>
      <c r="C25" s="183"/>
    </row>
    <row r="26" spans="2:7" ht="15" thickBot="1" x14ac:dyDescent="0.4">
      <c r="B26" s="184"/>
      <c r="C26" s="185"/>
    </row>
    <row r="27" spans="2:7" ht="15" thickBot="1" x14ac:dyDescent="0.4"/>
    <row r="28" spans="2:7" x14ac:dyDescent="0.35">
      <c r="B28" s="190" t="s">
        <v>9</v>
      </c>
      <c r="C28" s="191"/>
    </row>
    <row r="29" spans="2:7" x14ac:dyDescent="0.35">
      <c r="B29" s="188" t="s">
        <v>10</v>
      </c>
      <c r="C29" s="189"/>
    </row>
    <row r="30" spans="2:7" ht="15" thickBot="1" x14ac:dyDescent="0.4">
      <c r="B30" s="186" t="s">
        <v>11</v>
      </c>
      <c r="C30" s="187"/>
    </row>
  </sheetData>
  <sheetProtection algorithmName="SHA-512" hashValue="4qI1qDYEUfwexVpHlT6UWinW1+7PH5DIqzUbw2LrjECUPCD4WAKttsz0p02jvM1wMa2w3HrMjjVzacUWYHZB2w==" saltValue="GFT2QLZwKBv+5hZVjB5y0g==" spinCount="100000" sheet="1" selectLockedCells="1"/>
  <mergeCells count="5">
    <mergeCell ref="B1:C1"/>
    <mergeCell ref="B18:C26"/>
    <mergeCell ref="B30:C30"/>
    <mergeCell ref="B29:C29"/>
    <mergeCell ref="B28:C28"/>
  </mergeCells>
  <pageMargins left="0.25" right="0.25" top="0.75" bottom="0.75" header="0.3" footer="0.3"/>
  <pageSetup fitToHeight="0" orientation="portrait" horizontalDpi="4294967293" verticalDpi="4294967293" r:id="rId1"/>
  <headerFooter>
    <oddFooter>&amp;C&amp;F&amp;RPage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D2913-D5F2-40C9-8234-3831B2DB7927}">
  <sheetPr>
    <pageSetUpPr fitToPage="1"/>
  </sheetPr>
  <dimension ref="A1:AW80"/>
  <sheetViews>
    <sheetView tabSelected="1" zoomScale="120" zoomScaleNormal="120" workbookViewId="0">
      <pane xSplit="2" ySplit="10" topLeftCell="C11" activePane="bottomRight" state="frozen"/>
      <selection pane="topRight" activeCell="C1" sqref="C1"/>
      <selection pane="bottomLeft" activeCell="A11" sqref="A11"/>
      <selection pane="bottomRight" activeCell="D18" sqref="D18"/>
    </sheetView>
  </sheetViews>
  <sheetFormatPr defaultRowHeight="12" x14ac:dyDescent="0.3"/>
  <cols>
    <col min="1" max="1" width="5.08984375" style="91" customWidth="1"/>
    <col min="2" max="2" width="25.08984375" style="100" customWidth="1"/>
    <col min="3" max="3" width="18.08984375" style="93" customWidth="1"/>
    <col min="4" max="6" width="12.7265625" style="20" bestFit="1" customWidth="1"/>
    <col min="7" max="8" width="14.7265625" style="20" bestFit="1" customWidth="1"/>
    <col min="9" max="48" width="13.6328125" style="20" customWidth="1"/>
    <col min="49" max="49" width="13.6328125" style="94" customWidth="1"/>
    <col min="50" max="59" width="20.6328125" style="91" customWidth="1"/>
    <col min="60" max="16384" width="8.7265625" style="91"/>
  </cols>
  <sheetData>
    <row r="1" spans="1:49" ht="12.5" thickBot="1" x14ac:dyDescent="0.35">
      <c r="B1" s="92" t="s">
        <v>1181</v>
      </c>
    </row>
    <row r="2" spans="1:49" ht="15" thickBot="1" x14ac:dyDescent="0.35">
      <c r="B2" s="92"/>
      <c r="H2" s="194" t="s">
        <v>7</v>
      </c>
      <c r="I2" s="195"/>
      <c r="J2" s="195"/>
      <c r="K2" s="195"/>
      <c r="L2" s="195"/>
      <c r="M2" s="195"/>
      <c r="N2" s="196"/>
    </row>
    <row r="3" spans="1:49" x14ac:dyDescent="0.3">
      <c r="B3" s="95" t="s">
        <v>3</v>
      </c>
      <c r="C3" s="192"/>
      <c r="D3" s="193"/>
      <c r="F3" s="93"/>
    </row>
    <row r="4" spans="1:49" x14ac:dyDescent="0.3">
      <c r="B4" s="95" t="s">
        <v>4</v>
      </c>
      <c r="C4" s="192"/>
      <c r="D4" s="193"/>
      <c r="F4" s="148"/>
    </row>
    <row r="5" spans="1:49" x14ac:dyDescent="0.3">
      <c r="B5" s="95" t="s">
        <v>1162</v>
      </c>
      <c r="C5" s="192"/>
      <c r="D5" s="193"/>
      <c r="F5" s="148"/>
      <c r="G5" s="96"/>
    </row>
    <row r="6" spans="1:49" x14ac:dyDescent="0.3">
      <c r="B6" s="95" t="s">
        <v>1168</v>
      </c>
      <c r="C6" s="192"/>
      <c r="D6" s="193"/>
      <c r="F6" s="148"/>
      <c r="G6" s="153"/>
    </row>
    <row r="7" spans="1:49" x14ac:dyDescent="0.3">
      <c r="B7" s="95" t="s">
        <v>1173</v>
      </c>
      <c r="C7" s="205">
        <f>COUNTA(D10:AV10)</f>
        <v>0</v>
      </c>
      <c r="D7" s="206"/>
      <c r="E7" s="96"/>
      <c r="F7" s="148"/>
      <c r="G7" s="96"/>
      <c r="H7" s="96"/>
    </row>
    <row r="8" spans="1:49" x14ac:dyDescent="0.3">
      <c r="B8" s="97"/>
      <c r="C8" s="98"/>
      <c r="D8" s="99"/>
    </row>
    <row r="9" spans="1:49" x14ac:dyDescent="0.3">
      <c r="C9" s="101" t="s">
        <v>2</v>
      </c>
    </row>
    <row r="10" spans="1:49" s="105" customFormat="1" ht="24" x14ac:dyDescent="0.3">
      <c r="A10" s="102"/>
      <c r="B10" s="95" t="s">
        <v>1166</v>
      </c>
      <c r="C10" s="103" t="s">
        <v>1167</v>
      </c>
      <c r="D10" s="86"/>
      <c r="E10" s="86"/>
      <c r="F10" s="86"/>
      <c r="G10" s="86"/>
      <c r="H10" s="86"/>
      <c r="I10" s="86"/>
      <c r="J10" s="86"/>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104" t="s">
        <v>1</v>
      </c>
    </row>
    <row r="11" spans="1:49" s="105" customFormat="1" x14ac:dyDescent="0.3">
      <c r="A11" s="102"/>
      <c r="B11" s="95" t="s">
        <v>12</v>
      </c>
      <c r="C11" s="106">
        <v>2468</v>
      </c>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104"/>
    </row>
    <row r="12" spans="1:49" s="105" customFormat="1" x14ac:dyDescent="0.3">
      <c r="A12" s="102"/>
      <c r="B12" s="97"/>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c r="AL12" s="108"/>
      <c r="AM12" s="108"/>
      <c r="AN12" s="108"/>
      <c r="AO12" s="108"/>
      <c r="AP12" s="108"/>
      <c r="AQ12" s="108"/>
      <c r="AR12" s="108"/>
      <c r="AS12" s="108"/>
      <c r="AT12" s="108"/>
      <c r="AU12" s="108"/>
      <c r="AV12" s="108"/>
      <c r="AW12" s="109"/>
    </row>
    <row r="13" spans="1:49" s="105" customFormat="1" ht="12" customHeight="1" x14ac:dyDescent="0.3">
      <c r="A13" s="202" t="s">
        <v>1159</v>
      </c>
      <c r="B13" s="95" t="s">
        <v>13</v>
      </c>
      <c r="C13" s="111" t="s">
        <v>23</v>
      </c>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c r="AS13" s="150"/>
      <c r="AT13" s="150"/>
      <c r="AU13" s="150"/>
      <c r="AV13" s="150"/>
      <c r="AW13" s="104"/>
    </row>
    <row r="14" spans="1:49" s="105" customFormat="1" x14ac:dyDescent="0.3">
      <c r="A14" s="203"/>
      <c r="B14" s="95" t="s">
        <v>22</v>
      </c>
      <c r="C14" s="112">
        <f>INDEX('Rate Lookup'!$I$2:$I$190,MATCH(C13,'Rate Lookup'!$A$2:$A$190,0))</f>
        <v>0.25</v>
      </c>
      <c r="D14" s="113" t="str">
        <f>IFERROR(INDEX('Rate Lookup'!$I$2:$I$190,MATCH(D13,'Rate Lookup'!$A$2:$A$190,0)),"")</f>
        <v/>
      </c>
      <c r="E14" s="113" t="str">
        <f>IFERROR(INDEX('Rate Lookup'!$I$2:$I$190,MATCH(E13,'Rate Lookup'!$A$2:$A$190,0)),"")</f>
        <v/>
      </c>
      <c r="F14" s="113" t="str">
        <f>IFERROR(INDEX('Rate Lookup'!$I$2:$I$190,MATCH(F13,'Rate Lookup'!$A$2:$A$190,0)),"")</f>
        <v/>
      </c>
      <c r="G14" s="113" t="str">
        <f>IFERROR(INDEX('Rate Lookup'!$I$2:$I$190,MATCH(G13,'Rate Lookup'!$A$2:$A$190,0)),"")</f>
        <v/>
      </c>
      <c r="H14" s="113" t="str">
        <f>IFERROR(INDEX('Rate Lookup'!$I$2:$I$190,MATCH(H13,'Rate Lookup'!$A$2:$A$190,0)),"")</f>
        <v/>
      </c>
      <c r="I14" s="113" t="str">
        <f>IFERROR(INDEX('Rate Lookup'!$I$2:$I$190,MATCH(I13,'Rate Lookup'!$A$2:$A$190,0)),"")</f>
        <v/>
      </c>
      <c r="J14" s="113" t="str">
        <f>IFERROR(INDEX('Rate Lookup'!$I$2:$I$190,MATCH(J13,'Rate Lookup'!$A$2:$A$190,0)),"")</f>
        <v/>
      </c>
      <c r="K14" s="113" t="str">
        <f>IFERROR(INDEX('Rate Lookup'!$I$2:$I$190,MATCH(K13,'Rate Lookup'!$A$2:$A$190,0)),"")</f>
        <v/>
      </c>
      <c r="L14" s="113" t="str">
        <f>IFERROR(INDEX('Rate Lookup'!$I$2:$I$190,MATCH(L13,'Rate Lookup'!$A$2:$A$190,0)),"")</f>
        <v/>
      </c>
      <c r="M14" s="113" t="str">
        <f>IFERROR(INDEX('Rate Lookup'!$I$2:$I$190,MATCH(M13,'Rate Lookup'!$A$2:$A$190,0)),"")</f>
        <v/>
      </c>
      <c r="N14" s="113" t="str">
        <f>IFERROR(INDEX('Rate Lookup'!$I$2:$I$190,MATCH(N13,'Rate Lookup'!$A$2:$A$190,0)),"")</f>
        <v/>
      </c>
      <c r="O14" s="113" t="str">
        <f>IFERROR(INDEX('Rate Lookup'!$I$2:$I$190,MATCH(O13,'Rate Lookup'!$A$2:$A$190,0)),"")</f>
        <v/>
      </c>
      <c r="P14" s="113" t="str">
        <f>IFERROR(INDEX('Rate Lookup'!$I$2:$I$190,MATCH(P13,'Rate Lookup'!$A$2:$A$190,0)),"")</f>
        <v/>
      </c>
      <c r="Q14" s="113" t="str">
        <f>IFERROR(INDEX('Rate Lookup'!$I$2:$I$190,MATCH(Q13,'Rate Lookup'!$A$2:$A$190,0)),"")</f>
        <v/>
      </c>
      <c r="R14" s="113" t="str">
        <f>IFERROR(INDEX('Rate Lookup'!$I$2:$I$190,MATCH(R13,'Rate Lookup'!$A$2:$A$190,0)),"")</f>
        <v/>
      </c>
      <c r="S14" s="113" t="str">
        <f>IFERROR(INDEX('Rate Lookup'!$I$2:$I$190,MATCH(S13,'Rate Lookup'!$A$2:$A$190,0)),"")</f>
        <v/>
      </c>
      <c r="T14" s="113" t="str">
        <f>IFERROR(INDEX('Rate Lookup'!$I$2:$I$190,MATCH(T13,'Rate Lookup'!$A$2:$A$190,0)),"")</f>
        <v/>
      </c>
      <c r="U14" s="113" t="str">
        <f>IFERROR(INDEX('Rate Lookup'!$I$2:$I$190,MATCH(U13,'Rate Lookup'!$A$2:$A$190,0)),"")</f>
        <v/>
      </c>
      <c r="V14" s="113" t="str">
        <f>IFERROR(INDEX('Rate Lookup'!$I$2:$I$190,MATCH(V13,'Rate Lookup'!$A$2:$A$190,0)),"")</f>
        <v/>
      </c>
      <c r="W14" s="113" t="str">
        <f>IFERROR(INDEX('Rate Lookup'!$I$2:$I$190,MATCH(W13,'Rate Lookup'!$A$2:$A$190,0)),"")</f>
        <v/>
      </c>
      <c r="X14" s="113" t="str">
        <f>IFERROR(INDEX('Rate Lookup'!$I$2:$I$190,MATCH(X13,'Rate Lookup'!$A$2:$A$190,0)),"")</f>
        <v/>
      </c>
      <c r="Y14" s="113" t="str">
        <f>IFERROR(INDEX('Rate Lookup'!$I$2:$I$190,MATCH(Y13,'Rate Lookup'!$A$2:$A$190,0)),"")</f>
        <v/>
      </c>
      <c r="Z14" s="113" t="str">
        <f>IFERROR(INDEX('Rate Lookup'!$I$2:$I$190,MATCH(Z13,'Rate Lookup'!$A$2:$A$190,0)),"")</f>
        <v/>
      </c>
      <c r="AA14" s="113" t="str">
        <f>IFERROR(INDEX('Rate Lookup'!$I$2:$I$190,MATCH(AA13,'Rate Lookup'!$A$2:$A$190,0)),"")</f>
        <v/>
      </c>
      <c r="AB14" s="113" t="str">
        <f>IFERROR(INDEX('Rate Lookup'!$I$2:$I$190,MATCH(AB13,'Rate Lookup'!$A$2:$A$190,0)),"")</f>
        <v/>
      </c>
      <c r="AC14" s="113" t="str">
        <f>IFERROR(INDEX('Rate Lookup'!$I$2:$I$190,MATCH(AC13,'Rate Lookup'!$A$2:$A$190,0)),"")</f>
        <v/>
      </c>
      <c r="AD14" s="113" t="str">
        <f>IFERROR(INDEX('Rate Lookup'!$I$2:$I$190,MATCH(AD13,'Rate Lookup'!$A$2:$A$190,0)),"")</f>
        <v/>
      </c>
      <c r="AE14" s="113" t="str">
        <f>IFERROR(INDEX('Rate Lookup'!$I$2:$I$190,MATCH(AE13,'Rate Lookup'!$A$2:$A$190,0)),"")</f>
        <v/>
      </c>
      <c r="AF14" s="113" t="str">
        <f>IFERROR(INDEX('Rate Lookup'!$I$2:$I$190,MATCH(AF13,'Rate Lookup'!$A$2:$A$190,0)),"")</f>
        <v/>
      </c>
      <c r="AG14" s="113" t="str">
        <f>IFERROR(INDEX('Rate Lookup'!$I$2:$I$190,MATCH(AG13,'Rate Lookup'!$A$2:$A$190,0)),"")</f>
        <v/>
      </c>
      <c r="AH14" s="113" t="str">
        <f>IFERROR(INDEX('Rate Lookup'!$I$2:$I$190,MATCH(AH13,'Rate Lookup'!$A$2:$A$190,0)),"")</f>
        <v/>
      </c>
      <c r="AI14" s="113" t="str">
        <f>IFERROR(INDEX('Rate Lookup'!$I$2:$I$190,MATCH(AI13,'Rate Lookup'!$A$2:$A$190,0)),"")</f>
        <v/>
      </c>
      <c r="AJ14" s="113" t="str">
        <f>IFERROR(INDEX('Rate Lookup'!$I$2:$I$190,MATCH(AJ13,'Rate Lookup'!$A$2:$A$190,0)),"")</f>
        <v/>
      </c>
      <c r="AK14" s="113" t="str">
        <f>IFERROR(INDEX('Rate Lookup'!$I$2:$I$190,MATCH(AK13,'Rate Lookup'!$A$2:$A$190,0)),"")</f>
        <v/>
      </c>
      <c r="AL14" s="113" t="str">
        <f>IFERROR(INDEX('Rate Lookup'!$I$2:$I$190,MATCH(AL13,'Rate Lookup'!$A$2:$A$190,0)),"")</f>
        <v/>
      </c>
      <c r="AM14" s="113" t="str">
        <f>IFERROR(INDEX('Rate Lookup'!$I$2:$I$190,MATCH(AM13,'Rate Lookup'!$A$2:$A$190,0)),"")</f>
        <v/>
      </c>
      <c r="AN14" s="113" t="str">
        <f>IFERROR(INDEX('Rate Lookup'!$I$2:$I$190,MATCH(AN13,'Rate Lookup'!$A$2:$A$190,0)),"")</f>
        <v/>
      </c>
      <c r="AO14" s="113" t="str">
        <f>IFERROR(INDEX('Rate Lookup'!$I$2:$I$190,MATCH(AO13,'Rate Lookup'!$A$2:$A$190,0)),"")</f>
        <v/>
      </c>
      <c r="AP14" s="113" t="str">
        <f>IFERROR(INDEX('Rate Lookup'!$I$2:$I$190,MATCH(AP13,'Rate Lookup'!$A$2:$A$190,0)),"")</f>
        <v/>
      </c>
      <c r="AQ14" s="113" t="str">
        <f>IFERROR(INDEX('Rate Lookup'!$I$2:$I$190,MATCH(AQ13,'Rate Lookup'!$A$2:$A$190,0)),"")</f>
        <v/>
      </c>
      <c r="AR14" s="113" t="str">
        <f>IFERROR(INDEX('Rate Lookup'!$I$2:$I$190,MATCH(AR13,'Rate Lookup'!$A$2:$A$190,0)),"")</f>
        <v/>
      </c>
      <c r="AS14" s="113" t="str">
        <f>IFERROR(INDEX('Rate Lookup'!$I$2:$I$190,MATCH(AS13,'Rate Lookup'!$A$2:$A$190,0)),"")</f>
        <v/>
      </c>
      <c r="AT14" s="113" t="str">
        <f>IFERROR(INDEX('Rate Lookup'!$I$2:$I$190,MATCH(AT13,'Rate Lookup'!$A$2:$A$190,0)),"")</f>
        <v/>
      </c>
      <c r="AU14" s="113" t="str">
        <f>IFERROR(INDEX('Rate Lookup'!$I$2:$I$190,MATCH(AU13,'Rate Lookup'!$A$2:$A$190,0)),"")</f>
        <v/>
      </c>
      <c r="AV14" s="113" t="str">
        <f>IFERROR(INDEX('Rate Lookup'!$I$2:$I$190,MATCH(AV13,'Rate Lookup'!$A$2:$A$190,0)),"")</f>
        <v/>
      </c>
      <c r="AW14" s="104"/>
    </row>
    <row r="15" spans="1:49" s="105" customFormat="1" x14ac:dyDescent="0.3">
      <c r="A15" s="203"/>
      <c r="B15" s="95" t="s">
        <v>14</v>
      </c>
      <c r="C15" s="114">
        <v>44743</v>
      </c>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04"/>
    </row>
    <row r="16" spans="1:49" s="105" customFormat="1" x14ac:dyDescent="0.3">
      <c r="A16" s="203"/>
      <c r="B16" s="95" t="s">
        <v>15</v>
      </c>
      <c r="C16" s="114">
        <v>44834</v>
      </c>
      <c r="D16" s="151"/>
      <c r="E16" s="151"/>
      <c r="F16" s="151"/>
      <c r="G16" s="151"/>
      <c r="H16" s="151"/>
      <c r="I16" s="151"/>
      <c r="J16" s="151"/>
      <c r="K16" s="151"/>
      <c r="L16" s="151"/>
      <c r="M16" s="151"/>
      <c r="N16" s="151"/>
      <c r="O16" s="151"/>
      <c r="P16" s="151"/>
      <c r="Q16" s="151"/>
      <c r="R16" s="151"/>
      <c r="S16" s="151"/>
      <c r="T16" s="151"/>
      <c r="U16" s="151"/>
      <c r="V16" s="151"/>
      <c r="W16" s="151"/>
      <c r="X16" s="151"/>
      <c r="Y16" s="151"/>
      <c r="Z16" s="151"/>
      <c r="AA16" s="151"/>
      <c r="AB16" s="151"/>
      <c r="AC16" s="151"/>
      <c r="AD16" s="151"/>
      <c r="AE16" s="151"/>
      <c r="AF16" s="151"/>
      <c r="AG16" s="151"/>
      <c r="AH16" s="151"/>
      <c r="AI16" s="151"/>
      <c r="AJ16" s="151"/>
      <c r="AK16" s="151"/>
      <c r="AL16" s="151"/>
      <c r="AM16" s="151"/>
      <c r="AN16" s="151"/>
      <c r="AO16" s="151"/>
      <c r="AP16" s="151"/>
      <c r="AQ16" s="151"/>
      <c r="AR16" s="151"/>
      <c r="AS16" s="151"/>
      <c r="AT16" s="151"/>
      <c r="AU16" s="151"/>
      <c r="AV16" s="151"/>
      <c r="AW16" s="104"/>
    </row>
    <row r="17" spans="1:49" s="105" customFormat="1" x14ac:dyDescent="0.3">
      <c r="A17" s="203"/>
      <c r="B17" s="95" t="s">
        <v>17</v>
      </c>
      <c r="C17" s="115">
        <v>4</v>
      </c>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04"/>
    </row>
    <row r="18" spans="1:49" s="105" customFormat="1" x14ac:dyDescent="0.3">
      <c r="A18" s="203"/>
      <c r="B18" s="95" t="s">
        <v>16</v>
      </c>
      <c r="C18" s="115">
        <v>2</v>
      </c>
      <c r="D18" s="152"/>
      <c r="E18" s="152"/>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04"/>
    </row>
    <row r="19" spans="1:49" x14ac:dyDescent="0.3">
      <c r="A19" s="203"/>
      <c r="B19" s="95" t="s">
        <v>18</v>
      </c>
      <c r="C19" s="111">
        <f>INDEX('Rate Lookup'!$H$2:$H$190,MATCH(C13,'Rate Lookup'!$A$2:$A$190,0))</f>
        <v>9</v>
      </c>
      <c r="D19" s="116" t="str">
        <f>IFERROR(INDEX('Rate Lookup'!$H$2:$H$190,MATCH(D13,'Rate Lookup'!$A$2:$A$190,0)),"")</f>
        <v/>
      </c>
      <c r="E19" s="116" t="str">
        <f>IFERROR(INDEX('Rate Lookup'!$H$2:$H$190,MATCH(E13,'Rate Lookup'!$A$2:$A$190,0)),"")</f>
        <v/>
      </c>
      <c r="F19" s="116" t="str">
        <f>IFERROR(INDEX('Rate Lookup'!$H$2:$H$190,MATCH(F13,'Rate Lookup'!$A$2:$A$190,0)),"")</f>
        <v/>
      </c>
      <c r="G19" s="116" t="str">
        <f>IFERROR(INDEX('Rate Lookup'!$H$2:$H$190,MATCH(G13,'Rate Lookup'!$A$2:$A$190,0)),"")</f>
        <v/>
      </c>
      <c r="H19" s="116" t="str">
        <f>IFERROR(INDEX('Rate Lookup'!$H$2:$H$190,MATCH(H13,'Rate Lookup'!$A$2:$A$190,0)),"")</f>
        <v/>
      </c>
      <c r="I19" s="116" t="str">
        <f>IFERROR(INDEX('Rate Lookup'!$H$2:$H$190,MATCH(I13,'Rate Lookup'!$A$2:$A$190,0)),"")</f>
        <v/>
      </c>
      <c r="J19" s="116" t="str">
        <f>IFERROR(INDEX('Rate Lookup'!$H$2:$H$190,MATCH(J13,'Rate Lookup'!$A$2:$A$190,0)),"")</f>
        <v/>
      </c>
      <c r="K19" s="116" t="str">
        <f>IFERROR(INDEX('Rate Lookup'!$H$2:$H$190,MATCH(K13,'Rate Lookup'!$A$2:$A$190,0)),"")</f>
        <v/>
      </c>
      <c r="L19" s="116" t="str">
        <f>IFERROR(INDEX('Rate Lookup'!$H$2:$H$190,MATCH(L13,'Rate Lookup'!$A$2:$A$190,0)),"")</f>
        <v/>
      </c>
      <c r="M19" s="116" t="str">
        <f>IFERROR(INDEX('Rate Lookup'!$H$2:$H$190,MATCH(M13,'Rate Lookup'!$A$2:$A$190,0)),"")</f>
        <v/>
      </c>
      <c r="N19" s="116" t="str">
        <f>IFERROR(INDEX('Rate Lookup'!$H$2:$H$190,MATCH(N13,'Rate Lookup'!$A$2:$A$190,0)),"")</f>
        <v/>
      </c>
      <c r="O19" s="116" t="str">
        <f>IFERROR(INDEX('Rate Lookup'!$H$2:$H$190,MATCH(O13,'Rate Lookup'!$A$2:$A$190,0)),"")</f>
        <v/>
      </c>
      <c r="P19" s="116" t="str">
        <f>IFERROR(INDEX('Rate Lookup'!$H$2:$H$190,MATCH(P13,'Rate Lookup'!$A$2:$A$190,0)),"")</f>
        <v/>
      </c>
      <c r="Q19" s="116" t="str">
        <f>IFERROR(INDEX('Rate Lookup'!$H$2:$H$190,MATCH(Q13,'Rate Lookup'!$A$2:$A$190,0)),"")</f>
        <v/>
      </c>
      <c r="R19" s="116" t="str">
        <f>IFERROR(INDEX('Rate Lookup'!$H$2:$H$190,MATCH(R13,'Rate Lookup'!$A$2:$A$190,0)),"")</f>
        <v/>
      </c>
      <c r="S19" s="116" t="str">
        <f>IFERROR(INDEX('Rate Lookup'!$H$2:$H$190,MATCH(S13,'Rate Lookup'!$A$2:$A$190,0)),"")</f>
        <v/>
      </c>
      <c r="T19" s="116" t="str">
        <f>IFERROR(INDEX('Rate Lookup'!$H$2:$H$190,MATCH(T13,'Rate Lookup'!$A$2:$A$190,0)),"")</f>
        <v/>
      </c>
      <c r="U19" s="116" t="str">
        <f>IFERROR(INDEX('Rate Lookup'!$H$2:$H$190,MATCH(U13,'Rate Lookup'!$A$2:$A$190,0)),"")</f>
        <v/>
      </c>
      <c r="V19" s="116" t="str">
        <f>IFERROR(INDEX('Rate Lookup'!$H$2:$H$190,MATCH(V13,'Rate Lookup'!$A$2:$A$190,0)),"")</f>
        <v/>
      </c>
      <c r="W19" s="116" t="str">
        <f>IFERROR(INDEX('Rate Lookup'!$H$2:$H$190,MATCH(W13,'Rate Lookup'!$A$2:$A$190,0)),"")</f>
        <v/>
      </c>
      <c r="X19" s="116" t="str">
        <f>IFERROR(INDEX('Rate Lookup'!$H$2:$H$190,MATCH(X13,'Rate Lookup'!$A$2:$A$190,0)),"")</f>
        <v/>
      </c>
      <c r="Y19" s="116" t="str">
        <f>IFERROR(INDEX('Rate Lookup'!$H$2:$H$190,MATCH(Y13,'Rate Lookup'!$A$2:$A$190,0)),"")</f>
        <v/>
      </c>
      <c r="Z19" s="116" t="str">
        <f>IFERROR(INDEX('Rate Lookup'!$H$2:$H$190,MATCH(Z13,'Rate Lookup'!$A$2:$A$190,0)),"")</f>
        <v/>
      </c>
      <c r="AA19" s="116" t="str">
        <f>IFERROR(INDEX('Rate Lookup'!$H$2:$H$190,MATCH(AA13,'Rate Lookup'!$A$2:$A$190,0)),"")</f>
        <v/>
      </c>
      <c r="AB19" s="116" t="str">
        <f>IFERROR(INDEX('Rate Lookup'!$H$2:$H$190,MATCH(AB13,'Rate Lookup'!$A$2:$A$190,0)),"")</f>
        <v/>
      </c>
      <c r="AC19" s="116" t="str">
        <f>IFERROR(INDEX('Rate Lookup'!$H$2:$H$190,MATCH(AC13,'Rate Lookup'!$A$2:$A$190,0)),"")</f>
        <v/>
      </c>
      <c r="AD19" s="116" t="str">
        <f>IFERROR(INDEX('Rate Lookup'!$H$2:$H$190,MATCH(AD13,'Rate Lookup'!$A$2:$A$190,0)),"")</f>
        <v/>
      </c>
      <c r="AE19" s="116" t="str">
        <f>IFERROR(INDEX('Rate Lookup'!$H$2:$H$190,MATCH(AE13,'Rate Lookup'!$A$2:$A$190,0)),"")</f>
        <v/>
      </c>
      <c r="AF19" s="116" t="str">
        <f>IFERROR(INDEX('Rate Lookup'!$H$2:$H$190,MATCH(AF13,'Rate Lookup'!$A$2:$A$190,0)),"")</f>
        <v/>
      </c>
      <c r="AG19" s="116" t="str">
        <f>IFERROR(INDEX('Rate Lookup'!$H$2:$H$190,MATCH(AG13,'Rate Lookup'!$A$2:$A$190,0)),"")</f>
        <v/>
      </c>
      <c r="AH19" s="116" t="str">
        <f>IFERROR(INDEX('Rate Lookup'!$H$2:$H$190,MATCH(AH13,'Rate Lookup'!$A$2:$A$190,0)),"")</f>
        <v/>
      </c>
      <c r="AI19" s="116" t="str">
        <f>IFERROR(INDEX('Rate Lookup'!$H$2:$H$190,MATCH(AI13,'Rate Lookup'!$A$2:$A$190,0)),"")</f>
        <v/>
      </c>
      <c r="AJ19" s="116" t="str">
        <f>IFERROR(INDEX('Rate Lookup'!$H$2:$H$190,MATCH(AJ13,'Rate Lookup'!$A$2:$A$190,0)),"")</f>
        <v/>
      </c>
      <c r="AK19" s="116" t="str">
        <f>IFERROR(INDEX('Rate Lookup'!$H$2:$H$190,MATCH(AK13,'Rate Lookup'!$A$2:$A$190,0)),"")</f>
        <v/>
      </c>
      <c r="AL19" s="116" t="str">
        <f>IFERROR(INDEX('Rate Lookup'!$H$2:$H$190,MATCH(AL13,'Rate Lookup'!$A$2:$A$190,0)),"")</f>
        <v/>
      </c>
      <c r="AM19" s="116" t="str">
        <f>IFERROR(INDEX('Rate Lookup'!$H$2:$H$190,MATCH(AM13,'Rate Lookup'!$A$2:$A$190,0)),"")</f>
        <v/>
      </c>
      <c r="AN19" s="116" t="str">
        <f>IFERROR(INDEX('Rate Lookup'!$H$2:$H$190,MATCH(AN13,'Rate Lookup'!$A$2:$A$190,0)),"")</f>
        <v/>
      </c>
      <c r="AO19" s="116" t="str">
        <f>IFERROR(INDEX('Rate Lookup'!$H$2:$H$190,MATCH(AO13,'Rate Lookup'!$A$2:$A$190,0)),"")</f>
        <v/>
      </c>
      <c r="AP19" s="116" t="str">
        <f>IFERROR(INDEX('Rate Lookup'!$H$2:$H$190,MATCH(AP13,'Rate Lookup'!$A$2:$A$190,0)),"")</f>
        <v/>
      </c>
      <c r="AQ19" s="116" t="str">
        <f>IFERROR(INDEX('Rate Lookup'!$H$2:$H$190,MATCH(AQ13,'Rate Lookup'!$A$2:$A$190,0)),"")</f>
        <v/>
      </c>
      <c r="AR19" s="116" t="str">
        <f>IFERROR(INDEX('Rate Lookup'!$H$2:$H$190,MATCH(AR13,'Rate Lookup'!$A$2:$A$190,0)),"")</f>
        <v/>
      </c>
      <c r="AS19" s="116" t="str">
        <f>IFERROR(INDEX('Rate Lookup'!$H$2:$H$190,MATCH(AS13,'Rate Lookup'!$A$2:$A$190,0)),"")</f>
        <v/>
      </c>
      <c r="AT19" s="116" t="str">
        <f>IFERROR(INDEX('Rate Lookup'!$H$2:$H$190,MATCH(AT13,'Rate Lookup'!$A$2:$A$190,0)),"")</f>
        <v/>
      </c>
      <c r="AU19" s="116" t="str">
        <f>IFERROR(INDEX('Rate Lookup'!$H$2:$H$190,MATCH(AU13,'Rate Lookup'!$A$2:$A$190,0)),"")</f>
        <v/>
      </c>
      <c r="AV19" s="116" t="str">
        <f>IFERROR(INDEX('Rate Lookup'!$H$2:$H$190,MATCH(AV13,'Rate Lookup'!$A$2:$A$190,0)),"")</f>
        <v/>
      </c>
      <c r="AW19" s="104"/>
    </row>
    <row r="20" spans="1:49" x14ac:dyDescent="0.3">
      <c r="A20" s="203"/>
      <c r="B20" s="95" t="s">
        <v>1160</v>
      </c>
      <c r="C20" s="117">
        <f>IFERROR((C19*(1-C14))*(((C16-C15)+1)/365)*(C18/C17)*2080,0)</f>
        <v>1769.4246575342468</v>
      </c>
      <c r="D20" s="118">
        <f t="shared" ref="D20:AV20" si="0">IFERROR(IF(OR(D15="",D16=""),0,((D19*(1-D14))*(((D16-D15)+1)/365)*(D18/D17)*2080)),0)</f>
        <v>0</v>
      </c>
      <c r="E20" s="118">
        <f t="shared" si="0"/>
        <v>0</v>
      </c>
      <c r="F20" s="118">
        <f t="shared" si="0"/>
        <v>0</v>
      </c>
      <c r="G20" s="118">
        <f t="shared" si="0"/>
        <v>0</v>
      </c>
      <c r="H20" s="118">
        <f t="shared" si="0"/>
        <v>0</v>
      </c>
      <c r="I20" s="118">
        <f t="shared" si="0"/>
        <v>0</v>
      </c>
      <c r="J20" s="118">
        <f t="shared" si="0"/>
        <v>0</v>
      </c>
      <c r="K20" s="118">
        <f t="shared" si="0"/>
        <v>0</v>
      </c>
      <c r="L20" s="118">
        <f t="shared" si="0"/>
        <v>0</v>
      </c>
      <c r="M20" s="118">
        <f t="shared" si="0"/>
        <v>0</v>
      </c>
      <c r="N20" s="118">
        <f t="shared" si="0"/>
        <v>0</v>
      </c>
      <c r="O20" s="118">
        <f t="shared" si="0"/>
        <v>0</v>
      </c>
      <c r="P20" s="118">
        <f t="shared" si="0"/>
        <v>0</v>
      </c>
      <c r="Q20" s="118">
        <f t="shared" si="0"/>
        <v>0</v>
      </c>
      <c r="R20" s="118">
        <f t="shared" si="0"/>
        <v>0</v>
      </c>
      <c r="S20" s="118">
        <f t="shared" si="0"/>
        <v>0</v>
      </c>
      <c r="T20" s="118">
        <f t="shared" si="0"/>
        <v>0</v>
      </c>
      <c r="U20" s="118">
        <f t="shared" si="0"/>
        <v>0</v>
      </c>
      <c r="V20" s="118">
        <f t="shared" si="0"/>
        <v>0</v>
      </c>
      <c r="W20" s="118">
        <f t="shared" si="0"/>
        <v>0</v>
      </c>
      <c r="X20" s="118">
        <f t="shared" si="0"/>
        <v>0</v>
      </c>
      <c r="Y20" s="118">
        <f t="shared" si="0"/>
        <v>0</v>
      </c>
      <c r="Z20" s="118">
        <f t="shared" si="0"/>
        <v>0</v>
      </c>
      <c r="AA20" s="118">
        <f t="shared" si="0"/>
        <v>0</v>
      </c>
      <c r="AB20" s="118">
        <f t="shared" si="0"/>
        <v>0</v>
      </c>
      <c r="AC20" s="118">
        <f t="shared" si="0"/>
        <v>0</v>
      </c>
      <c r="AD20" s="118">
        <f t="shared" si="0"/>
        <v>0</v>
      </c>
      <c r="AE20" s="118">
        <f t="shared" si="0"/>
        <v>0</v>
      </c>
      <c r="AF20" s="118">
        <f t="shared" si="0"/>
        <v>0</v>
      </c>
      <c r="AG20" s="118">
        <f t="shared" si="0"/>
        <v>0</v>
      </c>
      <c r="AH20" s="118">
        <f t="shared" si="0"/>
        <v>0</v>
      </c>
      <c r="AI20" s="118">
        <f t="shared" si="0"/>
        <v>0</v>
      </c>
      <c r="AJ20" s="118">
        <f t="shared" si="0"/>
        <v>0</v>
      </c>
      <c r="AK20" s="118">
        <f t="shared" si="0"/>
        <v>0</v>
      </c>
      <c r="AL20" s="118">
        <f t="shared" si="0"/>
        <v>0</v>
      </c>
      <c r="AM20" s="118">
        <f t="shared" si="0"/>
        <v>0</v>
      </c>
      <c r="AN20" s="118">
        <f t="shared" si="0"/>
        <v>0</v>
      </c>
      <c r="AO20" s="118">
        <f t="shared" si="0"/>
        <v>0</v>
      </c>
      <c r="AP20" s="118">
        <f t="shared" si="0"/>
        <v>0</v>
      </c>
      <c r="AQ20" s="118">
        <f t="shared" si="0"/>
        <v>0</v>
      </c>
      <c r="AR20" s="118">
        <f t="shared" si="0"/>
        <v>0</v>
      </c>
      <c r="AS20" s="118">
        <f t="shared" si="0"/>
        <v>0</v>
      </c>
      <c r="AT20" s="118">
        <f t="shared" si="0"/>
        <v>0</v>
      </c>
      <c r="AU20" s="118">
        <f t="shared" si="0"/>
        <v>0</v>
      </c>
      <c r="AV20" s="118">
        <f t="shared" si="0"/>
        <v>0</v>
      </c>
      <c r="AW20" s="107">
        <f>SUM(D20:AV20)</f>
        <v>0</v>
      </c>
    </row>
    <row r="21" spans="1:49" x14ac:dyDescent="0.3">
      <c r="A21" s="204"/>
      <c r="B21" s="95" t="s">
        <v>1161</v>
      </c>
      <c r="C21" s="117">
        <f>IFERROR((C19*(C14))*(((C16-C15)+1)/365)*(C18/C17)*2080,0)</f>
        <v>589.80821917808214</v>
      </c>
      <c r="D21" s="118">
        <f t="shared" ref="D21:AV21" si="1">IFERROR(IF(OR(D15="",D16=""),0,((D19*(D14))*(((D16-D15)+1)/365)*(D18/D17)*2080)),0)</f>
        <v>0</v>
      </c>
      <c r="E21" s="118">
        <f t="shared" si="1"/>
        <v>0</v>
      </c>
      <c r="F21" s="118">
        <f t="shared" si="1"/>
        <v>0</v>
      </c>
      <c r="G21" s="118">
        <f t="shared" si="1"/>
        <v>0</v>
      </c>
      <c r="H21" s="118">
        <f t="shared" si="1"/>
        <v>0</v>
      </c>
      <c r="I21" s="118">
        <f t="shared" si="1"/>
        <v>0</v>
      </c>
      <c r="J21" s="118">
        <f t="shared" si="1"/>
        <v>0</v>
      </c>
      <c r="K21" s="118">
        <f t="shared" si="1"/>
        <v>0</v>
      </c>
      <c r="L21" s="118">
        <f t="shared" si="1"/>
        <v>0</v>
      </c>
      <c r="M21" s="118">
        <f t="shared" si="1"/>
        <v>0</v>
      </c>
      <c r="N21" s="118">
        <f t="shared" si="1"/>
        <v>0</v>
      </c>
      <c r="O21" s="118">
        <f t="shared" si="1"/>
        <v>0</v>
      </c>
      <c r="P21" s="118">
        <f t="shared" si="1"/>
        <v>0</v>
      </c>
      <c r="Q21" s="118">
        <f t="shared" si="1"/>
        <v>0</v>
      </c>
      <c r="R21" s="118">
        <f t="shared" si="1"/>
        <v>0</v>
      </c>
      <c r="S21" s="118">
        <f t="shared" si="1"/>
        <v>0</v>
      </c>
      <c r="T21" s="118">
        <f t="shared" si="1"/>
        <v>0</v>
      </c>
      <c r="U21" s="118">
        <f t="shared" si="1"/>
        <v>0</v>
      </c>
      <c r="V21" s="118">
        <f t="shared" si="1"/>
        <v>0</v>
      </c>
      <c r="W21" s="118">
        <f t="shared" si="1"/>
        <v>0</v>
      </c>
      <c r="X21" s="118">
        <f t="shared" si="1"/>
        <v>0</v>
      </c>
      <c r="Y21" s="118">
        <f t="shared" si="1"/>
        <v>0</v>
      </c>
      <c r="Z21" s="118">
        <f t="shared" si="1"/>
        <v>0</v>
      </c>
      <c r="AA21" s="118">
        <f t="shared" si="1"/>
        <v>0</v>
      </c>
      <c r="AB21" s="118">
        <f t="shared" si="1"/>
        <v>0</v>
      </c>
      <c r="AC21" s="118">
        <f t="shared" si="1"/>
        <v>0</v>
      </c>
      <c r="AD21" s="118">
        <f t="shared" si="1"/>
        <v>0</v>
      </c>
      <c r="AE21" s="118">
        <f t="shared" si="1"/>
        <v>0</v>
      </c>
      <c r="AF21" s="118">
        <f t="shared" si="1"/>
        <v>0</v>
      </c>
      <c r="AG21" s="118">
        <f t="shared" si="1"/>
        <v>0</v>
      </c>
      <c r="AH21" s="118">
        <f t="shared" si="1"/>
        <v>0</v>
      </c>
      <c r="AI21" s="118">
        <f t="shared" si="1"/>
        <v>0</v>
      </c>
      <c r="AJ21" s="118">
        <f t="shared" si="1"/>
        <v>0</v>
      </c>
      <c r="AK21" s="118">
        <f t="shared" si="1"/>
        <v>0</v>
      </c>
      <c r="AL21" s="118">
        <f t="shared" si="1"/>
        <v>0</v>
      </c>
      <c r="AM21" s="118">
        <f t="shared" si="1"/>
        <v>0</v>
      </c>
      <c r="AN21" s="118">
        <f t="shared" si="1"/>
        <v>0</v>
      </c>
      <c r="AO21" s="118">
        <f t="shared" si="1"/>
        <v>0</v>
      </c>
      <c r="AP21" s="118">
        <f t="shared" si="1"/>
        <v>0</v>
      </c>
      <c r="AQ21" s="118">
        <f t="shared" si="1"/>
        <v>0</v>
      </c>
      <c r="AR21" s="118">
        <f t="shared" si="1"/>
        <v>0</v>
      </c>
      <c r="AS21" s="118">
        <f t="shared" si="1"/>
        <v>0</v>
      </c>
      <c r="AT21" s="118">
        <f t="shared" si="1"/>
        <v>0</v>
      </c>
      <c r="AU21" s="118">
        <f t="shared" si="1"/>
        <v>0</v>
      </c>
      <c r="AV21" s="118">
        <f t="shared" si="1"/>
        <v>0</v>
      </c>
      <c r="AW21" s="107">
        <f t="shared" ref="AW20:AW21" si="2">SUM(D21:AV21)</f>
        <v>0</v>
      </c>
    </row>
    <row r="22" spans="1:49" x14ac:dyDescent="0.3">
      <c r="A22" s="119"/>
      <c r="B22" s="97"/>
      <c r="C22" s="20"/>
      <c r="AW22" s="110"/>
    </row>
    <row r="23" spans="1:49" ht="12" customHeight="1" x14ac:dyDescent="0.3">
      <c r="A23" s="199" t="s">
        <v>19</v>
      </c>
      <c r="B23" s="95" t="s">
        <v>1141</v>
      </c>
      <c r="C23" s="111" t="s">
        <v>228</v>
      </c>
      <c r="D23" s="150"/>
      <c r="E23" s="150"/>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150"/>
      <c r="AL23" s="150"/>
      <c r="AM23" s="150"/>
      <c r="AN23" s="150"/>
      <c r="AO23" s="150"/>
      <c r="AP23" s="150"/>
      <c r="AQ23" s="150"/>
      <c r="AR23" s="150"/>
      <c r="AS23" s="150"/>
      <c r="AT23" s="150"/>
      <c r="AU23" s="150"/>
      <c r="AV23" s="150"/>
      <c r="AW23" s="104"/>
    </row>
    <row r="24" spans="1:49" x14ac:dyDescent="0.3">
      <c r="A24" s="200"/>
      <c r="B24" s="95" t="s">
        <v>22</v>
      </c>
      <c r="C24" s="112">
        <f>INDEX('Rate Lookup'!$I$2:$I$190,MATCH(C23,'Rate Lookup'!$A$2:$A$190,0))</f>
        <v>0</v>
      </c>
      <c r="D24" s="113" t="str">
        <f>IFERROR(INDEX('Rate Lookup'!$I$2:$I$190,MATCH(D23,'Rate Lookup'!$A$2:$A$190,0)),"")</f>
        <v/>
      </c>
      <c r="E24" s="113" t="str">
        <f>IFERROR(INDEX('Rate Lookup'!$I$2:$I$190,MATCH(E23,'Rate Lookup'!$A$2:$A$190,0)),"")</f>
        <v/>
      </c>
      <c r="F24" s="113" t="str">
        <f>IFERROR(INDEX('Rate Lookup'!$I$2:$I$190,MATCH(F23,'Rate Lookup'!$A$2:$A$190,0)),"")</f>
        <v/>
      </c>
      <c r="G24" s="113" t="str">
        <f>IFERROR(INDEX('Rate Lookup'!$I$2:$I$190,MATCH(G23,'Rate Lookup'!$A$2:$A$190,0)),"")</f>
        <v/>
      </c>
      <c r="H24" s="113" t="str">
        <f>IFERROR(INDEX('Rate Lookup'!$I$2:$I$190,MATCH(H23,'Rate Lookup'!$A$2:$A$190,0)),"")</f>
        <v/>
      </c>
      <c r="I24" s="113" t="str">
        <f>IFERROR(INDEX('Rate Lookup'!$I$2:$I$190,MATCH(I23,'Rate Lookup'!$A$2:$A$190,0)),"")</f>
        <v/>
      </c>
      <c r="J24" s="113" t="str">
        <f>IFERROR(INDEX('Rate Lookup'!$I$2:$I$190,MATCH(J23,'Rate Lookup'!$A$2:$A$190,0)),"")</f>
        <v/>
      </c>
      <c r="K24" s="113" t="str">
        <f>IFERROR(INDEX('Rate Lookup'!$I$2:$I$190,MATCH(K23,'Rate Lookup'!$A$2:$A$190,0)),"")</f>
        <v/>
      </c>
      <c r="L24" s="113" t="str">
        <f>IFERROR(INDEX('Rate Lookup'!$I$2:$I$190,MATCH(L23,'Rate Lookup'!$A$2:$A$190,0)),"")</f>
        <v/>
      </c>
      <c r="M24" s="113" t="str">
        <f>IFERROR(INDEX('Rate Lookup'!$I$2:$I$190,MATCH(M23,'Rate Lookup'!$A$2:$A$190,0)),"")</f>
        <v/>
      </c>
      <c r="N24" s="113" t="str">
        <f>IFERROR(INDEX('Rate Lookup'!$I$2:$I$190,MATCH(N23,'Rate Lookup'!$A$2:$A$190,0)),"")</f>
        <v/>
      </c>
      <c r="O24" s="113" t="str">
        <f>IFERROR(INDEX('Rate Lookup'!$I$2:$I$190,MATCH(O23,'Rate Lookup'!$A$2:$A$190,0)),"")</f>
        <v/>
      </c>
      <c r="P24" s="113" t="str">
        <f>IFERROR(INDEX('Rate Lookup'!$I$2:$I$190,MATCH(P23,'Rate Lookup'!$A$2:$A$190,0)),"")</f>
        <v/>
      </c>
      <c r="Q24" s="113" t="str">
        <f>IFERROR(INDEX('Rate Lookup'!$I$2:$I$190,MATCH(Q23,'Rate Lookup'!$A$2:$A$190,0)),"")</f>
        <v/>
      </c>
      <c r="R24" s="113" t="str">
        <f>IFERROR(INDEX('Rate Lookup'!$I$2:$I$190,MATCH(R23,'Rate Lookup'!$A$2:$A$190,0)),"")</f>
        <v/>
      </c>
      <c r="S24" s="113" t="str">
        <f>IFERROR(INDEX('Rate Lookup'!$I$2:$I$190,MATCH(S23,'Rate Lookup'!$A$2:$A$190,0)),"")</f>
        <v/>
      </c>
      <c r="T24" s="113" t="str">
        <f>IFERROR(INDEX('Rate Lookup'!$I$2:$I$190,MATCH(T23,'Rate Lookup'!$A$2:$A$190,0)),"")</f>
        <v/>
      </c>
      <c r="U24" s="113" t="str">
        <f>IFERROR(INDEX('Rate Lookup'!$I$2:$I$190,MATCH(U23,'Rate Lookup'!$A$2:$A$190,0)),"")</f>
        <v/>
      </c>
      <c r="V24" s="113" t="str">
        <f>IFERROR(INDEX('Rate Lookup'!$I$2:$I$190,MATCH(V23,'Rate Lookup'!$A$2:$A$190,0)),"")</f>
        <v/>
      </c>
      <c r="W24" s="113" t="str">
        <f>IFERROR(INDEX('Rate Lookup'!$I$2:$I$190,MATCH(W23,'Rate Lookup'!$A$2:$A$190,0)),"")</f>
        <v/>
      </c>
      <c r="X24" s="113" t="str">
        <f>IFERROR(INDEX('Rate Lookup'!$I$2:$I$190,MATCH(X23,'Rate Lookup'!$A$2:$A$190,0)),"")</f>
        <v/>
      </c>
      <c r="Y24" s="113" t="str">
        <f>IFERROR(INDEX('Rate Lookup'!$I$2:$I$190,MATCH(Y23,'Rate Lookup'!$A$2:$A$190,0)),"")</f>
        <v/>
      </c>
      <c r="Z24" s="113" t="str">
        <f>IFERROR(INDEX('Rate Lookup'!$I$2:$I$190,MATCH(Z23,'Rate Lookup'!$A$2:$A$190,0)),"")</f>
        <v/>
      </c>
      <c r="AA24" s="113" t="str">
        <f>IFERROR(INDEX('Rate Lookup'!$I$2:$I$190,MATCH(AA23,'Rate Lookup'!$A$2:$A$190,0)),"")</f>
        <v/>
      </c>
      <c r="AB24" s="113" t="str">
        <f>IFERROR(INDEX('Rate Lookup'!$I$2:$I$190,MATCH(AB23,'Rate Lookup'!$A$2:$A$190,0)),"")</f>
        <v/>
      </c>
      <c r="AC24" s="113" t="str">
        <f>IFERROR(INDEX('Rate Lookup'!$I$2:$I$190,MATCH(AC23,'Rate Lookup'!$A$2:$A$190,0)),"")</f>
        <v/>
      </c>
      <c r="AD24" s="113" t="str">
        <f>IFERROR(INDEX('Rate Lookup'!$I$2:$I$190,MATCH(AD23,'Rate Lookup'!$A$2:$A$190,0)),"")</f>
        <v/>
      </c>
      <c r="AE24" s="113" t="str">
        <f>IFERROR(INDEX('Rate Lookup'!$I$2:$I$190,MATCH(AE23,'Rate Lookup'!$A$2:$A$190,0)),"")</f>
        <v/>
      </c>
      <c r="AF24" s="113" t="str">
        <f>IFERROR(INDEX('Rate Lookup'!$I$2:$I$190,MATCH(AF23,'Rate Lookup'!$A$2:$A$190,0)),"")</f>
        <v/>
      </c>
      <c r="AG24" s="113" t="str">
        <f>IFERROR(INDEX('Rate Lookup'!$I$2:$I$190,MATCH(AG23,'Rate Lookup'!$A$2:$A$190,0)),"")</f>
        <v/>
      </c>
      <c r="AH24" s="113" t="str">
        <f>IFERROR(INDEX('Rate Lookup'!$I$2:$I$190,MATCH(AH23,'Rate Lookup'!$A$2:$A$190,0)),"")</f>
        <v/>
      </c>
      <c r="AI24" s="113" t="str">
        <f>IFERROR(INDEX('Rate Lookup'!$I$2:$I$190,MATCH(AI23,'Rate Lookup'!$A$2:$A$190,0)),"")</f>
        <v/>
      </c>
      <c r="AJ24" s="113" t="str">
        <f>IFERROR(INDEX('Rate Lookup'!$I$2:$I$190,MATCH(AJ23,'Rate Lookup'!$A$2:$A$190,0)),"")</f>
        <v/>
      </c>
      <c r="AK24" s="113" t="str">
        <f>IFERROR(INDEX('Rate Lookup'!$I$2:$I$190,MATCH(AK23,'Rate Lookup'!$A$2:$A$190,0)),"")</f>
        <v/>
      </c>
      <c r="AL24" s="113" t="str">
        <f>IFERROR(INDEX('Rate Lookup'!$I$2:$I$190,MATCH(AL23,'Rate Lookup'!$A$2:$A$190,0)),"")</f>
        <v/>
      </c>
      <c r="AM24" s="113" t="str">
        <f>IFERROR(INDEX('Rate Lookup'!$I$2:$I$190,MATCH(AM23,'Rate Lookup'!$A$2:$A$190,0)),"")</f>
        <v/>
      </c>
      <c r="AN24" s="113" t="str">
        <f>IFERROR(INDEX('Rate Lookup'!$I$2:$I$190,MATCH(AN23,'Rate Lookup'!$A$2:$A$190,0)),"")</f>
        <v/>
      </c>
      <c r="AO24" s="113" t="str">
        <f>IFERROR(INDEX('Rate Lookup'!$I$2:$I$190,MATCH(AO23,'Rate Lookup'!$A$2:$A$190,0)),"")</f>
        <v/>
      </c>
      <c r="AP24" s="113" t="str">
        <f>IFERROR(INDEX('Rate Lookup'!$I$2:$I$190,MATCH(AP23,'Rate Lookup'!$A$2:$A$190,0)),"")</f>
        <v/>
      </c>
      <c r="AQ24" s="113" t="str">
        <f>IFERROR(INDEX('Rate Lookup'!$I$2:$I$190,MATCH(AQ23,'Rate Lookup'!$A$2:$A$190,0)),"")</f>
        <v/>
      </c>
      <c r="AR24" s="113" t="str">
        <f>IFERROR(INDEX('Rate Lookup'!$I$2:$I$190,MATCH(AR23,'Rate Lookup'!$A$2:$A$190,0)),"")</f>
        <v/>
      </c>
      <c r="AS24" s="113" t="str">
        <f>IFERROR(INDEX('Rate Lookup'!$I$2:$I$190,MATCH(AS23,'Rate Lookup'!$A$2:$A$190,0)),"")</f>
        <v/>
      </c>
      <c r="AT24" s="113" t="str">
        <f>IFERROR(INDEX('Rate Lookup'!$I$2:$I$190,MATCH(AT23,'Rate Lookup'!$A$2:$A$190,0)),"")</f>
        <v/>
      </c>
      <c r="AU24" s="113" t="str">
        <f>IFERROR(INDEX('Rate Lookup'!$I$2:$I$190,MATCH(AU23,'Rate Lookup'!$A$2:$A$190,0)),"")</f>
        <v/>
      </c>
      <c r="AV24" s="113" t="str">
        <f>IFERROR(INDEX('Rate Lookup'!$I$2:$I$190,MATCH(AV23,'Rate Lookup'!$A$2:$A$190,0)),"")</f>
        <v/>
      </c>
      <c r="AW24" s="104"/>
    </row>
    <row r="25" spans="1:49" x14ac:dyDescent="0.3">
      <c r="A25" s="200"/>
      <c r="B25" s="95" t="s">
        <v>1142</v>
      </c>
      <c r="C25" s="114">
        <v>44835</v>
      </c>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04"/>
    </row>
    <row r="26" spans="1:49" x14ac:dyDescent="0.3">
      <c r="A26" s="200"/>
      <c r="B26" s="95" t="s">
        <v>1144</v>
      </c>
      <c r="C26" s="114">
        <v>44985</v>
      </c>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04"/>
    </row>
    <row r="27" spans="1:49" x14ac:dyDescent="0.3">
      <c r="A27" s="200"/>
      <c r="B27" s="95" t="s">
        <v>1146</v>
      </c>
      <c r="C27" s="115">
        <v>4</v>
      </c>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04"/>
    </row>
    <row r="28" spans="1:49" x14ac:dyDescent="0.3">
      <c r="A28" s="200"/>
      <c r="B28" s="95" t="s">
        <v>1145</v>
      </c>
      <c r="C28" s="115">
        <v>3</v>
      </c>
      <c r="D28" s="152"/>
      <c r="E28" s="152"/>
      <c r="F28" s="152"/>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04"/>
    </row>
    <row r="29" spans="1:49" x14ac:dyDescent="0.3">
      <c r="A29" s="200"/>
      <c r="B29" s="95" t="s">
        <v>1147</v>
      </c>
      <c r="C29" s="111">
        <f>INDEX('Rate Lookup'!$H$2:$H$190,MATCH(C23,'Rate Lookup'!$A$2:$A$190,0))</f>
        <v>8</v>
      </c>
      <c r="D29" s="116" t="str">
        <f>IFERROR(INDEX('Rate Lookup'!$H$2:$H$190,MATCH(D23,'Rate Lookup'!$A$2:$A$190,0)),"")</f>
        <v/>
      </c>
      <c r="E29" s="116" t="str">
        <f>IFERROR(INDEX('Rate Lookup'!$H$2:$H$190,MATCH(E23,'Rate Lookup'!$A$2:$A$190,0)),"")</f>
        <v/>
      </c>
      <c r="F29" s="116" t="str">
        <f>IFERROR(INDEX('Rate Lookup'!$H$2:$H$190,MATCH(F23,'Rate Lookup'!$A$2:$A$190,0)),"")</f>
        <v/>
      </c>
      <c r="G29" s="116" t="str">
        <f>IFERROR(INDEX('Rate Lookup'!$H$2:$H$190,MATCH(G23,'Rate Lookup'!$A$2:$A$190,0)),"")</f>
        <v/>
      </c>
      <c r="H29" s="116" t="str">
        <f>IFERROR(INDEX('Rate Lookup'!$H$2:$H$190,MATCH(H23,'Rate Lookup'!$A$2:$A$190,0)),"")</f>
        <v/>
      </c>
      <c r="I29" s="116" t="str">
        <f>IFERROR(INDEX('Rate Lookup'!$H$2:$H$190,MATCH(I23,'Rate Lookup'!$A$2:$A$190,0)),"")</f>
        <v/>
      </c>
      <c r="J29" s="116" t="str">
        <f>IFERROR(INDEX('Rate Lookup'!$H$2:$H$190,MATCH(J23,'Rate Lookup'!$A$2:$A$190,0)),"")</f>
        <v/>
      </c>
      <c r="K29" s="116" t="str">
        <f>IFERROR(INDEX('Rate Lookup'!$H$2:$H$190,MATCH(K23,'Rate Lookup'!$A$2:$A$190,0)),"")</f>
        <v/>
      </c>
      <c r="L29" s="116" t="str">
        <f>IFERROR(INDEX('Rate Lookup'!$H$2:$H$190,MATCH(L23,'Rate Lookup'!$A$2:$A$190,0)),"")</f>
        <v/>
      </c>
      <c r="M29" s="116" t="str">
        <f>IFERROR(INDEX('Rate Lookup'!$H$2:$H$190,MATCH(M23,'Rate Lookup'!$A$2:$A$190,0)),"")</f>
        <v/>
      </c>
      <c r="N29" s="116" t="str">
        <f>IFERROR(INDEX('Rate Lookup'!$H$2:$H$190,MATCH(N23,'Rate Lookup'!$A$2:$A$190,0)),"")</f>
        <v/>
      </c>
      <c r="O29" s="116" t="str">
        <f>IFERROR(INDEX('Rate Lookup'!$H$2:$H$190,MATCH(O23,'Rate Lookup'!$A$2:$A$190,0)),"")</f>
        <v/>
      </c>
      <c r="P29" s="116" t="str">
        <f>IFERROR(INDEX('Rate Lookup'!$H$2:$H$190,MATCH(P23,'Rate Lookup'!$A$2:$A$190,0)),"")</f>
        <v/>
      </c>
      <c r="Q29" s="116" t="str">
        <f>IFERROR(INDEX('Rate Lookup'!$H$2:$H$190,MATCH(Q23,'Rate Lookup'!$A$2:$A$190,0)),"")</f>
        <v/>
      </c>
      <c r="R29" s="116" t="str">
        <f>IFERROR(INDEX('Rate Lookup'!$H$2:$H$190,MATCH(R23,'Rate Lookup'!$A$2:$A$190,0)),"")</f>
        <v/>
      </c>
      <c r="S29" s="116" t="str">
        <f>IFERROR(INDEX('Rate Lookup'!$H$2:$H$190,MATCH(S23,'Rate Lookup'!$A$2:$A$190,0)),"")</f>
        <v/>
      </c>
      <c r="T29" s="116" t="str">
        <f>IFERROR(INDEX('Rate Lookup'!$H$2:$H$190,MATCH(T23,'Rate Lookup'!$A$2:$A$190,0)),"")</f>
        <v/>
      </c>
      <c r="U29" s="116" t="str">
        <f>IFERROR(INDEX('Rate Lookup'!$H$2:$H$190,MATCH(U23,'Rate Lookup'!$A$2:$A$190,0)),"")</f>
        <v/>
      </c>
      <c r="V29" s="116" t="str">
        <f>IFERROR(INDEX('Rate Lookup'!$H$2:$H$190,MATCH(V23,'Rate Lookup'!$A$2:$A$190,0)),"")</f>
        <v/>
      </c>
      <c r="W29" s="116" t="str">
        <f>IFERROR(INDEX('Rate Lookup'!$H$2:$H$190,MATCH(W23,'Rate Lookup'!$A$2:$A$190,0)),"")</f>
        <v/>
      </c>
      <c r="X29" s="116" t="str">
        <f>IFERROR(INDEX('Rate Lookup'!$H$2:$H$190,MATCH(X23,'Rate Lookup'!$A$2:$A$190,0)),"")</f>
        <v/>
      </c>
      <c r="Y29" s="116" t="str">
        <f>IFERROR(INDEX('Rate Lookup'!$H$2:$H$190,MATCH(Y23,'Rate Lookup'!$A$2:$A$190,0)),"")</f>
        <v/>
      </c>
      <c r="Z29" s="116" t="str">
        <f>IFERROR(INDEX('Rate Lookup'!$H$2:$H$190,MATCH(Z23,'Rate Lookup'!$A$2:$A$190,0)),"")</f>
        <v/>
      </c>
      <c r="AA29" s="116" t="str">
        <f>IFERROR(INDEX('Rate Lookup'!$H$2:$H$190,MATCH(AA23,'Rate Lookup'!$A$2:$A$190,0)),"")</f>
        <v/>
      </c>
      <c r="AB29" s="116" t="str">
        <f>IFERROR(INDEX('Rate Lookup'!$H$2:$H$190,MATCH(AB23,'Rate Lookup'!$A$2:$A$190,0)),"")</f>
        <v/>
      </c>
      <c r="AC29" s="116" t="str">
        <f>IFERROR(INDEX('Rate Lookup'!$H$2:$H$190,MATCH(AC23,'Rate Lookup'!$A$2:$A$190,0)),"")</f>
        <v/>
      </c>
      <c r="AD29" s="116" t="str">
        <f>IFERROR(INDEX('Rate Lookup'!$H$2:$H$190,MATCH(AD23,'Rate Lookup'!$A$2:$A$190,0)),"")</f>
        <v/>
      </c>
      <c r="AE29" s="116" t="str">
        <f>IFERROR(INDEX('Rate Lookup'!$H$2:$H$190,MATCH(AE23,'Rate Lookup'!$A$2:$A$190,0)),"")</f>
        <v/>
      </c>
      <c r="AF29" s="116" t="str">
        <f>IFERROR(INDEX('Rate Lookup'!$H$2:$H$190,MATCH(AF23,'Rate Lookup'!$A$2:$A$190,0)),"")</f>
        <v/>
      </c>
      <c r="AG29" s="116" t="str">
        <f>IFERROR(INDEX('Rate Lookup'!$H$2:$H$190,MATCH(AG23,'Rate Lookup'!$A$2:$A$190,0)),"")</f>
        <v/>
      </c>
      <c r="AH29" s="116" t="str">
        <f>IFERROR(INDEX('Rate Lookup'!$H$2:$H$190,MATCH(AH23,'Rate Lookup'!$A$2:$A$190,0)),"")</f>
        <v/>
      </c>
      <c r="AI29" s="116" t="str">
        <f>IFERROR(INDEX('Rate Lookup'!$H$2:$H$190,MATCH(AI23,'Rate Lookup'!$A$2:$A$190,0)),"")</f>
        <v/>
      </c>
      <c r="AJ29" s="116" t="str">
        <f>IFERROR(INDEX('Rate Lookup'!$H$2:$H$190,MATCH(AJ23,'Rate Lookup'!$A$2:$A$190,0)),"")</f>
        <v/>
      </c>
      <c r="AK29" s="116" t="str">
        <f>IFERROR(INDEX('Rate Lookup'!$H$2:$H$190,MATCH(AK23,'Rate Lookup'!$A$2:$A$190,0)),"")</f>
        <v/>
      </c>
      <c r="AL29" s="116" t="str">
        <f>IFERROR(INDEX('Rate Lookup'!$H$2:$H$190,MATCH(AL23,'Rate Lookup'!$A$2:$A$190,0)),"")</f>
        <v/>
      </c>
      <c r="AM29" s="116" t="str">
        <f>IFERROR(INDEX('Rate Lookup'!$H$2:$H$190,MATCH(AM23,'Rate Lookup'!$A$2:$A$190,0)),"")</f>
        <v/>
      </c>
      <c r="AN29" s="116" t="str">
        <f>IFERROR(INDEX('Rate Lookup'!$H$2:$H$190,MATCH(AN23,'Rate Lookup'!$A$2:$A$190,0)),"")</f>
        <v/>
      </c>
      <c r="AO29" s="116" t="str">
        <f>IFERROR(INDEX('Rate Lookup'!$H$2:$H$190,MATCH(AO23,'Rate Lookup'!$A$2:$A$190,0)),"")</f>
        <v/>
      </c>
      <c r="AP29" s="116" t="str">
        <f>IFERROR(INDEX('Rate Lookup'!$H$2:$H$190,MATCH(AP23,'Rate Lookup'!$A$2:$A$190,0)),"")</f>
        <v/>
      </c>
      <c r="AQ29" s="116" t="str">
        <f>IFERROR(INDEX('Rate Lookup'!$H$2:$H$190,MATCH(AQ23,'Rate Lookup'!$A$2:$A$190,0)),"")</f>
        <v/>
      </c>
      <c r="AR29" s="116" t="str">
        <f>IFERROR(INDEX('Rate Lookup'!$H$2:$H$190,MATCH(AR23,'Rate Lookup'!$A$2:$A$190,0)),"")</f>
        <v/>
      </c>
      <c r="AS29" s="116" t="str">
        <f>IFERROR(INDEX('Rate Lookup'!$H$2:$H$190,MATCH(AS23,'Rate Lookup'!$A$2:$A$190,0)),"")</f>
        <v/>
      </c>
      <c r="AT29" s="116" t="str">
        <f>IFERROR(INDEX('Rate Lookup'!$H$2:$H$190,MATCH(AT23,'Rate Lookup'!$A$2:$A$190,0)),"")</f>
        <v/>
      </c>
      <c r="AU29" s="116" t="str">
        <f>IFERROR(INDEX('Rate Lookup'!$H$2:$H$190,MATCH(AU23,'Rate Lookup'!$A$2:$A$190,0)),"")</f>
        <v/>
      </c>
      <c r="AV29" s="116" t="str">
        <f>IFERROR(INDEX('Rate Lookup'!$H$2:$H$190,MATCH(AV23,'Rate Lookup'!$A$2:$A$190,0)),"")</f>
        <v/>
      </c>
      <c r="AW29" s="104"/>
    </row>
    <row r="30" spans="1:49" x14ac:dyDescent="0.3">
      <c r="A30" s="200"/>
      <c r="B30" s="95" t="s">
        <v>1160</v>
      </c>
      <c r="C30" s="117">
        <f>IFERROR((C29*(1-C24))*(((C26-C25)+1)/365)*(C28/C27)*2080,0)</f>
        <v>5162.9589041095896</v>
      </c>
      <c r="D30" s="118">
        <f t="shared" ref="D30:AV30" si="3">IFERROR(IF(OR(D25="",D26=""),0,((D29*(1-D24))*(((D26-D25)+1)/365)*(D28/D27)*2080)),0)</f>
        <v>0</v>
      </c>
      <c r="E30" s="118">
        <f t="shared" si="3"/>
        <v>0</v>
      </c>
      <c r="F30" s="118">
        <f t="shared" si="3"/>
        <v>0</v>
      </c>
      <c r="G30" s="118">
        <f t="shared" si="3"/>
        <v>0</v>
      </c>
      <c r="H30" s="118">
        <f t="shared" si="3"/>
        <v>0</v>
      </c>
      <c r="I30" s="118">
        <f t="shared" si="3"/>
        <v>0</v>
      </c>
      <c r="J30" s="118">
        <f t="shared" si="3"/>
        <v>0</v>
      </c>
      <c r="K30" s="118">
        <f t="shared" si="3"/>
        <v>0</v>
      </c>
      <c r="L30" s="118">
        <f t="shared" si="3"/>
        <v>0</v>
      </c>
      <c r="M30" s="118">
        <f t="shared" si="3"/>
        <v>0</v>
      </c>
      <c r="N30" s="118">
        <f t="shared" si="3"/>
        <v>0</v>
      </c>
      <c r="O30" s="118">
        <f t="shared" si="3"/>
        <v>0</v>
      </c>
      <c r="P30" s="118">
        <f t="shared" si="3"/>
        <v>0</v>
      </c>
      <c r="Q30" s="118">
        <f t="shared" si="3"/>
        <v>0</v>
      </c>
      <c r="R30" s="118">
        <f t="shared" si="3"/>
        <v>0</v>
      </c>
      <c r="S30" s="118">
        <f t="shared" si="3"/>
        <v>0</v>
      </c>
      <c r="T30" s="118">
        <f t="shared" si="3"/>
        <v>0</v>
      </c>
      <c r="U30" s="118">
        <f t="shared" si="3"/>
        <v>0</v>
      </c>
      <c r="V30" s="118">
        <f t="shared" si="3"/>
        <v>0</v>
      </c>
      <c r="W30" s="118">
        <f t="shared" si="3"/>
        <v>0</v>
      </c>
      <c r="X30" s="118">
        <f t="shared" si="3"/>
        <v>0</v>
      </c>
      <c r="Y30" s="118">
        <f t="shared" si="3"/>
        <v>0</v>
      </c>
      <c r="Z30" s="118">
        <f t="shared" si="3"/>
        <v>0</v>
      </c>
      <c r="AA30" s="118">
        <f t="shared" si="3"/>
        <v>0</v>
      </c>
      <c r="AB30" s="118">
        <f t="shared" si="3"/>
        <v>0</v>
      </c>
      <c r="AC30" s="118">
        <f t="shared" si="3"/>
        <v>0</v>
      </c>
      <c r="AD30" s="118">
        <f t="shared" si="3"/>
        <v>0</v>
      </c>
      <c r="AE30" s="118">
        <f t="shared" si="3"/>
        <v>0</v>
      </c>
      <c r="AF30" s="118">
        <f t="shared" si="3"/>
        <v>0</v>
      </c>
      <c r="AG30" s="118">
        <f t="shared" si="3"/>
        <v>0</v>
      </c>
      <c r="AH30" s="118">
        <f t="shared" si="3"/>
        <v>0</v>
      </c>
      <c r="AI30" s="118">
        <f t="shared" si="3"/>
        <v>0</v>
      </c>
      <c r="AJ30" s="118">
        <f t="shared" si="3"/>
        <v>0</v>
      </c>
      <c r="AK30" s="118">
        <f t="shared" si="3"/>
        <v>0</v>
      </c>
      <c r="AL30" s="118">
        <f t="shared" si="3"/>
        <v>0</v>
      </c>
      <c r="AM30" s="118">
        <f t="shared" si="3"/>
        <v>0</v>
      </c>
      <c r="AN30" s="118">
        <f t="shared" si="3"/>
        <v>0</v>
      </c>
      <c r="AO30" s="118">
        <f t="shared" si="3"/>
        <v>0</v>
      </c>
      <c r="AP30" s="118">
        <f t="shared" si="3"/>
        <v>0</v>
      </c>
      <c r="AQ30" s="118">
        <f t="shared" si="3"/>
        <v>0</v>
      </c>
      <c r="AR30" s="118">
        <f t="shared" si="3"/>
        <v>0</v>
      </c>
      <c r="AS30" s="118">
        <f t="shared" si="3"/>
        <v>0</v>
      </c>
      <c r="AT30" s="118">
        <f t="shared" si="3"/>
        <v>0</v>
      </c>
      <c r="AU30" s="118">
        <f t="shared" si="3"/>
        <v>0</v>
      </c>
      <c r="AV30" s="118">
        <f t="shared" si="3"/>
        <v>0</v>
      </c>
      <c r="AW30" s="107">
        <f t="shared" ref="AW30:AW31" si="4">SUM(D30:AV30)</f>
        <v>0</v>
      </c>
    </row>
    <row r="31" spans="1:49" x14ac:dyDescent="0.3">
      <c r="A31" s="201"/>
      <c r="B31" s="95" t="s">
        <v>1161</v>
      </c>
      <c r="C31" s="117">
        <f>IFERROR((C29*(C24))*(((C26-C25)+1)/365)*(C28/C27)*2080,0)</f>
        <v>0</v>
      </c>
      <c r="D31" s="118">
        <f t="shared" ref="D31:AV31" si="5">IFERROR(IF(OR(D25="",D26=""),0,((D29*(D24))*(((D26-D25)+1)/365)*(D28/D27)*2080)),0)</f>
        <v>0</v>
      </c>
      <c r="E31" s="118">
        <f t="shared" si="5"/>
        <v>0</v>
      </c>
      <c r="F31" s="118">
        <f t="shared" si="5"/>
        <v>0</v>
      </c>
      <c r="G31" s="118">
        <f t="shared" si="5"/>
        <v>0</v>
      </c>
      <c r="H31" s="118">
        <f t="shared" si="5"/>
        <v>0</v>
      </c>
      <c r="I31" s="118">
        <f t="shared" si="5"/>
        <v>0</v>
      </c>
      <c r="J31" s="118">
        <f t="shared" si="5"/>
        <v>0</v>
      </c>
      <c r="K31" s="118">
        <f t="shared" si="5"/>
        <v>0</v>
      </c>
      <c r="L31" s="118">
        <f t="shared" si="5"/>
        <v>0</v>
      </c>
      <c r="M31" s="118">
        <f t="shared" si="5"/>
        <v>0</v>
      </c>
      <c r="N31" s="118">
        <f t="shared" si="5"/>
        <v>0</v>
      </c>
      <c r="O31" s="118">
        <f t="shared" si="5"/>
        <v>0</v>
      </c>
      <c r="P31" s="118">
        <f t="shared" si="5"/>
        <v>0</v>
      </c>
      <c r="Q31" s="118">
        <f t="shared" si="5"/>
        <v>0</v>
      </c>
      <c r="R31" s="118">
        <f t="shared" si="5"/>
        <v>0</v>
      </c>
      <c r="S31" s="118">
        <f t="shared" si="5"/>
        <v>0</v>
      </c>
      <c r="T31" s="118">
        <f t="shared" si="5"/>
        <v>0</v>
      </c>
      <c r="U31" s="118">
        <f t="shared" si="5"/>
        <v>0</v>
      </c>
      <c r="V31" s="118">
        <f t="shared" si="5"/>
        <v>0</v>
      </c>
      <c r="W31" s="118">
        <f t="shared" si="5"/>
        <v>0</v>
      </c>
      <c r="X31" s="118">
        <f t="shared" si="5"/>
        <v>0</v>
      </c>
      <c r="Y31" s="118">
        <f t="shared" si="5"/>
        <v>0</v>
      </c>
      <c r="Z31" s="118">
        <f t="shared" si="5"/>
        <v>0</v>
      </c>
      <c r="AA31" s="118">
        <f t="shared" si="5"/>
        <v>0</v>
      </c>
      <c r="AB31" s="118">
        <f t="shared" si="5"/>
        <v>0</v>
      </c>
      <c r="AC31" s="118">
        <f t="shared" si="5"/>
        <v>0</v>
      </c>
      <c r="AD31" s="118">
        <f t="shared" si="5"/>
        <v>0</v>
      </c>
      <c r="AE31" s="118">
        <f t="shared" si="5"/>
        <v>0</v>
      </c>
      <c r="AF31" s="118">
        <f t="shared" si="5"/>
        <v>0</v>
      </c>
      <c r="AG31" s="118">
        <f t="shared" si="5"/>
        <v>0</v>
      </c>
      <c r="AH31" s="118">
        <f t="shared" si="5"/>
        <v>0</v>
      </c>
      <c r="AI31" s="118">
        <f t="shared" si="5"/>
        <v>0</v>
      </c>
      <c r="AJ31" s="118">
        <f t="shared" si="5"/>
        <v>0</v>
      </c>
      <c r="AK31" s="118">
        <f t="shared" si="5"/>
        <v>0</v>
      </c>
      <c r="AL31" s="118">
        <f t="shared" si="5"/>
        <v>0</v>
      </c>
      <c r="AM31" s="118">
        <f t="shared" si="5"/>
        <v>0</v>
      </c>
      <c r="AN31" s="118">
        <f t="shared" si="5"/>
        <v>0</v>
      </c>
      <c r="AO31" s="118">
        <f t="shared" si="5"/>
        <v>0</v>
      </c>
      <c r="AP31" s="118">
        <f t="shared" si="5"/>
        <v>0</v>
      </c>
      <c r="AQ31" s="118">
        <f t="shared" si="5"/>
        <v>0</v>
      </c>
      <c r="AR31" s="118">
        <f t="shared" si="5"/>
        <v>0</v>
      </c>
      <c r="AS31" s="118">
        <f t="shared" si="5"/>
        <v>0</v>
      </c>
      <c r="AT31" s="118">
        <f t="shared" si="5"/>
        <v>0</v>
      </c>
      <c r="AU31" s="118">
        <f t="shared" si="5"/>
        <v>0</v>
      </c>
      <c r="AV31" s="118">
        <f t="shared" si="5"/>
        <v>0</v>
      </c>
      <c r="AW31" s="107">
        <f t="shared" si="4"/>
        <v>0</v>
      </c>
    </row>
    <row r="32" spans="1:49" x14ac:dyDescent="0.3">
      <c r="A32" s="119"/>
      <c r="B32" s="97"/>
      <c r="C32" s="33"/>
      <c r="AW32" s="110"/>
    </row>
    <row r="33" spans="1:49" ht="12" customHeight="1" x14ac:dyDescent="0.3">
      <c r="A33" s="202" t="s">
        <v>20</v>
      </c>
      <c r="B33" s="95" t="s">
        <v>1158</v>
      </c>
      <c r="C33" s="111" t="s">
        <v>62</v>
      </c>
      <c r="D33" s="150"/>
      <c r="E33" s="150"/>
      <c r="F33" s="150"/>
      <c r="G33" s="150"/>
      <c r="H33" s="150"/>
      <c r="I33" s="150"/>
      <c r="J33" s="150"/>
      <c r="K33" s="150"/>
      <c r="L33" s="150"/>
      <c r="M33" s="150"/>
      <c r="N33" s="150"/>
      <c r="O33" s="150"/>
      <c r="P33" s="150"/>
      <c r="Q33" s="150"/>
      <c r="R33" s="150"/>
      <c r="S33" s="150"/>
      <c r="T33" s="150"/>
      <c r="U33" s="150"/>
      <c r="V33" s="150"/>
      <c r="W33" s="150"/>
      <c r="X33" s="150"/>
      <c r="Y33" s="150"/>
      <c r="Z33" s="150"/>
      <c r="AA33" s="150"/>
      <c r="AB33" s="150"/>
      <c r="AC33" s="150"/>
      <c r="AD33" s="150"/>
      <c r="AE33" s="150"/>
      <c r="AF33" s="150"/>
      <c r="AG33" s="150"/>
      <c r="AH33" s="150"/>
      <c r="AI33" s="150"/>
      <c r="AJ33" s="150"/>
      <c r="AK33" s="150"/>
      <c r="AL33" s="150"/>
      <c r="AM33" s="150"/>
      <c r="AN33" s="150"/>
      <c r="AO33" s="150"/>
      <c r="AP33" s="150"/>
      <c r="AQ33" s="150"/>
      <c r="AR33" s="150"/>
      <c r="AS33" s="150"/>
      <c r="AT33" s="150"/>
      <c r="AU33" s="150"/>
      <c r="AV33" s="150"/>
      <c r="AW33" s="104"/>
    </row>
    <row r="34" spans="1:49" x14ac:dyDescent="0.3">
      <c r="A34" s="203"/>
      <c r="B34" s="95" t="s">
        <v>22</v>
      </c>
      <c r="C34" s="112">
        <f>INDEX('Rate Lookup'!$I$2:$I$190,MATCH(C33,'Rate Lookup'!$A$2:$A$190,0))</f>
        <v>0</v>
      </c>
      <c r="D34" s="113" t="str">
        <f>IFERROR(INDEX('Rate Lookup'!$I$2:$I$190,MATCH(D33,'Rate Lookup'!$A$2:$A$190,0)),"")</f>
        <v/>
      </c>
      <c r="E34" s="113" t="str">
        <f>IFERROR(INDEX('Rate Lookup'!$I$2:$I$190,MATCH(E33,'Rate Lookup'!$A$2:$A$190,0)),"")</f>
        <v/>
      </c>
      <c r="F34" s="113" t="str">
        <f>IFERROR(INDEX('Rate Lookup'!$I$2:$I$190,MATCH(F33,'Rate Lookup'!$A$2:$A$190,0)),"")</f>
        <v/>
      </c>
      <c r="G34" s="113" t="str">
        <f>IFERROR(INDEX('Rate Lookup'!$I$2:$I$190,MATCH(G33,'Rate Lookup'!$A$2:$A$190,0)),"")</f>
        <v/>
      </c>
      <c r="H34" s="113" t="str">
        <f>IFERROR(INDEX('Rate Lookup'!$I$2:$I$190,MATCH(H33,'Rate Lookup'!$A$2:$A$190,0)),"")</f>
        <v/>
      </c>
      <c r="I34" s="113" t="str">
        <f>IFERROR(INDEX('Rate Lookup'!$I$2:$I$190,MATCH(I33,'Rate Lookup'!$A$2:$A$190,0)),"")</f>
        <v/>
      </c>
      <c r="J34" s="113" t="str">
        <f>IFERROR(INDEX('Rate Lookup'!$I$2:$I$190,MATCH(J33,'Rate Lookup'!$A$2:$A$190,0)),"")</f>
        <v/>
      </c>
      <c r="K34" s="113" t="str">
        <f>IFERROR(INDEX('Rate Lookup'!$I$2:$I$190,MATCH(K33,'Rate Lookup'!$A$2:$A$190,0)),"")</f>
        <v/>
      </c>
      <c r="L34" s="113" t="str">
        <f>IFERROR(INDEX('Rate Lookup'!$I$2:$I$190,MATCH(L33,'Rate Lookup'!$A$2:$A$190,0)),"")</f>
        <v/>
      </c>
      <c r="M34" s="113" t="str">
        <f>IFERROR(INDEX('Rate Lookup'!$I$2:$I$190,MATCH(M33,'Rate Lookup'!$A$2:$A$190,0)),"")</f>
        <v/>
      </c>
      <c r="N34" s="113" t="str">
        <f>IFERROR(INDEX('Rate Lookup'!$I$2:$I$190,MATCH(N33,'Rate Lookup'!$A$2:$A$190,0)),"")</f>
        <v/>
      </c>
      <c r="O34" s="113" t="str">
        <f>IFERROR(INDEX('Rate Lookup'!$I$2:$I$190,MATCH(O33,'Rate Lookup'!$A$2:$A$190,0)),"")</f>
        <v/>
      </c>
      <c r="P34" s="113" t="str">
        <f>IFERROR(INDEX('Rate Lookup'!$I$2:$I$190,MATCH(P33,'Rate Lookup'!$A$2:$A$190,0)),"")</f>
        <v/>
      </c>
      <c r="Q34" s="113" t="str">
        <f>IFERROR(INDEX('Rate Lookup'!$I$2:$I$190,MATCH(Q33,'Rate Lookup'!$A$2:$A$190,0)),"")</f>
        <v/>
      </c>
      <c r="R34" s="113" t="str">
        <f>IFERROR(INDEX('Rate Lookup'!$I$2:$I$190,MATCH(R33,'Rate Lookup'!$A$2:$A$190,0)),"")</f>
        <v/>
      </c>
      <c r="S34" s="113" t="str">
        <f>IFERROR(INDEX('Rate Lookup'!$I$2:$I$190,MATCH(S33,'Rate Lookup'!$A$2:$A$190,0)),"")</f>
        <v/>
      </c>
      <c r="T34" s="113" t="str">
        <f>IFERROR(INDEX('Rate Lookup'!$I$2:$I$190,MATCH(T33,'Rate Lookup'!$A$2:$A$190,0)),"")</f>
        <v/>
      </c>
      <c r="U34" s="113" t="str">
        <f>IFERROR(INDEX('Rate Lookup'!$I$2:$I$190,MATCH(U33,'Rate Lookup'!$A$2:$A$190,0)),"")</f>
        <v/>
      </c>
      <c r="V34" s="113" t="str">
        <f>IFERROR(INDEX('Rate Lookup'!$I$2:$I$190,MATCH(V33,'Rate Lookup'!$A$2:$A$190,0)),"")</f>
        <v/>
      </c>
      <c r="W34" s="113" t="str">
        <f>IFERROR(INDEX('Rate Lookup'!$I$2:$I$190,MATCH(W33,'Rate Lookup'!$A$2:$A$190,0)),"")</f>
        <v/>
      </c>
      <c r="X34" s="113" t="str">
        <f>IFERROR(INDEX('Rate Lookup'!$I$2:$I$190,MATCH(X33,'Rate Lookup'!$A$2:$A$190,0)),"")</f>
        <v/>
      </c>
      <c r="Y34" s="113" t="str">
        <f>IFERROR(INDEX('Rate Lookup'!$I$2:$I$190,MATCH(Y33,'Rate Lookup'!$A$2:$A$190,0)),"")</f>
        <v/>
      </c>
      <c r="Z34" s="113" t="str">
        <f>IFERROR(INDEX('Rate Lookup'!$I$2:$I$190,MATCH(Z33,'Rate Lookup'!$A$2:$A$190,0)),"")</f>
        <v/>
      </c>
      <c r="AA34" s="113" t="str">
        <f>IFERROR(INDEX('Rate Lookup'!$I$2:$I$190,MATCH(AA33,'Rate Lookup'!$A$2:$A$190,0)),"")</f>
        <v/>
      </c>
      <c r="AB34" s="113" t="str">
        <f>IFERROR(INDEX('Rate Lookup'!$I$2:$I$190,MATCH(AB33,'Rate Lookup'!$A$2:$A$190,0)),"")</f>
        <v/>
      </c>
      <c r="AC34" s="113" t="str">
        <f>IFERROR(INDEX('Rate Lookup'!$I$2:$I$190,MATCH(AC33,'Rate Lookup'!$A$2:$A$190,0)),"")</f>
        <v/>
      </c>
      <c r="AD34" s="113" t="str">
        <f>IFERROR(INDEX('Rate Lookup'!$I$2:$I$190,MATCH(AD33,'Rate Lookup'!$A$2:$A$190,0)),"")</f>
        <v/>
      </c>
      <c r="AE34" s="113" t="str">
        <f>IFERROR(INDEX('Rate Lookup'!$I$2:$I$190,MATCH(AE33,'Rate Lookup'!$A$2:$A$190,0)),"")</f>
        <v/>
      </c>
      <c r="AF34" s="113" t="str">
        <f>IFERROR(INDEX('Rate Lookup'!$I$2:$I$190,MATCH(AF33,'Rate Lookup'!$A$2:$A$190,0)),"")</f>
        <v/>
      </c>
      <c r="AG34" s="113" t="str">
        <f>IFERROR(INDEX('Rate Lookup'!$I$2:$I$190,MATCH(AG33,'Rate Lookup'!$A$2:$A$190,0)),"")</f>
        <v/>
      </c>
      <c r="AH34" s="113" t="str">
        <f>IFERROR(INDEX('Rate Lookup'!$I$2:$I$190,MATCH(AH33,'Rate Lookup'!$A$2:$A$190,0)),"")</f>
        <v/>
      </c>
      <c r="AI34" s="113" t="str">
        <f>IFERROR(INDEX('Rate Lookup'!$I$2:$I$190,MATCH(AI33,'Rate Lookup'!$A$2:$A$190,0)),"")</f>
        <v/>
      </c>
      <c r="AJ34" s="113" t="str">
        <f>IFERROR(INDEX('Rate Lookup'!$I$2:$I$190,MATCH(AJ33,'Rate Lookup'!$A$2:$A$190,0)),"")</f>
        <v/>
      </c>
      <c r="AK34" s="113" t="str">
        <f>IFERROR(INDEX('Rate Lookup'!$I$2:$I$190,MATCH(AK33,'Rate Lookup'!$A$2:$A$190,0)),"")</f>
        <v/>
      </c>
      <c r="AL34" s="113" t="str">
        <f>IFERROR(INDEX('Rate Lookup'!$I$2:$I$190,MATCH(AL33,'Rate Lookup'!$A$2:$A$190,0)),"")</f>
        <v/>
      </c>
      <c r="AM34" s="113" t="str">
        <f>IFERROR(INDEX('Rate Lookup'!$I$2:$I$190,MATCH(AM33,'Rate Lookup'!$A$2:$A$190,0)),"")</f>
        <v/>
      </c>
      <c r="AN34" s="113" t="str">
        <f>IFERROR(INDEX('Rate Lookup'!$I$2:$I$190,MATCH(AN33,'Rate Lookup'!$A$2:$A$190,0)),"")</f>
        <v/>
      </c>
      <c r="AO34" s="113" t="str">
        <f>IFERROR(INDEX('Rate Lookup'!$I$2:$I$190,MATCH(AO33,'Rate Lookup'!$A$2:$A$190,0)),"")</f>
        <v/>
      </c>
      <c r="AP34" s="113" t="str">
        <f>IFERROR(INDEX('Rate Lookup'!$I$2:$I$190,MATCH(AP33,'Rate Lookup'!$A$2:$A$190,0)),"")</f>
        <v/>
      </c>
      <c r="AQ34" s="113" t="str">
        <f>IFERROR(INDEX('Rate Lookup'!$I$2:$I$190,MATCH(AQ33,'Rate Lookup'!$A$2:$A$190,0)),"")</f>
        <v/>
      </c>
      <c r="AR34" s="113" t="str">
        <f>IFERROR(INDEX('Rate Lookup'!$I$2:$I$190,MATCH(AR33,'Rate Lookup'!$A$2:$A$190,0)),"")</f>
        <v/>
      </c>
      <c r="AS34" s="113" t="str">
        <f>IFERROR(INDEX('Rate Lookup'!$I$2:$I$190,MATCH(AS33,'Rate Lookup'!$A$2:$A$190,0)),"")</f>
        <v/>
      </c>
      <c r="AT34" s="113" t="str">
        <f>IFERROR(INDEX('Rate Lookup'!$I$2:$I$190,MATCH(AT33,'Rate Lookup'!$A$2:$A$190,0)),"")</f>
        <v/>
      </c>
      <c r="AU34" s="113" t="str">
        <f>IFERROR(INDEX('Rate Lookup'!$I$2:$I$190,MATCH(AU33,'Rate Lookup'!$A$2:$A$190,0)),"")</f>
        <v/>
      </c>
      <c r="AV34" s="113" t="str">
        <f>IFERROR(INDEX('Rate Lookup'!$I$2:$I$190,MATCH(AV33,'Rate Lookup'!$A$2:$A$190,0)),"")</f>
        <v/>
      </c>
      <c r="AW34" s="104"/>
    </row>
    <row r="35" spans="1:49" x14ac:dyDescent="0.3">
      <c r="A35" s="203"/>
      <c r="B35" s="95" t="s">
        <v>1157</v>
      </c>
      <c r="C35" s="114">
        <v>44986</v>
      </c>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04"/>
    </row>
    <row r="36" spans="1:49" x14ac:dyDescent="0.3">
      <c r="A36" s="203"/>
      <c r="B36" s="95" t="s">
        <v>1143</v>
      </c>
      <c r="C36" s="114">
        <v>45000</v>
      </c>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04"/>
    </row>
    <row r="37" spans="1:49" x14ac:dyDescent="0.3">
      <c r="A37" s="203"/>
      <c r="B37" s="95" t="s">
        <v>1155</v>
      </c>
      <c r="C37" s="115">
        <v>4</v>
      </c>
      <c r="D37" s="152"/>
      <c r="E37" s="152"/>
      <c r="F37" s="152"/>
      <c r="G37" s="152"/>
      <c r="H37" s="152"/>
      <c r="I37" s="152"/>
      <c r="J37" s="152"/>
      <c r="K37" s="152"/>
      <c r="L37" s="152"/>
      <c r="M37" s="152"/>
      <c r="N37" s="152"/>
      <c r="O37" s="152"/>
      <c r="P37" s="152"/>
      <c r="Q37" s="152"/>
      <c r="R37" s="152"/>
      <c r="S37" s="152"/>
      <c r="T37" s="152"/>
      <c r="U37" s="152"/>
      <c r="V37" s="152"/>
      <c r="W37" s="152"/>
      <c r="X37" s="152"/>
      <c r="Y37" s="152"/>
      <c r="Z37" s="152"/>
      <c r="AA37" s="152"/>
      <c r="AB37" s="152"/>
      <c r="AC37" s="152"/>
      <c r="AD37" s="152"/>
      <c r="AE37" s="152"/>
      <c r="AF37" s="152"/>
      <c r="AG37" s="152"/>
      <c r="AH37" s="152"/>
      <c r="AI37" s="152"/>
      <c r="AJ37" s="152"/>
      <c r="AK37" s="152"/>
      <c r="AL37" s="152"/>
      <c r="AM37" s="152"/>
      <c r="AN37" s="152"/>
      <c r="AO37" s="152"/>
      <c r="AP37" s="152"/>
      <c r="AQ37" s="152"/>
      <c r="AR37" s="152"/>
      <c r="AS37" s="152"/>
      <c r="AT37" s="152"/>
      <c r="AU37" s="152"/>
      <c r="AV37" s="152"/>
      <c r="AW37" s="104"/>
    </row>
    <row r="38" spans="1:49" x14ac:dyDescent="0.3">
      <c r="A38" s="203"/>
      <c r="B38" s="95" t="s">
        <v>1156</v>
      </c>
      <c r="C38" s="115">
        <v>3</v>
      </c>
      <c r="D38" s="152"/>
      <c r="E38" s="152"/>
      <c r="F38" s="152"/>
      <c r="G38" s="152"/>
      <c r="H38" s="152"/>
      <c r="I38" s="152"/>
      <c r="J38" s="152"/>
      <c r="K38" s="152"/>
      <c r="L38" s="152"/>
      <c r="M38" s="152"/>
      <c r="N38" s="152"/>
      <c r="O38" s="152"/>
      <c r="P38" s="152"/>
      <c r="Q38" s="152"/>
      <c r="R38" s="152"/>
      <c r="S38" s="152"/>
      <c r="T38" s="152"/>
      <c r="U38" s="152"/>
      <c r="V38" s="152"/>
      <c r="W38" s="152"/>
      <c r="X38" s="152"/>
      <c r="Y38" s="152"/>
      <c r="Z38" s="152"/>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04"/>
    </row>
    <row r="39" spans="1:49" x14ac:dyDescent="0.3">
      <c r="A39" s="203"/>
      <c r="B39" s="95" t="s">
        <v>1154</v>
      </c>
      <c r="C39" s="111">
        <f>INDEX('Rate Lookup'!$H$2:$H$190,MATCH(C33,'Rate Lookup'!$A$2:$A$190,0))</f>
        <v>3.5</v>
      </c>
      <c r="D39" s="116" t="str">
        <f>IFERROR(INDEX('Rate Lookup'!$H$2:$H$190,MATCH(D33,'Rate Lookup'!$A$2:$A$190,0)),"")</f>
        <v/>
      </c>
      <c r="E39" s="116" t="str">
        <f>IFERROR(INDEX('Rate Lookup'!$H$2:$H$190,MATCH(E33,'Rate Lookup'!$A$2:$A$190,0)),"")</f>
        <v/>
      </c>
      <c r="F39" s="116" t="str">
        <f>IFERROR(INDEX('Rate Lookup'!$H$2:$H$190,MATCH(F33,'Rate Lookup'!$A$2:$A$190,0)),"")</f>
        <v/>
      </c>
      <c r="G39" s="116" t="str">
        <f>IFERROR(INDEX('Rate Lookup'!$H$2:$H$190,MATCH(G33,'Rate Lookup'!$A$2:$A$190,0)),"")</f>
        <v/>
      </c>
      <c r="H39" s="116" t="str">
        <f>IFERROR(INDEX('Rate Lookup'!$H$2:$H$190,MATCH(H33,'Rate Lookup'!$A$2:$A$190,0)),"")</f>
        <v/>
      </c>
      <c r="I39" s="116" t="str">
        <f>IFERROR(INDEX('Rate Lookup'!$H$2:$H$190,MATCH(I33,'Rate Lookup'!$A$2:$A$190,0)),"")</f>
        <v/>
      </c>
      <c r="J39" s="116" t="str">
        <f>IFERROR(INDEX('Rate Lookup'!$H$2:$H$190,MATCH(J33,'Rate Lookup'!$A$2:$A$190,0)),"")</f>
        <v/>
      </c>
      <c r="K39" s="116" t="str">
        <f>IFERROR(INDEX('Rate Lookup'!$H$2:$H$190,MATCH(K33,'Rate Lookup'!$A$2:$A$190,0)),"")</f>
        <v/>
      </c>
      <c r="L39" s="116" t="str">
        <f>IFERROR(INDEX('Rate Lookup'!$H$2:$H$190,MATCH(L33,'Rate Lookup'!$A$2:$A$190,0)),"")</f>
        <v/>
      </c>
      <c r="M39" s="116" t="str">
        <f>IFERROR(INDEX('Rate Lookup'!$H$2:$H$190,MATCH(M33,'Rate Lookup'!$A$2:$A$190,0)),"")</f>
        <v/>
      </c>
      <c r="N39" s="116" t="str">
        <f>IFERROR(INDEX('Rate Lookup'!$H$2:$H$190,MATCH(N33,'Rate Lookup'!$A$2:$A$190,0)),"")</f>
        <v/>
      </c>
      <c r="O39" s="116" t="str">
        <f>IFERROR(INDEX('Rate Lookup'!$H$2:$H$190,MATCH(O33,'Rate Lookup'!$A$2:$A$190,0)),"")</f>
        <v/>
      </c>
      <c r="P39" s="116" t="str">
        <f>IFERROR(INDEX('Rate Lookup'!$H$2:$H$190,MATCH(P33,'Rate Lookup'!$A$2:$A$190,0)),"")</f>
        <v/>
      </c>
      <c r="Q39" s="116" t="str">
        <f>IFERROR(INDEX('Rate Lookup'!$H$2:$H$190,MATCH(Q33,'Rate Lookup'!$A$2:$A$190,0)),"")</f>
        <v/>
      </c>
      <c r="R39" s="116" t="str">
        <f>IFERROR(INDEX('Rate Lookup'!$H$2:$H$190,MATCH(R33,'Rate Lookup'!$A$2:$A$190,0)),"")</f>
        <v/>
      </c>
      <c r="S39" s="116" t="str">
        <f>IFERROR(INDEX('Rate Lookup'!$H$2:$H$190,MATCH(S33,'Rate Lookup'!$A$2:$A$190,0)),"")</f>
        <v/>
      </c>
      <c r="T39" s="116" t="str">
        <f>IFERROR(INDEX('Rate Lookup'!$H$2:$H$190,MATCH(T33,'Rate Lookup'!$A$2:$A$190,0)),"")</f>
        <v/>
      </c>
      <c r="U39" s="116" t="str">
        <f>IFERROR(INDEX('Rate Lookup'!$H$2:$H$190,MATCH(U33,'Rate Lookup'!$A$2:$A$190,0)),"")</f>
        <v/>
      </c>
      <c r="V39" s="116" t="str">
        <f>IFERROR(INDEX('Rate Lookup'!$H$2:$H$190,MATCH(V33,'Rate Lookup'!$A$2:$A$190,0)),"")</f>
        <v/>
      </c>
      <c r="W39" s="116" t="str">
        <f>IFERROR(INDEX('Rate Lookup'!$H$2:$H$190,MATCH(W33,'Rate Lookup'!$A$2:$A$190,0)),"")</f>
        <v/>
      </c>
      <c r="X39" s="116" t="str">
        <f>IFERROR(INDEX('Rate Lookup'!$H$2:$H$190,MATCH(X33,'Rate Lookup'!$A$2:$A$190,0)),"")</f>
        <v/>
      </c>
      <c r="Y39" s="116" t="str">
        <f>IFERROR(INDEX('Rate Lookup'!$H$2:$H$190,MATCH(Y33,'Rate Lookup'!$A$2:$A$190,0)),"")</f>
        <v/>
      </c>
      <c r="Z39" s="116" t="str">
        <f>IFERROR(INDEX('Rate Lookup'!$H$2:$H$190,MATCH(Z33,'Rate Lookup'!$A$2:$A$190,0)),"")</f>
        <v/>
      </c>
      <c r="AA39" s="116" t="str">
        <f>IFERROR(INDEX('Rate Lookup'!$H$2:$H$190,MATCH(AA33,'Rate Lookup'!$A$2:$A$190,0)),"")</f>
        <v/>
      </c>
      <c r="AB39" s="116" t="str">
        <f>IFERROR(INDEX('Rate Lookup'!$H$2:$H$190,MATCH(AB33,'Rate Lookup'!$A$2:$A$190,0)),"")</f>
        <v/>
      </c>
      <c r="AC39" s="116" t="str">
        <f>IFERROR(INDEX('Rate Lookup'!$H$2:$H$190,MATCH(AC33,'Rate Lookup'!$A$2:$A$190,0)),"")</f>
        <v/>
      </c>
      <c r="AD39" s="116" t="str">
        <f>IFERROR(INDEX('Rate Lookup'!$H$2:$H$190,MATCH(AD33,'Rate Lookup'!$A$2:$A$190,0)),"")</f>
        <v/>
      </c>
      <c r="AE39" s="116" t="str">
        <f>IFERROR(INDEX('Rate Lookup'!$H$2:$H$190,MATCH(AE33,'Rate Lookup'!$A$2:$A$190,0)),"")</f>
        <v/>
      </c>
      <c r="AF39" s="116" t="str">
        <f>IFERROR(INDEX('Rate Lookup'!$H$2:$H$190,MATCH(AF33,'Rate Lookup'!$A$2:$A$190,0)),"")</f>
        <v/>
      </c>
      <c r="AG39" s="116" t="str">
        <f>IFERROR(INDEX('Rate Lookup'!$H$2:$H$190,MATCH(AG33,'Rate Lookup'!$A$2:$A$190,0)),"")</f>
        <v/>
      </c>
      <c r="AH39" s="116" t="str">
        <f>IFERROR(INDEX('Rate Lookup'!$H$2:$H$190,MATCH(AH33,'Rate Lookup'!$A$2:$A$190,0)),"")</f>
        <v/>
      </c>
      <c r="AI39" s="116" t="str">
        <f>IFERROR(INDEX('Rate Lookup'!$H$2:$H$190,MATCH(AI33,'Rate Lookup'!$A$2:$A$190,0)),"")</f>
        <v/>
      </c>
      <c r="AJ39" s="116" t="str">
        <f>IFERROR(INDEX('Rate Lookup'!$H$2:$H$190,MATCH(AJ33,'Rate Lookup'!$A$2:$A$190,0)),"")</f>
        <v/>
      </c>
      <c r="AK39" s="116" t="str">
        <f>IFERROR(INDEX('Rate Lookup'!$H$2:$H$190,MATCH(AK33,'Rate Lookup'!$A$2:$A$190,0)),"")</f>
        <v/>
      </c>
      <c r="AL39" s="116" t="str">
        <f>IFERROR(INDEX('Rate Lookup'!$H$2:$H$190,MATCH(AL33,'Rate Lookup'!$A$2:$A$190,0)),"")</f>
        <v/>
      </c>
      <c r="AM39" s="116" t="str">
        <f>IFERROR(INDEX('Rate Lookup'!$H$2:$H$190,MATCH(AM33,'Rate Lookup'!$A$2:$A$190,0)),"")</f>
        <v/>
      </c>
      <c r="AN39" s="116" t="str">
        <f>IFERROR(INDEX('Rate Lookup'!$H$2:$H$190,MATCH(AN33,'Rate Lookup'!$A$2:$A$190,0)),"")</f>
        <v/>
      </c>
      <c r="AO39" s="116" t="str">
        <f>IFERROR(INDEX('Rate Lookup'!$H$2:$H$190,MATCH(AO33,'Rate Lookup'!$A$2:$A$190,0)),"")</f>
        <v/>
      </c>
      <c r="AP39" s="116" t="str">
        <f>IFERROR(INDEX('Rate Lookup'!$H$2:$H$190,MATCH(AP33,'Rate Lookup'!$A$2:$A$190,0)),"")</f>
        <v/>
      </c>
      <c r="AQ39" s="116" t="str">
        <f>IFERROR(INDEX('Rate Lookup'!$H$2:$H$190,MATCH(AQ33,'Rate Lookup'!$A$2:$A$190,0)),"")</f>
        <v/>
      </c>
      <c r="AR39" s="116" t="str">
        <f>IFERROR(INDEX('Rate Lookup'!$H$2:$H$190,MATCH(AR33,'Rate Lookup'!$A$2:$A$190,0)),"")</f>
        <v/>
      </c>
      <c r="AS39" s="116" t="str">
        <f>IFERROR(INDEX('Rate Lookup'!$H$2:$H$190,MATCH(AS33,'Rate Lookup'!$A$2:$A$190,0)),"")</f>
        <v/>
      </c>
      <c r="AT39" s="116" t="str">
        <f>IFERROR(INDEX('Rate Lookup'!$H$2:$H$190,MATCH(AT33,'Rate Lookup'!$A$2:$A$190,0)),"")</f>
        <v/>
      </c>
      <c r="AU39" s="116" t="str">
        <f>IFERROR(INDEX('Rate Lookup'!$H$2:$H$190,MATCH(AU33,'Rate Lookup'!$A$2:$A$190,0)),"")</f>
        <v/>
      </c>
      <c r="AV39" s="116" t="str">
        <f>IFERROR(INDEX('Rate Lookup'!$H$2:$H$190,MATCH(AV33,'Rate Lookup'!$A$2:$A$190,0)),"")</f>
        <v/>
      </c>
      <c r="AW39" s="104"/>
    </row>
    <row r="40" spans="1:49" x14ac:dyDescent="0.3">
      <c r="A40" s="203"/>
      <c r="B40" s="95" t="s">
        <v>1160</v>
      </c>
      <c r="C40" s="117">
        <f>IFERROR((C39*(1-C34))*(((C36-C35)+1)/365)*(C38/C37)*2080,0)</f>
        <v>224.38356164383558</v>
      </c>
      <c r="D40" s="118">
        <f t="shared" ref="D40:AV40" si="6">IFERROR(IF(OR(D35="",D36=""),0,((D39*(1-D34))*(((D36-D35)+1)/365)*(D38/D37)*2080)),0)</f>
        <v>0</v>
      </c>
      <c r="E40" s="118">
        <f t="shared" si="6"/>
        <v>0</v>
      </c>
      <c r="F40" s="118">
        <f t="shared" si="6"/>
        <v>0</v>
      </c>
      <c r="G40" s="118">
        <f t="shared" si="6"/>
        <v>0</v>
      </c>
      <c r="H40" s="118">
        <f t="shared" si="6"/>
        <v>0</v>
      </c>
      <c r="I40" s="118">
        <f t="shared" si="6"/>
        <v>0</v>
      </c>
      <c r="J40" s="118">
        <f t="shared" si="6"/>
        <v>0</v>
      </c>
      <c r="K40" s="118">
        <f t="shared" si="6"/>
        <v>0</v>
      </c>
      <c r="L40" s="118">
        <f t="shared" si="6"/>
        <v>0</v>
      </c>
      <c r="M40" s="118">
        <f t="shared" si="6"/>
        <v>0</v>
      </c>
      <c r="N40" s="118">
        <f t="shared" si="6"/>
        <v>0</v>
      </c>
      <c r="O40" s="118">
        <f t="shared" si="6"/>
        <v>0</v>
      </c>
      <c r="P40" s="118">
        <f t="shared" si="6"/>
        <v>0</v>
      </c>
      <c r="Q40" s="118">
        <f t="shared" si="6"/>
        <v>0</v>
      </c>
      <c r="R40" s="118">
        <f t="shared" si="6"/>
        <v>0</v>
      </c>
      <c r="S40" s="118">
        <f t="shared" si="6"/>
        <v>0</v>
      </c>
      <c r="T40" s="118">
        <f t="shared" si="6"/>
        <v>0</v>
      </c>
      <c r="U40" s="118">
        <f t="shared" si="6"/>
        <v>0</v>
      </c>
      <c r="V40" s="118">
        <f t="shared" si="6"/>
        <v>0</v>
      </c>
      <c r="W40" s="118">
        <f t="shared" si="6"/>
        <v>0</v>
      </c>
      <c r="X40" s="118">
        <f t="shared" si="6"/>
        <v>0</v>
      </c>
      <c r="Y40" s="118">
        <f t="shared" si="6"/>
        <v>0</v>
      </c>
      <c r="Z40" s="118">
        <f t="shared" si="6"/>
        <v>0</v>
      </c>
      <c r="AA40" s="118">
        <f t="shared" si="6"/>
        <v>0</v>
      </c>
      <c r="AB40" s="118">
        <f t="shared" si="6"/>
        <v>0</v>
      </c>
      <c r="AC40" s="118">
        <f t="shared" si="6"/>
        <v>0</v>
      </c>
      <c r="AD40" s="118">
        <f t="shared" si="6"/>
        <v>0</v>
      </c>
      <c r="AE40" s="118">
        <f t="shared" si="6"/>
        <v>0</v>
      </c>
      <c r="AF40" s="118">
        <f t="shared" si="6"/>
        <v>0</v>
      </c>
      <c r="AG40" s="118">
        <f t="shared" si="6"/>
        <v>0</v>
      </c>
      <c r="AH40" s="118">
        <f t="shared" si="6"/>
        <v>0</v>
      </c>
      <c r="AI40" s="118">
        <f t="shared" si="6"/>
        <v>0</v>
      </c>
      <c r="AJ40" s="118">
        <f t="shared" si="6"/>
        <v>0</v>
      </c>
      <c r="AK40" s="118">
        <f t="shared" si="6"/>
        <v>0</v>
      </c>
      <c r="AL40" s="118">
        <f t="shared" si="6"/>
        <v>0</v>
      </c>
      <c r="AM40" s="118">
        <f t="shared" si="6"/>
        <v>0</v>
      </c>
      <c r="AN40" s="118">
        <f t="shared" si="6"/>
        <v>0</v>
      </c>
      <c r="AO40" s="118">
        <f t="shared" si="6"/>
        <v>0</v>
      </c>
      <c r="AP40" s="118">
        <f t="shared" si="6"/>
        <v>0</v>
      </c>
      <c r="AQ40" s="118">
        <f t="shared" si="6"/>
        <v>0</v>
      </c>
      <c r="AR40" s="118">
        <f t="shared" si="6"/>
        <v>0</v>
      </c>
      <c r="AS40" s="118">
        <f t="shared" si="6"/>
        <v>0</v>
      </c>
      <c r="AT40" s="118">
        <f t="shared" si="6"/>
        <v>0</v>
      </c>
      <c r="AU40" s="118">
        <f t="shared" si="6"/>
        <v>0</v>
      </c>
      <c r="AV40" s="118">
        <f t="shared" si="6"/>
        <v>0</v>
      </c>
      <c r="AW40" s="107">
        <f t="shared" ref="AW40:AW55" si="7">SUM(D40:AV40)</f>
        <v>0</v>
      </c>
    </row>
    <row r="41" spans="1:49" x14ac:dyDescent="0.3">
      <c r="A41" s="204"/>
      <c r="B41" s="95" t="s">
        <v>1161</v>
      </c>
      <c r="C41" s="117">
        <f>IFERROR((C39*(C34))*(((C36-C35)+1)/365)*(C38/C37)*2080,0)</f>
        <v>0</v>
      </c>
      <c r="D41" s="118">
        <f t="shared" ref="D41:AV41" si="8">IFERROR(IF(OR(D35="",D36=""),0,((D39*(D34))*(((D36-D35)+1)/365)*(D38/D37)*2080)),0)</f>
        <v>0</v>
      </c>
      <c r="E41" s="118">
        <f t="shared" si="8"/>
        <v>0</v>
      </c>
      <c r="F41" s="118">
        <f t="shared" si="8"/>
        <v>0</v>
      </c>
      <c r="G41" s="118">
        <f t="shared" si="8"/>
        <v>0</v>
      </c>
      <c r="H41" s="118">
        <f t="shared" si="8"/>
        <v>0</v>
      </c>
      <c r="I41" s="118">
        <f t="shared" si="8"/>
        <v>0</v>
      </c>
      <c r="J41" s="118">
        <f t="shared" si="8"/>
        <v>0</v>
      </c>
      <c r="K41" s="118">
        <f t="shared" si="8"/>
        <v>0</v>
      </c>
      <c r="L41" s="118">
        <f t="shared" si="8"/>
        <v>0</v>
      </c>
      <c r="M41" s="118">
        <f t="shared" si="8"/>
        <v>0</v>
      </c>
      <c r="N41" s="118">
        <f t="shared" si="8"/>
        <v>0</v>
      </c>
      <c r="O41" s="118">
        <f t="shared" si="8"/>
        <v>0</v>
      </c>
      <c r="P41" s="118">
        <f t="shared" si="8"/>
        <v>0</v>
      </c>
      <c r="Q41" s="118">
        <f t="shared" si="8"/>
        <v>0</v>
      </c>
      <c r="R41" s="118">
        <f t="shared" si="8"/>
        <v>0</v>
      </c>
      <c r="S41" s="118">
        <f t="shared" si="8"/>
        <v>0</v>
      </c>
      <c r="T41" s="118">
        <f t="shared" si="8"/>
        <v>0</v>
      </c>
      <c r="U41" s="118">
        <f t="shared" si="8"/>
        <v>0</v>
      </c>
      <c r="V41" s="118">
        <f t="shared" si="8"/>
        <v>0</v>
      </c>
      <c r="W41" s="118">
        <f t="shared" si="8"/>
        <v>0</v>
      </c>
      <c r="X41" s="118">
        <f t="shared" si="8"/>
        <v>0</v>
      </c>
      <c r="Y41" s="118">
        <f t="shared" si="8"/>
        <v>0</v>
      </c>
      <c r="Z41" s="118">
        <f t="shared" si="8"/>
        <v>0</v>
      </c>
      <c r="AA41" s="118">
        <f t="shared" si="8"/>
        <v>0</v>
      </c>
      <c r="AB41" s="118">
        <f t="shared" si="8"/>
        <v>0</v>
      </c>
      <c r="AC41" s="118">
        <f t="shared" si="8"/>
        <v>0</v>
      </c>
      <c r="AD41" s="118">
        <f t="shared" si="8"/>
        <v>0</v>
      </c>
      <c r="AE41" s="118">
        <f t="shared" si="8"/>
        <v>0</v>
      </c>
      <c r="AF41" s="118">
        <f t="shared" si="8"/>
        <v>0</v>
      </c>
      <c r="AG41" s="118">
        <f t="shared" si="8"/>
        <v>0</v>
      </c>
      <c r="AH41" s="118">
        <f t="shared" si="8"/>
        <v>0</v>
      </c>
      <c r="AI41" s="118">
        <f t="shared" si="8"/>
        <v>0</v>
      </c>
      <c r="AJ41" s="118">
        <f t="shared" si="8"/>
        <v>0</v>
      </c>
      <c r="AK41" s="118">
        <f t="shared" si="8"/>
        <v>0</v>
      </c>
      <c r="AL41" s="118">
        <f t="shared" si="8"/>
        <v>0</v>
      </c>
      <c r="AM41" s="118">
        <f t="shared" si="8"/>
        <v>0</v>
      </c>
      <c r="AN41" s="118">
        <f t="shared" si="8"/>
        <v>0</v>
      </c>
      <c r="AO41" s="118">
        <f t="shared" si="8"/>
        <v>0</v>
      </c>
      <c r="AP41" s="118">
        <f t="shared" si="8"/>
        <v>0</v>
      </c>
      <c r="AQ41" s="118">
        <f t="shared" si="8"/>
        <v>0</v>
      </c>
      <c r="AR41" s="118">
        <f t="shared" si="8"/>
        <v>0</v>
      </c>
      <c r="AS41" s="118">
        <f t="shared" si="8"/>
        <v>0</v>
      </c>
      <c r="AT41" s="118">
        <f t="shared" si="8"/>
        <v>0</v>
      </c>
      <c r="AU41" s="118">
        <f t="shared" si="8"/>
        <v>0</v>
      </c>
      <c r="AV41" s="118">
        <f t="shared" si="8"/>
        <v>0</v>
      </c>
      <c r="AW41" s="107">
        <f t="shared" si="7"/>
        <v>0</v>
      </c>
    </row>
    <row r="42" spans="1:49" x14ac:dyDescent="0.3">
      <c r="A42" s="119"/>
      <c r="B42" s="97"/>
      <c r="C42" s="33"/>
      <c r="AW42" s="110"/>
    </row>
    <row r="43" spans="1:49" ht="12" customHeight="1" x14ac:dyDescent="0.3">
      <c r="A43" s="199" t="s">
        <v>21</v>
      </c>
      <c r="B43" s="95" t="s">
        <v>1153</v>
      </c>
      <c r="C43" s="111" t="s">
        <v>674</v>
      </c>
      <c r="D43" s="150"/>
      <c r="E43" s="150"/>
      <c r="F43" s="150"/>
      <c r="G43" s="150"/>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04"/>
    </row>
    <row r="44" spans="1:49" x14ac:dyDescent="0.3">
      <c r="A44" s="200"/>
      <c r="B44" s="95" t="s">
        <v>22</v>
      </c>
      <c r="C44" s="112">
        <f>INDEX('Rate Lookup'!$I$2:$I$190,MATCH(C43,'Rate Lookup'!$A$2:$A$190,0))</f>
        <v>0.45</v>
      </c>
      <c r="D44" s="113" t="str">
        <f>IFERROR(INDEX('Rate Lookup'!$I$2:$I$190,MATCH(D43,'Rate Lookup'!$A$2:$A$190,0)),"")</f>
        <v/>
      </c>
      <c r="E44" s="113" t="str">
        <f>IFERROR(INDEX('Rate Lookup'!$I$2:$I$190,MATCH(E43,'Rate Lookup'!$A$2:$A$190,0)),"")</f>
        <v/>
      </c>
      <c r="F44" s="113" t="str">
        <f>IFERROR(INDEX('Rate Lookup'!$I$2:$I$190,MATCH(F43,'Rate Lookup'!$A$2:$A$190,0)),"")</f>
        <v/>
      </c>
      <c r="G44" s="113" t="str">
        <f>IFERROR(INDEX('Rate Lookup'!$I$2:$I$190,MATCH(G43,'Rate Lookup'!$A$2:$A$190,0)),"")</f>
        <v/>
      </c>
      <c r="H44" s="113" t="str">
        <f>IFERROR(INDEX('Rate Lookup'!$I$2:$I$190,MATCH(H43,'Rate Lookup'!$A$2:$A$190,0)),"")</f>
        <v/>
      </c>
      <c r="I44" s="113" t="str">
        <f>IFERROR(INDEX('Rate Lookup'!$I$2:$I$190,MATCH(I43,'Rate Lookup'!$A$2:$A$190,0)),"")</f>
        <v/>
      </c>
      <c r="J44" s="113" t="str">
        <f>IFERROR(INDEX('Rate Lookup'!$I$2:$I$190,MATCH(J43,'Rate Lookup'!$A$2:$A$190,0)),"")</f>
        <v/>
      </c>
      <c r="K44" s="113" t="str">
        <f>IFERROR(INDEX('Rate Lookup'!$I$2:$I$190,MATCH(K43,'Rate Lookup'!$A$2:$A$190,0)),"")</f>
        <v/>
      </c>
      <c r="L44" s="113" t="str">
        <f>IFERROR(INDEX('Rate Lookup'!$I$2:$I$190,MATCH(L43,'Rate Lookup'!$A$2:$A$190,0)),"")</f>
        <v/>
      </c>
      <c r="M44" s="113" t="str">
        <f>IFERROR(INDEX('Rate Lookup'!$I$2:$I$190,MATCH(M43,'Rate Lookup'!$A$2:$A$190,0)),"")</f>
        <v/>
      </c>
      <c r="N44" s="113" t="str">
        <f>IFERROR(INDEX('Rate Lookup'!$I$2:$I$190,MATCH(N43,'Rate Lookup'!$A$2:$A$190,0)),"")</f>
        <v/>
      </c>
      <c r="O44" s="113" t="str">
        <f>IFERROR(INDEX('Rate Lookup'!$I$2:$I$190,MATCH(O43,'Rate Lookup'!$A$2:$A$190,0)),"")</f>
        <v/>
      </c>
      <c r="P44" s="113" t="str">
        <f>IFERROR(INDEX('Rate Lookup'!$I$2:$I$190,MATCH(P43,'Rate Lookup'!$A$2:$A$190,0)),"")</f>
        <v/>
      </c>
      <c r="Q44" s="113" t="str">
        <f>IFERROR(INDEX('Rate Lookup'!$I$2:$I$190,MATCH(Q43,'Rate Lookup'!$A$2:$A$190,0)),"")</f>
        <v/>
      </c>
      <c r="R44" s="113" t="str">
        <f>IFERROR(INDEX('Rate Lookup'!$I$2:$I$190,MATCH(R43,'Rate Lookup'!$A$2:$A$190,0)),"")</f>
        <v/>
      </c>
      <c r="S44" s="113" t="str">
        <f>IFERROR(INDEX('Rate Lookup'!$I$2:$I$190,MATCH(S43,'Rate Lookup'!$A$2:$A$190,0)),"")</f>
        <v/>
      </c>
      <c r="T44" s="113" t="str">
        <f>IFERROR(INDEX('Rate Lookup'!$I$2:$I$190,MATCH(T43,'Rate Lookup'!$A$2:$A$190,0)),"")</f>
        <v/>
      </c>
      <c r="U44" s="113" t="str">
        <f>IFERROR(INDEX('Rate Lookup'!$I$2:$I$190,MATCH(U43,'Rate Lookup'!$A$2:$A$190,0)),"")</f>
        <v/>
      </c>
      <c r="V44" s="113" t="str">
        <f>IFERROR(INDEX('Rate Lookup'!$I$2:$I$190,MATCH(V43,'Rate Lookup'!$A$2:$A$190,0)),"")</f>
        <v/>
      </c>
      <c r="W44" s="113" t="str">
        <f>IFERROR(INDEX('Rate Lookup'!$I$2:$I$190,MATCH(W43,'Rate Lookup'!$A$2:$A$190,0)),"")</f>
        <v/>
      </c>
      <c r="X44" s="113" t="str">
        <f>IFERROR(INDEX('Rate Lookup'!$I$2:$I$190,MATCH(X43,'Rate Lookup'!$A$2:$A$190,0)),"")</f>
        <v/>
      </c>
      <c r="Y44" s="113" t="str">
        <f>IFERROR(INDEX('Rate Lookup'!$I$2:$I$190,MATCH(Y43,'Rate Lookup'!$A$2:$A$190,0)),"")</f>
        <v/>
      </c>
      <c r="Z44" s="113" t="str">
        <f>IFERROR(INDEX('Rate Lookup'!$I$2:$I$190,MATCH(Z43,'Rate Lookup'!$A$2:$A$190,0)),"")</f>
        <v/>
      </c>
      <c r="AA44" s="113" t="str">
        <f>IFERROR(INDEX('Rate Lookup'!$I$2:$I$190,MATCH(AA43,'Rate Lookup'!$A$2:$A$190,0)),"")</f>
        <v/>
      </c>
      <c r="AB44" s="113" t="str">
        <f>IFERROR(INDEX('Rate Lookup'!$I$2:$I$190,MATCH(AB43,'Rate Lookup'!$A$2:$A$190,0)),"")</f>
        <v/>
      </c>
      <c r="AC44" s="113" t="str">
        <f>IFERROR(INDEX('Rate Lookup'!$I$2:$I$190,MATCH(AC43,'Rate Lookup'!$A$2:$A$190,0)),"")</f>
        <v/>
      </c>
      <c r="AD44" s="113" t="str">
        <f>IFERROR(INDEX('Rate Lookup'!$I$2:$I$190,MATCH(AD43,'Rate Lookup'!$A$2:$A$190,0)),"")</f>
        <v/>
      </c>
      <c r="AE44" s="113" t="str">
        <f>IFERROR(INDEX('Rate Lookup'!$I$2:$I$190,MATCH(AE43,'Rate Lookup'!$A$2:$A$190,0)),"")</f>
        <v/>
      </c>
      <c r="AF44" s="113" t="str">
        <f>IFERROR(INDEX('Rate Lookup'!$I$2:$I$190,MATCH(AF43,'Rate Lookup'!$A$2:$A$190,0)),"")</f>
        <v/>
      </c>
      <c r="AG44" s="113" t="str">
        <f>IFERROR(INDEX('Rate Lookup'!$I$2:$I$190,MATCH(AG43,'Rate Lookup'!$A$2:$A$190,0)),"")</f>
        <v/>
      </c>
      <c r="AH44" s="113" t="str">
        <f>IFERROR(INDEX('Rate Lookup'!$I$2:$I$190,MATCH(AH43,'Rate Lookup'!$A$2:$A$190,0)),"")</f>
        <v/>
      </c>
      <c r="AI44" s="113" t="str">
        <f>IFERROR(INDEX('Rate Lookup'!$I$2:$I$190,MATCH(AI43,'Rate Lookup'!$A$2:$A$190,0)),"")</f>
        <v/>
      </c>
      <c r="AJ44" s="113" t="str">
        <f>IFERROR(INDEX('Rate Lookup'!$I$2:$I$190,MATCH(AJ43,'Rate Lookup'!$A$2:$A$190,0)),"")</f>
        <v/>
      </c>
      <c r="AK44" s="113" t="str">
        <f>IFERROR(INDEX('Rate Lookup'!$I$2:$I$190,MATCH(AK43,'Rate Lookup'!$A$2:$A$190,0)),"")</f>
        <v/>
      </c>
      <c r="AL44" s="113" t="str">
        <f>IFERROR(INDEX('Rate Lookup'!$I$2:$I$190,MATCH(AL43,'Rate Lookup'!$A$2:$A$190,0)),"")</f>
        <v/>
      </c>
      <c r="AM44" s="113" t="str">
        <f>IFERROR(INDEX('Rate Lookup'!$I$2:$I$190,MATCH(AM43,'Rate Lookup'!$A$2:$A$190,0)),"")</f>
        <v/>
      </c>
      <c r="AN44" s="113" t="str">
        <f>IFERROR(INDEX('Rate Lookup'!$I$2:$I$190,MATCH(AN43,'Rate Lookup'!$A$2:$A$190,0)),"")</f>
        <v/>
      </c>
      <c r="AO44" s="113" t="str">
        <f>IFERROR(INDEX('Rate Lookup'!$I$2:$I$190,MATCH(AO43,'Rate Lookup'!$A$2:$A$190,0)),"")</f>
        <v/>
      </c>
      <c r="AP44" s="113" t="str">
        <f>IFERROR(INDEX('Rate Lookup'!$I$2:$I$190,MATCH(AP43,'Rate Lookup'!$A$2:$A$190,0)),"")</f>
        <v/>
      </c>
      <c r="AQ44" s="113" t="str">
        <f>IFERROR(INDEX('Rate Lookup'!$I$2:$I$190,MATCH(AQ43,'Rate Lookup'!$A$2:$A$190,0)),"")</f>
        <v/>
      </c>
      <c r="AR44" s="113" t="str">
        <f>IFERROR(INDEX('Rate Lookup'!$I$2:$I$190,MATCH(AR43,'Rate Lookup'!$A$2:$A$190,0)),"")</f>
        <v/>
      </c>
      <c r="AS44" s="113" t="str">
        <f>IFERROR(INDEX('Rate Lookup'!$I$2:$I$190,MATCH(AS43,'Rate Lookup'!$A$2:$A$190,0)),"")</f>
        <v/>
      </c>
      <c r="AT44" s="113" t="str">
        <f>IFERROR(INDEX('Rate Lookup'!$I$2:$I$190,MATCH(AT43,'Rate Lookup'!$A$2:$A$190,0)),"")</f>
        <v/>
      </c>
      <c r="AU44" s="113" t="str">
        <f>IFERROR(INDEX('Rate Lookup'!$I$2:$I$190,MATCH(AU43,'Rate Lookup'!$A$2:$A$190,0)),"")</f>
        <v/>
      </c>
      <c r="AV44" s="113" t="str">
        <f>IFERROR(INDEX('Rate Lookup'!$I$2:$I$190,MATCH(AV43,'Rate Lookup'!$A$2:$A$190,0)),"")</f>
        <v/>
      </c>
      <c r="AW44" s="104"/>
    </row>
    <row r="45" spans="1:49" x14ac:dyDescent="0.3">
      <c r="A45" s="200"/>
      <c r="B45" s="95" t="s">
        <v>1152</v>
      </c>
      <c r="C45" s="114">
        <v>45001</v>
      </c>
      <c r="D45" s="151"/>
      <c r="E45" s="151"/>
      <c r="F45" s="151"/>
      <c r="G45" s="151"/>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04"/>
    </row>
    <row r="46" spans="1:49" x14ac:dyDescent="0.3">
      <c r="A46" s="200"/>
      <c r="B46" s="95" t="s">
        <v>1151</v>
      </c>
      <c r="C46" s="114">
        <v>45017</v>
      </c>
      <c r="D46" s="151"/>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151"/>
      <c r="AL46" s="151"/>
      <c r="AM46" s="151"/>
      <c r="AN46" s="151"/>
      <c r="AO46" s="151"/>
      <c r="AP46" s="151"/>
      <c r="AQ46" s="151"/>
      <c r="AR46" s="151"/>
      <c r="AS46" s="151"/>
      <c r="AT46" s="151"/>
      <c r="AU46" s="151"/>
      <c r="AV46" s="151"/>
      <c r="AW46" s="104"/>
    </row>
    <row r="47" spans="1:49" x14ac:dyDescent="0.3">
      <c r="A47" s="200"/>
      <c r="B47" s="95" t="s">
        <v>1149</v>
      </c>
      <c r="C47" s="115">
        <v>4</v>
      </c>
      <c r="D47" s="152"/>
      <c r="E47" s="152"/>
      <c r="F47" s="152"/>
      <c r="G47" s="152"/>
      <c r="H47" s="152"/>
      <c r="I47" s="152"/>
      <c r="J47" s="152"/>
      <c r="K47" s="152"/>
      <c r="L47" s="152"/>
      <c r="M47" s="152"/>
      <c r="N47" s="152"/>
      <c r="O47" s="152"/>
      <c r="P47" s="152"/>
      <c r="Q47" s="152"/>
      <c r="R47" s="152"/>
      <c r="S47" s="152"/>
      <c r="T47" s="152"/>
      <c r="U47" s="152"/>
      <c r="V47" s="152"/>
      <c r="W47" s="152"/>
      <c r="X47" s="152"/>
      <c r="Y47" s="152"/>
      <c r="Z47" s="152"/>
      <c r="AA47" s="152"/>
      <c r="AB47" s="152"/>
      <c r="AC47" s="152"/>
      <c r="AD47" s="152"/>
      <c r="AE47" s="152"/>
      <c r="AF47" s="152"/>
      <c r="AG47" s="152"/>
      <c r="AH47" s="152"/>
      <c r="AI47" s="152"/>
      <c r="AJ47" s="152"/>
      <c r="AK47" s="152"/>
      <c r="AL47" s="152"/>
      <c r="AM47" s="152"/>
      <c r="AN47" s="152"/>
      <c r="AO47" s="152"/>
      <c r="AP47" s="152"/>
      <c r="AQ47" s="152"/>
      <c r="AR47" s="152"/>
      <c r="AS47" s="152"/>
      <c r="AT47" s="152"/>
      <c r="AU47" s="152"/>
      <c r="AV47" s="152"/>
      <c r="AW47" s="104"/>
    </row>
    <row r="48" spans="1:49" x14ac:dyDescent="0.3">
      <c r="A48" s="200"/>
      <c r="B48" s="95" t="s">
        <v>1148</v>
      </c>
      <c r="C48" s="115">
        <v>4</v>
      </c>
      <c r="D48" s="152"/>
      <c r="E48" s="152"/>
      <c r="F48" s="152"/>
      <c r="G48" s="152"/>
      <c r="H48" s="152"/>
      <c r="I48" s="152"/>
      <c r="J48" s="152"/>
      <c r="K48" s="152"/>
      <c r="L48" s="152"/>
      <c r="M48" s="152"/>
      <c r="N48" s="152"/>
      <c r="O48" s="152"/>
      <c r="P48" s="152"/>
      <c r="Q48" s="152"/>
      <c r="R48" s="152"/>
      <c r="S48" s="152"/>
      <c r="T48" s="152"/>
      <c r="U48" s="152"/>
      <c r="V48" s="152"/>
      <c r="W48" s="152"/>
      <c r="X48" s="152"/>
      <c r="Y48" s="152"/>
      <c r="Z48" s="152"/>
      <c r="AA48" s="152"/>
      <c r="AB48" s="152"/>
      <c r="AC48" s="152"/>
      <c r="AD48" s="152"/>
      <c r="AE48" s="152"/>
      <c r="AF48" s="152"/>
      <c r="AG48" s="152"/>
      <c r="AH48" s="152"/>
      <c r="AI48" s="152"/>
      <c r="AJ48" s="152"/>
      <c r="AK48" s="152"/>
      <c r="AL48" s="152"/>
      <c r="AM48" s="152"/>
      <c r="AN48" s="152"/>
      <c r="AO48" s="152"/>
      <c r="AP48" s="152"/>
      <c r="AQ48" s="152"/>
      <c r="AR48" s="152"/>
      <c r="AS48" s="152"/>
      <c r="AT48" s="152"/>
      <c r="AU48" s="152"/>
      <c r="AV48" s="152"/>
      <c r="AW48" s="104"/>
    </row>
    <row r="49" spans="1:49" x14ac:dyDescent="0.3">
      <c r="A49" s="200"/>
      <c r="B49" s="95" t="s">
        <v>1150</v>
      </c>
      <c r="C49" s="111">
        <f>INDEX('Rate Lookup'!$H$2:$H$190,MATCH(C43,'Rate Lookup'!$A$2:$A$190,0))</f>
        <v>9.5</v>
      </c>
      <c r="D49" s="116" t="str">
        <f>IFERROR(INDEX('Rate Lookup'!$H$2:$H$190,MATCH(D43,'Rate Lookup'!$A$2:$A$190,0)),"")</f>
        <v/>
      </c>
      <c r="E49" s="116" t="str">
        <f>IFERROR(INDEX('Rate Lookup'!$H$2:$H$190,MATCH(E43,'Rate Lookup'!$A$2:$A$190,0)),"")</f>
        <v/>
      </c>
      <c r="F49" s="116" t="str">
        <f>IFERROR(INDEX('Rate Lookup'!$H$2:$H$190,MATCH(F43,'Rate Lookup'!$A$2:$A$190,0)),"")</f>
        <v/>
      </c>
      <c r="G49" s="116" t="str">
        <f>IFERROR(INDEX('Rate Lookup'!$H$2:$H$190,MATCH(G43,'Rate Lookup'!$A$2:$A$190,0)),"")</f>
        <v/>
      </c>
      <c r="H49" s="116" t="str">
        <f>IFERROR(INDEX('Rate Lookup'!$H$2:$H$190,MATCH(H43,'Rate Lookup'!$A$2:$A$190,0)),"")</f>
        <v/>
      </c>
      <c r="I49" s="116" t="str">
        <f>IFERROR(INDEX('Rate Lookup'!$H$2:$H$190,MATCH(I43,'Rate Lookup'!$A$2:$A$190,0)),"")</f>
        <v/>
      </c>
      <c r="J49" s="116" t="str">
        <f>IFERROR(INDEX('Rate Lookup'!$H$2:$H$190,MATCH(J43,'Rate Lookup'!$A$2:$A$190,0)),"")</f>
        <v/>
      </c>
      <c r="K49" s="116" t="str">
        <f>IFERROR(INDEX('Rate Lookup'!$H$2:$H$190,MATCH(K43,'Rate Lookup'!$A$2:$A$190,0)),"")</f>
        <v/>
      </c>
      <c r="L49" s="116" t="str">
        <f>IFERROR(INDEX('Rate Lookup'!$H$2:$H$190,MATCH(L43,'Rate Lookup'!$A$2:$A$190,0)),"")</f>
        <v/>
      </c>
      <c r="M49" s="116" t="str">
        <f>IFERROR(INDEX('Rate Lookup'!$H$2:$H$190,MATCH(M43,'Rate Lookup'!$A$2:$A$190,0)),"")</f>
        <v/>
      </c>
      <c r="N49" s="116" t="str">
        <f>IFERROR(INDEX('Rate Lookup'!$H$2:$H$190,MATCH(N43,'Rate Lookup'!$A$2:$A$190,0)),"")</f>
        <v/>
      </c>
      <c r="O49" s="116" t="str">
        <f>IFERROR(INDEX('Rate Lookup'!$H$2:$H$190,MATCH(O43,'Rate Lookup'!$A$2:$A$190,0)),"")</f>
        <v/>
      </c>
      <c r="P49" s="116" t="str">
        <f>IFERROR(INDEX('Rate Lookup'!$H$2:$H$190,MATCH(P43,'Rate Lookup'!$A$2:$A$190,0)),"")</f>
        <v/>
      </c>
      <c r="Q49" s="116" t="str">
        <f>IFERROR(INDEX('Rate Lookup'!$H$2:$H$190,MATCH(Q43,'Rate Lookup'!$A$2:$A$190,0)),"")</f>
        <v/>
      </c>
      <c r="R49" s="116" t="str">
        <f>IFERROR(INDEX('Rate Lookup'!$H$2:$H$190,MATCH(R43,'Rate Lookup'!$A$2:$A$190,0)),"")</f>
        <v/>
      </c>
      <c r="S49" s="116" t="str">
        <f>IFERROR(INDEX('Rate Lookup'!$H$2:$H$190,MATCH(S43,'Rate Lookup'!$A$2:$A$190,0)),"")</f>
        <v/>
      </c>
      <c r="T49" s="116" t="str">
        <f>IFERROR(INDEX('Rate Lookup'!$H$2:$H$190,MATCH(T43,'Rate Lookup'!$A$2:$A$190,0)),"")</f>
        <v/>
      </c>
      <c r="U49" s="116" t="str">
        <f>IFERROR(INDEX('Rate Lookup'!$H$2:$H$190,MATCH(U43,'Rate Lookup'!$A$2:$A$190,0)),"")</f>
        <v/>
      </c>
      <c r="V49" s="116" t="str">
        <f>IFERROR(INDEX('Rate Lookup'!$H$2:$H$190,MATCH(V43,'Rate Lookup'!$A$2:$A$190,0)),"")</f>
        <v/>
      </c>
      <c r="W49" s="116" t="str">
        <f>IFERROR(INDEX('Rate Lookup'!$H$2:$H$190,MATCH(W43,'Rate Lookup'!$A$2:$A$190,0)),"")</f>
        <v/>
      </c>
      <c r="X49" s="116" t="str">
        <f>IFERROR(INDEX('Rate Lookup'!$H$2:$H$190,MATCH(X43,'Rate Lookup'!$A$2:$A$190,0)),"")</f>
        <v/>
      </c>
      <c r="Y49" s="116" t="str">
        <f>IFERROR(INDEX('Rate Lookup'!$H$2:$H$190,MATCH(Y43,'Rate Lookup'!$A$2:$A$190,0)),"")</f>
        <v/>
      </c>
      <c r="Z49" s="116" t="str">
        <f>IFERROR(INDEX('Rate Lookup'!$H$2:$H$190,MATCH(Z43,'Rate Lookup'!$A$2:$A$190,0)),"")</f>
        <v/>
      </c>
      <c r="AA49" s="116" t="str">
        <f>IFERROR(INDEX('Rate Lookup'!$H$2:$H$190,MATCH(AA43,'Rate Lookup'!$A$2:$A$190,0)),"")</f>
        <v/>
      </c>
      <c r="AB49" s="116" t="str">
        <f>IFERROR(INDEX('Rate Lookup'!$H$2:$H$190,MATCH(AB43,'Rate Lookup'!$A$2:$A$190,0)),"")</f>
        <v/>
      </c>
      <c r="AC49" s="116" t="str">
        <f>IFERROR(INDEX('Rate Lookup'!$H$2:$H$190,MATCH(AC43,'Rate Lookup'!$A$2:$A$190,0)),"")</f>
        <v/>
      </c>
      <c r="AD49" s="116" t="str">
        <f>IFERROR(INDEX('Rate Lookup'!$H$2:$H$190,MATCH(AD43,'Rate Lookup'!$A$2:$A$190,0)),"")</f>
        <v/>
      </c>
      <c r="AE49" s="116" t="str">
        <f>IFERROR(INDEX('Rate Lookup'!$H$2:$H$190,MATCH(AE43,'Rate Lookup'!$A$2:$A$190,0)),"")</f>
        <v/>
      </c>
      <c r="AF49" s="116" t="str">
        <f>IFERROR(INDEX('Rate Lookup'!$H$2:$H$190,MATCH(AF43,'Rate Lookup'!$A$2:$A$190,0)),"")</f>
        <v/>
      </c>
      <c r="AG49" s="116" t="str">
        <f>IFERROR(INDEX('Rate Lookup'!$H$2:$H$190,MATCH(AG43,'Rate Lookup'!$A$2:$A$190,0)),"")</f>
        <v/>
      </c>
      <c r="AH49" s="116" t="str">
        <f>IFERROR(INDEX('Rate Lookup'!$H$2:$H$190,MATCH(AH43,'Rate Lookup'!$A$2:$A$190,0)),"")</f>
        <v/>
      </c>
      <c r="AI49" s="116" t="str">
        <f>IFERROR(INDEX('Rate Lookup'!$H$2:$H$190,MATCH(AI43,'Rate Lookup'!$A$2:$A$190,0)),"")</f>
        <v/>
      </c>
      <c r="AJ49" s="116" t="str">
        <f>IFERROR(INDEX('Rate Lookup'!$H$2:$H$190,MATCH(AJ43,'Rate Lookup'!$A$2:$A$190,0)),"")</f>
        <v/>
      </c>
      <c r="AK49" s="116" t="str">
        <f>IFERROR(INDEX('Rate Lookup'!$H$2:$H$190,MATCH(AK43,'Rate Lookup'!$A$2:$A$190,0)),"")</f>
        <v/>
      </c>
      <c r="AL49" s="116" t="str">
        <f>IFERROR(INDEX('Rate Lookup'!$H$2:$H$190,MATCH(AL43,'Rate Lookup'!$A$2:$A$190,0)),"")</f>
        <v/>
      </c>
      <c r="AM49" s="116" t="str">
        <f>IFERROR(INDEX('Rate Lookup'!$H$2:$H$190,MATCH(AM43,'Rate Lookup'!$A$2:$A$190,0)),"")</f>
        <v/>
      </c>
      <c r="AN49" s="116" t="str">
        <f>IFERROR(INDEX('Rate Lookup'!$H$2:$H$190,MATCH(AN43,'Rate Lookup'!$A$2:$A$190,0)),"")</f>
        <v/>
      </c>
      <c r="AO49" s="116" t="str">
        <f>IFERROR(INDEX('Rate Lookup'!$H$2:$H$190,MATCH(AO43,'Rate Lookup'!$A$2:$A$190,0)),"")</f>
        <v/>
      </c>
      <c r="AP49" s="116" t="str">
        <f>IFERROR(INDEX('Rate Lookup'!$H$2:$H$190,MATCH(AP43,'Rate Lookup'!$A$2:$A$190,0)),"")</f>
        <v/>
      </c>
      <c r="AQ49" s="116" t="str">
        <f>IFERROR(INDEX('Rate Lookup'!$H$2:$H$190,MATCH(AQ43,'Rate Lookup'!$A$2:$A$190,0)),"")</f>
        <v/>
      </c>
      <c r="AR49" s="116" t="str">
        <f>IFERROR(INDEX('Rate Lookup'!$H$2:$H$190,MATCH(AR43,'Rate Lookup'!$A$2:$A$190,0)),"")</f>
        <v/>
      </c>
      <c r="AS49" s="116" t="str">
        <f>IFERROR(INDEX('Rate Lookup'!$H$2:$H$190,MATCH(AS43,'Rate Lookup'!$A$2:$A$190,0)),"")</f>
        <v/>
      </c>
      <c r="AT49" s="116" t="str">
        <f>IFERROR(INDEX('Rate Lookup'!$H$2:$H$190,MATCH(AT43,'Rate Lookup'!$A$2:$A$190,0)),"")</f>
        <v/>
      </c>
      <c r="AU49" s="116" t="str">
        <f>IFERROR(INDEX('Rate Lookup'!$H$2:$H$190,MATCH(AU43,'Rate Lookup'!$A$2:$A$190,0)),"")</f>
        <v/>
      </c>
      <c r="AV49" s="116" t="str">
        <f>IFERROR(INDEX('Rate Lookup'!$H$2:$H$190,MATCH(AV43,'Rate Lookup'!$A$2:$A$190,0)),"")</f>
        <v/>
      </c>
      <c r="AW49" s="104"/>
    </row>
    <row r="50" spans="1:49" x14ac:dyDescent="0.3">
      <c r="A50" s="200"/>
      <c r="B50" s="95" t="s">
        <v>1160</v>
      </c>
      <c r="C50" s="117">
        <f>IFERROR((C49*(1-C44))*(((C46-C45)+1)/365)*(C48/C47)*2080,0)</f>
        <v>506.18082191780832</v>
      </c>
      <c r="D50" s="118">
        <f t="shared" ref="D50:AV50" si="9">IFERROR(IF(OR(D45="",D46=""),0,((D49*(1-D44))*(((D46-D45)+1)/365)*(D48/D47)*2080)),0)</f>
        <v>0</v>
      </c>
      <c r="E50" s="118">
        <f t="shared" si="9"/>
        <v>0</v>
      </c>
      <c r="F50" s="118">
        <f t="shared" si="9"/>
        <v>0</v>
      </c>
      <c r="G50" s="118">
        <f t="shared" si="9"/>
        <v>0</v>
      </c>
      <c r="H50" s="118">
        <f t="shared" si="9"/>
        <v>0</v>
      </c>
      <c r="I50" s="118">
        <f t="shared" si="9"/>
        <v>0</v>
      </c>
      <c r="J50" s="118">
        <f t="shared" si="9"/>
        <v>0</v>
      </c>
      <c r="K50" s="118">
        <f t="shared" si="9"/>
        <v>0</v>
      </c>
      <c r="L50" s="118">
        <f t="shared" si="9"/>
        <v>0</v>
      </c>
      <c r="M50" s="118">
        <f t="shared" si="9"/>
        <v>0</v>
      </c>
      <c r="N50" s="118">
        <f t="shared" si="9"/>
        <v>0</v>
      </c>
      <c r="O50" s="118">
        <f t="shared" si="9"/>
        <v>0</v>
      </c>
      <c r="P50" s="118">
        <f t="shared" si="9"/>
        <v>0</v>
      </c>
      <c r="Q50" s="118">
        <f t="shared" si="9"/>
        <v>0</v>
      </c>
      <c r="R50" s="118">
        <f t="shared" si="9"/>
        <v>0</v>
      </c>
      <c r="S50" s="118">
        <f t="shared" si="9"/>
        <v>0</v>
      </c>
      <c r="T50" s="118">
        <f t="shared" si="9"/>
        <v>0</v>
      </c>
      <c r="U50" s="118">
        <f t="shared" si="9"/>
        <v>0</v>
      </c>
      <c r="V50" s="118">
        <f t="shared" si="9"/>
        <v>0</v>
      </c>
      <c r="W50" s="118">
        <f t="shared" si="9"/>
        <v>0</v>
      </c>
      <c r="X50" s="118">
        <f t="shared" si="9"/>
        <v>0</v>
      </c>
      <c r="Y50" s="118">
        <f t="shared" si="9"/>
        <v>0</v>
      </c>
      <c r="Z50" s="118">
        <f t="shared" si="9"/>
        <v>0</v>
      </c>
      <c r="AA50" s="118">
        <f t="shared" si="9"/>
        <v>0</v>
      </c>
      <c r="AB50" s="118">
        <f t="shared" si="9"/>
        <v>0</v>
      </c>
      <c r="AC50" s="118">
        <f t="shared" si="9"/>
        <v>0</v>
      </c>
      <c r="AD50" s="118">
        <f t="shared" si="9"/>
        <v>0</v>
      </c>
      <c r="AE50" s="118">
        <f t="shared" si="9"/>
        <v>0</v>
      </c>
      <c r="AF50" s="118">
        <f t="shared" si="9"/>
        <v>0</v>
      </c>
      <c r="AG50" s="118">
        <f t="shared" si="9"/>
        <v>0</v>
      </c>
      <c r="AH50" s="118">
        <f t="shared" si="9"/>
        <v>0</v>
      </c>
      <c r="AI50" s="118">
        <f t="shared" si="9"/>
        <v>0</v>
      </c>
      <c r="AJ50" s="118">
        <f t="shared" si="9"/>
        <v>0</v>
      </c>
      <c r="AK50" s="118">
        <f t="shared" si="9"/>
        <v>0</v>
      </c>
      <c r="AL50" s="118">
        <f t="shared" si="9"/>
        <v>0</v>
      </c>
      <c r="AM50" s="118">
        <f t="shared" si="9"/>
        <v>0</v>
      </c>
      <c r="AN50" s="118">
        <f t="shared" si="9"/>
        <v>0</v>
      </c>
      <c r="AO50" s="118">
        <f t="shared" si="9"/>
        <v>0</v>
      </c>
      <c r="AP50" s="118">
        <f t="shared" si="9"/>
        <v>0</v>
      </c>
      <c r="AQ50" s="118">
        <f t="shared" si="9"/>
        <v>0</v>
      </c>
      <c r="AR50" s="118">
        <f t="shared" si="9"/>
        <v>0</v>
      </c>
      <c r="AS50" s="118">
        <f t="shared" si="9"/>
        <v>0</v>
      </c>
      <c r="AT50" s="118">
        <f t="shared" si="9"/>
        <v>0</v>
      </c>
      <c r="AU50" s="118">
        <f t="shared" si="9"/>
        <v>0</v>
      </c>
      <c r="AV50" s="118">
        <f t="shared" si="9"/>
        <v>0</v>
      </c>
      <c r="AW50" s="107">
        <f t="shared" si="7"/>
        <v>0</v>
      </c>
    </row>
    <row r="51" spans="1:49" x14ac:dyDescent="0.3">
      <c r="A51" s="201"/>
      <c r="B51" s="95" t="s">
        <v>1161</v>
      </c>
      <c r="C51" s="117">
        <f>IFERROR((C49*(C44))*(((C46-C45)+1)/365)*(C48/C47)*2080,0)</f>
        <v>414.14794520547952</v>
      </c>
      <c r="D51" s="118">
        <f t="shared" ref="D51:AV51" si="10">IFERROR(IF(OR(D45="",D46=""),0,((D49*(D44))*(((D46-D45)+1)/365)*(D48/D47)*2080)),0)</f>
        <v>0</v>
      </c>
      <c r="E51" s="118">
        <f t="shared" si="10"/>
        <v>0</v>
      </c>
      <c r="F51" s="118">
        <f t="shared" si="10"/>
        <v>0</v>
      </c>
      <c r="G51" s="118">
        <f t="shared" si="10"/>
        <v>0</v>
      </c>
      <c r="H51" s="118">
        <f t="shared" si="10"/>
        <v>0</v>
      </c>
      <c r="I51" s="118">
        <f t="shared" si="10"/>
        <v>0</v>
      </c>
      <c r="J51" s="118">
        <f t="shared" si="10"/>
        <v>0</v>
      </c>
      <c r="K51" s="118">
        <f t="shared" si="10"/>
        <v>0</v>
      </c>
      <c r="L51" s="118">
        <f t="shared" si="10"/>
        <v>0</v>
      </c>
      <c r="M51" s="118">
        <f t="shared" si="10"/>
        <v>0</v>
      </c>
      <c r="N51" s="118">
        <f t="shared" si="10"/>
        <v>0</v>
      </c>
      <c r="O51" s="118">
        <f t="shared" si="10"/>
        <v>0</v>
      </c>
      <c r="P51" s="118">
        <f t="shared" si="10"/>
        <v>0</v>
      </c>
      <c r="Q51" s="118">
        <f t="shared" si="10"/>
        <v>0</v>
      </c>
      <c r="R51" s="118">
        <f t="shared" si="10"/>
        <v>0</v>
      </c>
      <c r="S51" s="118">
        <f t="shared" si="10"/>
        <v>0</v>
      </c>
      <c r="T51" s="118">
        <f t="shared" si="10"/>
        <v>0</v>
      </c>
      <c r="U51" s="118">
        <f t="shared" si="10"/>
        <v>0</v>
      </c>
      <c r="V51" s="118">
        <f t="shared" si="10"/>
        <v>0</v>
      </c>
      <c r="W51" s="118">
        <f t="shared" si="10"/>
        <v>0</v>
      </c>
      <c r="X51" s="118">
        <f t="shared" si="10"/>
        <v>0</v>
      </c>
      <c r="Y51" s="118">
        <f t="shared" si="10"/>
        <v>0</v>
      </c>
      <c r="Z51" s="118">
        <f t="shared" si="10"/>
        <v>0</v>
      </c>
      <c r="AA51" s="118">
        <f t="shared" si="10"/>
        <v>0</v>
      </c>
      <c r="AB51" s="118">
        <f t="shared" si="10"/>
        <v>0</v>
      </c>
      <c r="AC51" s="118">
        <f t="shared" si="10"/>
        <v>0</v>
      </c>
      <c r="AD51" s="118">
        <f t="shared" si="10"/>
        <v>0</v>
      </c>
      <c r="AE51" s="118">
        <f t="shared" si="10"/>
        <v>0</v>
      </c>
      <c r="AF51" s="118">
        <f t="shared" si="10"/>
        <v>0</v>
      </c>
      <c r="AG51" s="118">
        <f t="shared" si="10"/>
        <v>0</v>
      </c>
      <c r="AH51" s="118">
        <f t="shared" si="10"/>
        <v>0</v>
      </c>
      <c r="AI51" s="118">
        <f t="shared" si="10"/>
        <v>0</v>
      </c>
      <c r="AJ51" s="118">
        <f t="shared" si="10"/>
        <v>0</v>
      </c>
      <c r="AK51" s="118">
        <f t="shared" si="10"/>
        <v>0</v>
      </c>
      <c r="AL51" s="118">
        <f t="shared" si="10"/>
        <v>0</v>
      </c>
      <c r="AM51" s="118">
        <f t="shared" si="10"/>
        <v>0</v>
      </c>
      <c r="AN51" s="118">
        <f t="shared" si="10"/>
        <v>0</v>
      </c>
      <c r="AO51" s="118">
        <f t="shared" si="10"/>
        <v>0</v>
      </c>
      <c r="AP51" s="118">
        <f t="shared" si="10"/>
        <v>0</v>
      </c>
      <c r="AQ51" s="118">
        <f t="shared" si="10"/>
        <v>0</v>
      </c>
      <c r="AR51" s="118">
        <f t="shared" si="10"/>
        <v>0</v>
      </c>
      <c r="AS51" s="118">
        <f t="shared" si="10"/>
        <v>0</v>
      </c>
      <c r="AT51" s="118">
        <f t="shared" si="10"/>
        <v>0</v>
      </c>
      <c r="AU51" s="118">
        <f t="shared" si="10"/>
        <v>0</v>
      </c>
      <c r="AV51" s="118">
        <f t="shared" si="10"/>
        <v>0</v>
      </c>
      <c r="AW51" s="107">
        <f t="shared" si="7"/>
        <v>0</v>
      </c>
    </row>
    <row r="52" spans="1:49" ht="12.5" thickBot="1" x14ac:dyDescent="0.35">
      <c r="A52" s="119"/>
      <c r="B52" s="97"/>
      <c r="C52" s="33"/>
      <c r="AW52" s="110"/>
    </row>
    <row r="53" spans="1:49" x14ac:dyDescent="0.3">
      <c r="A53" s="197" t="s">
        <v>1</v>
      </c>
      <c r="B53" s="120" t="s">
        <v>24</v>
      </c>
      <c r="C53" s="121">
        <v>200</v>
      </c>
      <c r="D53" s="88"/>
      <c r="E53" s="88"/>
      <c r="F53" s="88"/>
      <c r="G53" s="88"/>
      <c r="H53" s="88"/>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8"/>
      <c r="AH53" s="88"/>
      <c r="AI53" s="88"/>
      <c r="AJ53" s="88"/>
      <c r="AK53" s="88"/>
      <c r="AL53" s="88"/>
      <c r="AM53" s="88"/>
      <c r="AN53" s="88"/>
      <c r="AO53" s="88"/>
      <c r="AP53" s="88"/>
      <c r="AQ53" s="88"/>
      <c r="AR53" s="88"/>
      <c r="AS53" s="88"/>
      <c r="AT53" s="88"/>
      <c r="AU53" s="88"/>
      <c r="AV53" s="88"/>
      <c r="AW53" s="122">
        <f t="shared" si="7"/>
        <v>0</v>
      </c>
    </row>
    <row r="54" spans="1:49" ht="12.5" thickBot="1" x14ac:dyDescent="0.35">
      <c r="A54" s="197"/>
      <c r="B54" s="123" t="s">
        <v>25</v>
      </c>
      <c r="C54" s="124">
        <v>100</v>
      </c>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125">
        <f t="shared" si="7"/>
        <v>0</v>
      </c>
    </row>
    <row r="55" spans="1:49" x14ac:dyDescent="0.3">
      <c r="A55" s="198"/>
      <c r="B55" s="126" t="s">
        <v>26</v>
      </c>
      <c r="C55" s="127">
        <f>SUM(C20,C30,C40,C50,C53)</f>
        <v>7862.9479452054802</v>
      </c>
      <c r="D55" s="128">
        <f t="shared" ref="D55:AV55" si="11">ROUND(SUM(D20,D30,D40,D50,D53),0)</f>
        <v>0</v>
      </c>
      <c r="E55" s="128">
        <f t="shared" si="11"/>
        <v>0</v>
      </c>
      <c r="F55" s="128">
        <f t="shared" si="11"/>
        <v>0</v>
      </c>
      <c r="G55" s="128">
        <f t="shared" si="11"/>
        <v>0</v>
      </c>
      <c r="H55" s="128">
        <f t="shared" si="11"/>
        <v>0</v>
      </c>
      <c r="I55" s="128">
        <f t="shared" si="11"/>
        <v>0</v>
      </c>
      <c r="J55" s="128">
        <f t="shared" si="11"/>
        <v>0</v>
      </c>
      <c r="K55" s="128">
        <f t="shared" si="11"/>
        <v>0</v>
      </c>
      <c r="L55" s="128">
        <f t="shared" si="11"/>
        <v>0</v>
      </c>
      <c r="M55" s="128">
        <f t="shared" si="11"/>
        <v>0</v>
      </c>
      <c r="N55" s="128">
        <f t="shared" si="11"/>
        <v>0</v>
      </c>
      <c r="O55" s="128">
        <f t="shared" si="11"/>
        <v>0</v>
      </c>
      <c r="P55" s="128">
        <f t="shared" si="11"/>
        <v>0</v>
      </c>
      <c r="Q55" s="128">
        <f t="shared" si="11"/>
        <v>0</v>
      </c>
      <c r="R55" s="128">
        <f t="shared" si="11"/>
        <v>0</v>
      </c>
      <c r="S55" s="128">
        <f t="shared" si="11"/>
        <v>0</v>
      </c>
      <c r="T55" s="128">
        <f t="shared" si="11"/>
        <v>0</v>
      </c>
      <c r="U55" s="128">
        <f t="shared" si="11"/>
        <v>0</v>
      </c>
      <c r="V55" s="128">
        <f t="shared" si="11"/>
        <v>0</v>
      </c>
      <c r="W55" s="128">
        <f t="shared" si="11"/>
        <v>0</v>
      </c>
      <c r="X55" s="128">
        <f t="shared" si="11"/>
        <v>0</v>
      </c>
      <c r="Y55" s="128">
        <f t="shared" si="11"/>
        <v>0</v>
      </c>
      <c r="Z55" s="128">
        <f t="shared" si="11"/>
        <v>0</v>
      </c>
      <c r="AA55" s="128">
        <f t="shared" si="11"/>
        <v>0</v>
      </c>
      <c r="AB55" s="128">
        <f t="shared" si="11"/>
        <v>0</v>
      </c>
      <c r="AC55" s="128">
        <f t="shared" si="11"/>
        <v>0</v>
      </c>
      <c r="AD55" s="128">
        <f t="shared" si="11"/>
        <v>0</v>
      </c>
      <c r="AE55" s="128">
        <f t="shared" si="11"/>
        <v>0</v>
      </c>
      <c r="AF55" s="128">
        <f t="shared" si="11"/>
        <v>0</v>
      </c>
      <c r="AG55" s="128">
        <f t="shared" si="11"/>
        <v>0</v>
      </c>
      <c r="AH55" s="128">
        <f t="shared" si="11"/>
        <v>0</v>
      </c>
      <c r="AI55" s="128">
        <f t="shared" si="11"/>
        <v>0</v>
      </c>
      <c r="AJ55" s="128">
        <f t="shared" si="11"/>
        <v>0</v>
      </c>
      <c r="AK55" s="128">
        <f t="shared" si="11"/>
        <v>0</v>
      </c>
      <c r="AL55" s="128">
        <f t="shared" si="11"/>
        <v>0</v>
      </c>
      <c r="AM55" s="128">
        <f t="shared" si="11"/>
        <v>0</v>
      </c>
      <c r="AN55" s="128">
        <f t="shared" si="11"/>
        <v>0</v>
      </c>
      <c r="AO55" s="128">
        <f t="shared" si="11"/>
        <v>0</v>
      </c>
      <c r="AP55" s="128">
        <f t="shared" si="11"/>
        <v>0</v>
      </c>
      <c r="AQ55" s="128">
        <f t="shared" si="11"/>
        <v>0</v>
      </c>
      <c r="AR55" s="128">
        <f t="shared" si="11"/>
        <v>0</v>
      </c>
      <c r="AS55" s="128">
        <f t="shared" si="11"/>
        <v>0</v>
      </c>
      <c r="AT55" s="128">
        <f t="shared" si="11"/>
        <v>0</v>
      </c>
      <c r="AU55" s="128">
        <f t="shared" si="11"/>
        <v>0</v>
      </c>
      <c r="AV55" s="128">
        <f t="shared" si="11"/>
        <v>0</v>
      </c>
      <c r="AW55" s="129">
        <f t="shared" si="7"/>
        <v>0</v>
      </c>
    </row>
    <row r="56" spans="1:49" ht="12.5" thickBot="1" x14ac:dyDescent="0.35">
      <c r="A56" s="198"/>
      <c r="B56" s="130" t="s">
        <v>27</v>
      </c>
      <c r="C56" s="131">
        <f>SUM(C21,C31,C41,C51,C54)</f>
        <v>1103.9561643835616</v>
      </c>
      <c r="D56" s="132">
        <f t="shared" ref="D56:AV56" si="12">ROUND(SUM(D21,D31,D41,D51,D54),0)</f>
        <v>0</v>
      </c>
      <c r="E56" s="132">
        <f t="shared" si="12"/>
        <v>0</v>
      </c>
      <c r="F56" s="132">
        <f t="shared" si="12"/>
        <v>0</v>
      </c>
      <c r="G56" s="132">
        <f t="shared" si="12"/>
        <v>0</v>
      </c>
      <c r="H56" s="132">
        <f t="shared" si="12"/>
        <v>0</v>
      </c>
      <c r="I56" s="132">
        <f t="shared" si="12"/>
        <v>0</v>
      </c>
      <c r="J56" s="132">
        <f t="shared" si="12"/>
        <v>0</v>
      </c>
      <c r="K56" s="132">
        <f t="shared" si="12"/>
        <v>0</v>
      </c>
      <c r="L56" s="132">
        <f t="shared" si="12"/>
        <v>0</v>
      </c>
      <c r="M56" s="132">
        <f t="shared" si="12"/>
        <v>0</v>
      </c>
      <c r="N56" s="132">
        <f t="shared" si="12"/>
        <v>0</v>
      </c>
      <c r="O56" s="132">
        <f t="shared" si="12"/>
        <v>0</v>
      </c>
      <c r="P56" s="132">
        <f t="shared" si="12"/>
        <v>0</v>
      </c>
      <c r="Q56" s="132">
        <f t="shared" si="12"/>
        <v>0</v>
      </c>
      <c r="R56" s="132">
        <f t="shared" si="12"/>
        <v>0</v>
      </c>
      <c r="S56" s="132">
        <f t="shared" si="12"/>
        <v>0</v>
      </c>
      <c r="T56" s="132">
        <f t="shared" si="12"/>
        <v>0</v>
      </c>
      <c r="U56" s="132">
        <f t="shared" si="12"/>
        <v>0</v>
      </c>
      <c r="V56" s="132">
        <f t="shared" si="12"/>
        <v>0</v>
      </c>
      <c r="W56" s="132">
        <f t="shared" si="12"/>
        <v>0</v>
      </c>
      <c r="X56" s="132">
        <f t="shared" si="12"/>
        <v>0</v>
      </c>
      <c r="Y56" s="132">
        <f t="shared" si="12"/>
        <v>0</v>
      </c>
      <c r="Z56" s="132">
        <f t="shared" si="12"/>
        <v>0</v>
      </c>
      <c r="AA56" s="132">
        <f t="shared" si="12"/>
        <v>0</v>
      </c>
      <c r="AB56" s="132">
        <f t="shared" si="12"/>
        <v>0</v>
      </c>
      <c r="AC56" s="132">
        <f t="shared" si="12"/>
        <v>0</v>
      </c>
      <c r="AD56" s="132">
        <f t="shared" si="12"/>
        <v>0</v>
      </c>
      <c r="AE56" s="132">
        <f t="shared" si="12"/>
        <v>0</v>
      </c>
      <c r="AF56" s="132">
        <f t="shared" si="12"/>
        <v>0</v>
      </c>
      <c r="AG56" s="132">
        <f t="shared" si="12"/>
        <v>0</v>
      </c>
      <c r="AH56" s="132">
        <f t="shared" si="12"/>
        <v>0</v>
      </c>
      <c r="AI56" s="132">
        <f t="shared" si="12"/>
        <v>0</v>
      </c>
      <c r="AJ56" s="132">
        <f t="shared" si="12"/>
        <v>0</v>
      </c>
      <c r="AK56" s="132">
        <f t="shared" si="12"/>
        <v>0</v>
      </c>
      <c r="AL56" s="132">
        <f t="shared" si="12"/>
        <v>0</v>
      </c>
      <c r="AM56" s="132">
        <f t="shared" si="12"/>
        <v>0</v>
      </c>
      <c r="AN56" s="132">
        <f t="shared" si="12"/>
        <v>0</v>
      </c>
      <c r="AO56" s="132">
        <f t="shared" si="12"/>
        <v>0</v>
      </c>
      <c r="AP56" s="132">
        <f t="shared" si="12"/>
        <v>0</v>
      </c>
      <c r="AQ56" s="132">
        <f t="shared" si="12"/>
        <v>0</v>
      </c>
      <c r="AR56" s="132">
        <f t="shared" si="12"/>
        <v>0</v>
      </c>
      <c r="AS56" s="132">
        <f t="shared" si="12"/>
        <v>0</v>
      </c>
      <c r="AT56" s="132">
        <f t="shared" si="12"/>
        <v>0</v>
      </c>
      <c r="AU56" s="132">
        <f t="shared" si="12"/>
        <v>0</v>
      </c>
      <c r="AV56" s="132">
        <f t="shared" si="12"/>
        <v>0</v>
      </c>
      <c r="AW56" s="133">
        <f>SUM(D56:AV56)</f>
        <v>0</v>
      </c>
    </row>
    <row r="57" spans="1:49" x14ac:dyDescent="0.3">
      <c r="A57" s="197"/>
      <c r="B57" s="120" t="s">
        <v>1175</v>
      </c>
      <c r="C57" s="121">
        <v>7000</v>
      </c>
      <c r="D57" s="88"/>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122">
        <f t="shared" ref="AW57:AW61" si="13">SUM(D57:AV57)</f>
        <v>0</v>
      </c>
    </row>
    <row r="58" spans="1:49" x14ac:dyDescent="0.3">
      <c r="A58" s="197"/>
      <c r="B58" s="134" t="s">
        <v>1174</v>
      </c>
      <c r="C58" s="135">
        <v>950</v>
      </c>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136">
        <f t="shared" si="13"/>
        <v>0</v>
      </c>
    </row>
    <row r="59" spans="1:49" x14ac:dyDescent="0.3">
      <c r="A59" s="197"/>
      <c r="B59" s="134" t="s">
        <v>1176</v>
      </c>
      <c r="C59" s="135">
        <v>1166</v>
      </c>
      <c r="D59" s="89"/>
      <c r="E59" s="89"/>
      <c r="F59" s="89"/>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136">
        <f t="shared" si="13"/>
        <v>0</v>
      </c>
    </row>
    <row r="60" spans="1:49" ht="12.5" thickBot="1" x14ac:dyDescent="0.35">
      <c r="A60" s="197"/>
      <c r="B60" s="123" t="s">
        <v>1177</v>
      </c>
      <c r="C60" s="124">
        <v>158</v>
      </c>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125">
        <f t="shared" si="13"/>
        <v>0</v>
      </c>
    </row>
    <row r="61" spans="1:49" x14ac:dyDescent="0.3">
      <c r="A61" s="198"/>
      <c r="B61" s="126" t="s">
        <v>6</v>
      </c>
      <c r="C61" s="127">
        <f>SUM(C59,C57)-C55</f>
        <v>303.05205479451979</v>
      </c>
      <c r="D61" s="128">
        <f>SUM(D57+D59)-D55</f>
        <v>0</v>
      </c>
      <c r="E61" s="128">
        <f t="shared" ref="E61:AV61" si="14">SUM(E57+E59)-E55</f>
        <v>0</v>
      </c>
      <c r="F61" s="128">
        <f t="shared" si="14"/>
        <v>0</v>
      </c>
      <c r="G61" s="128">
        <f t="shared" si="14"/>
        <v>0</v>
      </c>
      <c r="H61" s="128">
        <f t="shared" si="14"/>
        <v>0</v>
      </c>
      <c r="I61" s="128">
        <f t="shared" si="14"/>
        <v>0</v>
      </c>
      <c r="J61" s="128">
        <f t="shared" si="14"/>
        <v>0</v>
      </c>
      <c r="K61" s="128">
        <f t="shared" si="14"/>
        <v>0</v>
      </c>
      <c r="L61" s="128">
        <f t="shared" si="14"/>
        <v>0</v>
      </c>
      <c r="M61" s="128">
        <f t="shared" si="14"/>
        <v>0</v>
      </c>
      <c r="N61" s="128">
        <f t="shared" si="14"/>
        <v>0</v>
      </c>
      <c r="O61" s="128">
        <f t="shared" si="14"/>
        <v>0</v>
      </c>
      <c r="P61" s="128">
        <f t="shared" si="14"/>
        <v>0</v>
      </c>
      <c r="Q61" s="128">
        <f t="shared" si="14"/>
        <v>0</v>
      </c>
      <c r="R61" s="128">
        <f t="shared" si="14"/>
        <v>0</v>
      </c>
      <c r="S61" s="128">
        <f t="shared" si="14"/>
        <v>0</v>
      </c>
      <c r="T61" s="128">
        <f t="shared" si="14"/>
        <v>0</v>
      </c>
      <c r="U61" s="128">
        <f t="shared" si="14"/>
        <v>0</v>
      </c>
      <c r="V61" s="128">
        <f t="shared" si="14"/>
        <v>0</v>
      </c>
      <c r="W61" s="128">
        <f t="shared" si="14"/>
        <v>0</v>
      </c>
      <c r="X61" s="128">
        <f t="shared" si="14"/>
        <v>0</v>
      </c>
      <c r="Y61" s="128">
        <f t="shared" si="14"/>
        <v>0</v>
      </c>
      <c r="Z61" s="128">
        <f t="shared" si="14"/>
        <v>0</v>
      </c>
      <c r="AA61" s="128">
        <f t="shared" si="14"/>
        <v>0</v>
      </c>
      <c r="AB61" s="128">
        <f t="shared" si="14"/>
        <v>0</v>
      </c>
      <c r="AC61" s="128">
        <f t="shared" si="14"/>
        <v>0</v>
      </c>
      <c r="AD61" s="128">
        <f t="shared" si="14"/>
        <v>0</v>
      </c>
      <c r="AE61" s="128">
        <f t="shared" si="14"/>
        <v>0</v>
      </c>
      <c r="AF61" s="128">
        <f t="shared" si="14"/>
        <v>0</v>
      </c>
      <c r="AG61" s="128">
        <f t="shared" si="14"/>
        <v>0</v>
      </c>
      <c r="AH61" s="128">
        <f t="shared" si="14"/>
        <v>0</v>
      </c>
      <c r="AI61" s="128">
        <f t="shared" si="14"/>
        <v>0</v>
      </c>
      <c r="AJ61" s="128">
        <f t="shared" si="14"/>
        <v>0</v>
      </c>
      <c r="AK61" s="128">
        <f t="shared" si="14"/>
        <v>0</v>
      </c>
      <c r="AL61" s="128">
        <f t="shared" si="14"/>
        <v>0</v>
      </c>
      <c r="AM61" s="128">
        <f t="shared" si="14"/>
        <v>0</v>
      </c>
      <c r="AN61" s="128">
        <f t="shared" si="14"/>
        <v>0</v>
      </c>
      <c r="AO61" s="128">
        <f t="shared" si="14"/>
        <v>0</v>
      </c>
      <c r="AP61" s="128">
        <f t="shared" si="14"/>
        <v>0</v>
      </c>
      <c r="AQ61" s="128">
        <f t="shared" si="14"/>
        <v>0</v>
      </c>
      <c r="AR61" s="128">
        <f t="shared" si="14"/>
        <v>0</v>
      </c>
      <c r="AS61" s="128">
        <f t="shared" si="14"/>
        <v>0</v>
      </c>
      <c r="AT61" s="128">
        <f t="shared" si="14"/>
        <v>0</v>
      </c>
      <c r="AU61" s="128">
        <f t="shared" si="14"/>
        <v>0</v>
      </c>
      <c r="AV61" s="128">
        <f t="shared" si="14"/>
        <v>0</v>
      </c>
      <c r="AW61" s="129">
        <f t="shared" si="13"/>
        <v>0</v>
      </c>
    </row>
    <row r="62" spans="1:49" x14ac:dyDescent="0.3">
      <c r="A62" s="198"/>
      <c r="B62" s="137" t="s">
        <v>8</v>
      </c>
      <c r="C62" s="127">
        <f>SUM(C60,C58)-C56</f>
        <v>4.0438356164384004</v>
      </c>
      <c r="D62" s="118">
        <f>SUM(D58+D60)-D56</f>
        <v>0</v>
      </c>
      <c r="E62" s="118">
        <f t="shared" ref="E62:AV62" si="15">SUM(E58+E60)-E56</f>
        <v>0</v>
      </c>
      <c r="F62" s="118">
        <f t="shared" si="15"/>
        <v>0</v>
      </c>
      <c r="G62" s="118">
        <f t="shared" si="15"/>
        <v>0</v>
      </c>
      <c r="H62" s="118">
        <f t="shared" si="15"/>
        <v>0</v>
      </c>
      <c r="I62" s="118">
        <f t="shared" si="15"/>
        <v>0</v>
      </c>
      <c r="J62" s="118">
        <f t="shared" si="15"/>
        <v>0</v>
      </c>
      <c r="K62" s="118">
        <f t="shared" si="15"/>
        <v>0</v>
      </c>
      <c r="L62" s="118">
        <f t="shared" si="15"/>
        <v>0</v>
      </c>
      <c r="M62" s="118">
        <f t="shared" si="15"/>
        <v>0</v>
      </c>
      <c r="N62" s="118">
        <f t="shared" si="15"/>
        <v>0</v>
      </c>
      <c r="O62" s="118">
        <f t="shared" si="15"/>
        <v>0</v>
      </c>
      <c r="P62" s="118">
        <f t="shared" si="15"/>
        <v>0</v>
      </c>
      <c r="Q62" s="118">
        <f t="shared" si="15"/>
        <v>0</v>
      </c>
      <c r="R62" s="118">
        <f t="shared" si="15"/>
        <v>0</v>
      </c>
      <c r="S62" s="118">
        <f t="shared" si="15"/>
        <v>0</v>
      </c>
      <c r="T62" s="118">
        <f t="shared" si="15"/>
        <v>0</v>
      </c>
      <c r="U62" s="118">
        <f t="shared" si="15"/>
        <v>0</v>
      </c>
      <c r="V62" s="118">
        <f t="shared" si="15"/>
        <v>0</v>
      </c>
      <c r="W62" s="118">
        <f t="shared" si="15"/>
        <v>0</v>
      </c>
      <c r="X62" s="118">
        <f t="shared" si="15"/>
        <v>0</v>
      </c>
      <c r="Y62" s="118">
        <f t="shared" si="15"/>
        <v>0</v>
      </c>
      <c r="Z62" s="118">
        <f t="shared" si="15"/>
        <v>0</v>
      </c>
      <c r="AA62" s="118">
        <f t="shared" si="15"/>
        <v>0</v>
      </c>
      <c r="AB62" s="118">
        <f t="shared" si="15"/>
        <v>0</v>
      </c>
      <c r="AC62" s="118">
        <f t="shared" si="15"/>
        <v>0</v>
      </c>
      <c r="AD62" s="118">
        <f t="shared" si="15"/>
        <v>0</v>
      </c>
      <c r="AE62" s="118">
        <f t="shared" si="15"/>
        <v>0</v>
      </c>
      <c r="AF62" s="118">
        <f t="shared" si="15"/>
        <v>0</v>
      </c>
      <c r="AG62" s="118">
        <f t="shared" si="15"/>
        <v>0</v>
      </c>
      <c r="AH62" s="118">
        <f t="shared" si="15"/>
        <v>0</v>
      </c>
      <c r="AI62" s="118">
        <f t="shared" si="15"/>
        <v>0</v>
      </c>
      <c r="AJ62" s="118">
        <f t="shared" si="15"/>
        <v>0</v>
      </c>
      <c r="AK62" s="118">
        <f t="shared" si="15"/>
        <v>0</v>
      </c>
      <c r="AL62" s="118">
        <f t="shared" si="15"/>
        <v>0</v>
      </c>
      <c r="AM62" s="118">
        <f t="shared" si="15"/>
        <v>0</v>
      </c>
      <c r="AN62" s="118">
        <f t="shared" si="15"/>
        <v>0</v>
      </c>
      <c r="AO62" s="118">
        <f t="shared" si="15"/>
        <v>0</v>
      </c>
      <c r="AP62" s="118">
        <f t="shared" si="15"/>
        <v>0</v>
      </c>
      <c r="AQ62" s="118">
        <f t="shared" si="15"/>
        <v>0</v>
      </c>
      <c r="AR62" s="118">
        <f t="shared" si="15"/>
        <v>0</v>
      </c>
      <c r="AS62" s="118">
        <f t="shared" si="15"/>
        <v>0</v>
      </c>
      <c r="AT62" s="118">
        <f t="shared" si="15"/>
        <v>0</v>
      </c>
      <c r="AU62" s="118">
        <f t="shared" si="15"/>
        <v>0</v>
      </c>
      <c r="AV62" s="118">
        <f t="shared" si="15"/>
        <v>0</v>
      </c>
      <c r="AW62" s="107">
        <f>SUM(D62:AV62)</f>
        <v>0</v>
      </c>
    </row>
    <row r="63" spans="1:49" s="98" customFormat="1" x14ac:dyDescent="0.3">
      <c r="A63" s="138"/>
      <c r="B63" s="139"/>
      <c r="C63" s="140"/>
      <c r="D63" s="141"/>
      <c r="E63" s="141"/>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41"/>
      <c r="AG63" s="141"/>
      <c r="AH63" s="141"/>
      <c r="AI63" s="141"/>
      <c r="AJ63" s="141"/>
      <c r="AK63" s="141"/>
      <c r="AL63" s="141"/>
      <c r="AM63" s="141"/>
      <c r="AN63" s="141"/>
      <c r="AO63" s="141"/>
      <c r="AP63" s="141"/>
      <c r="AQ63" s="141"/>
      <c r="AR63" s="141"/>
      <c r="AS63" s="141"/>
      <c r="AT63" s="141"/>
      <c r="AU63" s="141"/>
      <c r="AV63" s="141"/>
      <c r="AW63" s="142"/>
    </row>
    <row r="64" spans="1:49" s="98" customFormat="1" hidden="1" x14ac:dyDescent="0.3">
      <c r="A64" s="138"/>
      <c r="B64" s="139" t="s">
        <v>1170</v>
      </c>
      <c r="C64" s="140"/>
      <c r="D64" s="143">
        <f t="shared" ref="D64:AV64" si="16">IF(MAX(D46,D36,D26,D16)-D15+1=1,0,MAX(D46,D36,D26,D16)-D15+1)</f>
        <v>0</v>
      </c>
      <c r="E64" s="143">
        <f t="shared" si="16"/>
        <v>0</v>
      </c>
      <c r="F64" s="143">
        <f t="shared" si="16"/>
        <v>0</v>
      </c>
      <c r="G64" s="143">
        <f t="shared" si="16"/>
        <v>0</v>
      </c>
      <c r="H64" s="143">
        <f t="shared" si="16"/>
        <v>0</v>
      </c>
      <c r="I64" s="143">
        <f t="shared" si="16"/>
        <v>0</v>
      </c>
      <c r="J64" s="143">
        <f t="shared" si="16"/>
        <v>0</v>
      </c>
      <c r="K64" s="143">
        <f t="shared" si="16"/>
        <v>0</v>
      </c>
      <c r="L64" s="143">
        <f t="shared" si="16"/>
        <v>0</v>
      </c>
      <c r="M64" s="143">
        <f t="shared" si="16"/>
        <v>0</v>
      </c>
      <c r="N64" s="143">
        <f t="shared" si="16"/>
        <v>0</v>
      </c>
      <c r="O64" s="143">
        <f t="shared" si="16"/>
        <v>0</v>
      </c>
      <c r="P64" s="143">
        <f t="shared" si="16"/>
        <v>0</v>
      </c>
      <c r="Q64" s="143">
        <f t="shared" si="16"/>
        <v>0</v>
      </c>
      <c r="R64" s="143">
        <f t="shared" si="16"/>
        <v>0</v>
      </c>
      <c r="S64" s="143">
        <f t="shared" si="16"/>
        <v>0</v>
      </c>
      <c r="T64" s="143">
        <f t="shared" si="16"/>
        <v>0</v>
      </c>
      <c r="U64" s="143">
        <f t="shared" si="16"/>
        <v>0</v>
      </c>
      <c r="V64" s="143">
        <f t="shared" si="16"/>
        <v>0</v>
      </c>
      <c r="W64" s="143">
        <f t="shared" si="16"/>
        <v>0</v>
      </c>
      <c r="X64" s="143">
        <f t="shared" si="16"/>
        <v>0</v>
      </c>
      <c r="Y64" s="143">
        <f t="shared" si="16"/>
        <v>0</v>
      </c>
      <c r="Z64" s="143">
        <f t="shared" si="16"/>
        <v>0</v>
      </c>
      <c r="AA64" s="143">
        <f t="shared" si="16"/>
        <v>0</v>
      </c>
      <c r="AB64" s="143">
        <f t="shared" si="16"/>
        <v>0</v>
      </c>
      <c r="AC64" s="143">
        <f t="shared" si="16"/>
        <v>0</v>
      </c>
      <c r="AD64" s="143">
        <f t="shared" si="16"/>
        <v>0</v>
      </c>
      <c r="AE64" s="143">
        <f t="shared" si="16"/>
        <v>0</v>
      </c>
      <c r="AF64" s="143">
        <f t="shared" si="16"/>
        <v>0</v>
      </c>
      <c r="AG64" s="143">
        <f t="shared" si="16"/>
        <v>0</v>
      </c>
      <c r="AH64" s="143">
        <f t="shared" si="16"/>
        <v>0</v>
      </c>
      <c r="AI64" s="143">
        <f t="shared" si="16"/>
        <v>0</v>
      </c>
      <c r="AJ64" s="143">
        <f t="shared" si="16"/>
        <v>0</v>
      </c>
      <c r="AK64" s="143">
        <f t="shared" si="16"/>
        <v>0</v>
      </c>
      <c r="AL64" s="143">
        <f t="shared" si="16"/>
        <v>0</v>
      </c>
      <c r="AM64" s="143">
        <f t="shared" si="16"/>
        <v>0</v>
      </c>
      <c r="AN64" s="143">
        <f t="shared" si="16"/>
        <v>0</v>
      </c>
      <c r="AO64" s="143">
        <f t="shared" si="16"/>
        <v>0</v>
      </c>
      <c r="AP64" s="143">
        <f t="shared" si="16"/>
        <v>0</v>
      </c>
      <c r="AQ64" s="143">
        <f t="shared" si="16"/>
        <v>0</v>
      </c>
      <c r="AR64" s="143">
        <f t="shared" si="16"/>
        <v>0</v>
      </c>
      <c r="AS64" s="143">
        <f t="shared" si="16"/>
        <v>0</v>
      </c>
      <c r="AT64" s="143">
        <f t="shared" si="16"/>
        <v>0</v>
      </c>
      <c r="AU64" s="143">
        <f t="shared" si="16"/>
        <v>0</v>
      </c>
      <c r="AV64" s="143">
        <f t="shared" si="16"/>
        <v>0</v>
      </c>
      <c r="AW64" s="142"/>
    </row>
    <row r="65" spans="1:49" s="98" customFormat="1" hidden="1" x14ac:dyDescent="0.3">
      <c r="A65" s="138"/>
      <c r="B65" s="139" t="s">
        <v>1169</v>
      </c>
      <c r="C65" s="140"/>
      <c r="D65" s="143">
        <f t="shared" ref="D65:AV65" si="17">IF(OR(D16="",D15=""),0,D16-D15+1)+IF(OR(D26="",D25=""),0,D26-D25+1)+IF(OR(D36="",D35=""),0,D36-D35+1)+IF(OR(D46="",D45=""),0,D46-D45+1)</f>
        <v>0</v>
      </c>
      <c r="E65" s="143">
        <f t="shared" si="17"/>
        <v>0</v>
      </c>
      <c r="F65" s="143">
        <f t="shared" si="17"/>
        <v>0</v>
      </c>
      <c r="G65" s="143">
        <f t="shared" si="17"/>
        <v>0</v>
      </c>
      <c r="H65" s="143">
        <f t="shared" si="17"/>
        <v>0</v>
      </c>
      <c r="I65" s="143">
        <f t="shared" si="17"/>
        <v>0</v>
      </c>
      <c r="J65" s="143">
        <f t="shared" si="17"/>
        <v>0</v>
      </c>
      <c r="K65" s="143">
        <f t="shared" si="17"/>
        <v>0</v>
      </c>
      <c r="L65" s="143">
        <f t="shared" si="17"/>
        <v>0</v>
      </c>
      <c r="M65" s="143">
        <f t="shared" si="17"/>
        <v>0</v>
      </c>
      <c r="N65" s="143">
        <f t="shared" si="17"/>
        <v>0</v>
      </c>
      <c r="O65" s="143">
        <f t="shared" si="17"/>
        <v>0</v>
      </c>
      <c r="P65" s="143">
        <f t="shared" si="17"/>
        <v>0</v>
      </c>
      <c r="Q65" s="143">
        <f t="shared" si="17"/>
        <v>0</v>
      </c>
      <c r="R65" s="143">
        <f t="shared" si="17"/>
        <v>0</v>
      </c>
      <c r="S65" s="143">
        <f t="shared" si="17"/>
        <v>0</v>
      </c>
      <c r="T65" s="143">
        <f t="shared" si="17"/>
        <v>0</v>
      </c>
      <c r="U65" s="143">
        <f t="shared" si="17"/>
        <v>0</v>
      </c>
      <c r="V65" s="143">
        <f t="shared" si="17"/>
        <v>0</v>
      </c>
      <c r="W65" s="143">
        <f t="shared" si="17"/>
        <v>0</v>
      </c>
      <c r="X65" s="143">
        <f t="shared" si="17"/>
        <v>0</v>
      </c>
      <c r="Y65" s="143">
        <f t="shared" si="17"/>
        <v>0</v>
      </c>
      <c r="Z65" s="143">
        <f t="shared" si="17"/>
        <v>0</v>
      </c>
      <c r="AA65" s="143">
        <f t="shared" si="17"/>
        <v>0</v>
      </c>
      <c r="AB65" s="143">
        <f t="shared" si="17"/>
        <v>0</v>
      </c>
      <c r="AC65" s="143">
        <f t="shared" si="17"/>
        <v>0</v>
      </c>
      <c r="AD65" s="143">
        <f t="shared" si="17"/>
        <v>0</v>
      </c>
      <c r="AE65" s="143">
        <f t="shared" si="17"/>
        <v>0</v>
      </c>
      <c r="AF65" s="143">
        <f t="shared" si="17"/>
        <v>0</v>
      </c>
      <c r="AG65" s="143">
        <f t="shared" si="17"/>
        <v>0</v>
      </c>
      <c r="AH65" s="143">
        <f t="shared" si="17"/>
        <v>0</v>
      </c>
      <c r="AI65" s="143">
        <f t="shared" si="17"/>
        <v>0</v>
      </c>
      <c r="AJ65" s="143">
        <f t="shared" si="17"/>
        <v>0</v>
      </c>
      <c r="AK65" s="143">
        <f t="shared" si="17"/>
        <v>0</v>
      </c>
      <c r="AL65" s="143">
        <f t="shared" si="17"/>
        <v>0</v>
      </c>
      <c r="AM65" s="143">
        <f t="shared" si="17"/>
        <v>0</v>
      </c>
      <c r="AN65" s="143">
        <f t="shared" si="17"/>
        <v>0</v>
      </c>
      <c r="AO65" s="143">
        <f t="shared" si="17"/>
        <v>0</v>
      </c>
      <c r="AP65" s="143">
        <f t="shared" si="17"/>
        <v>0</v>
      </c>
      <c r="AQ65" s="143">
        <f t="shared" si="17"/>
        <v>0</v>
      </c>
      <c r="AR65" s="143">
        <f t="shared" si="17"/>
        <v>0</v>
      </c>
      <c r="AS65" s="143">
        <f t="shared" si="17"/>
        <v>0</v>
      </c>
      <c r="AT65" s="143">
        <f t="shared" si="17"/>
        <v>0</v>
      </c>
      <c r="AU65" s="143">
        <f t="shared" si="17"/>
        <v>0</v>
      </c>
      <c r="AV65" s="143">
        <f t="shared" si="17"/>
        <v>0</v>
      </c>
      <c r="AW65" s="142"/>
    </row>
    <row r="66" spans="1:49" s="98" customFormat="1" hidden="1" x14ac:dyDescent="0.3">
      <c r="A66" s="138"/>
      <c r="B66" s="139"/>
      <c r="C66" s="140"/>
      <c r="D66" s="141"/>
      <c r="E66" s="141"/>
      <c r="F66" s="141"/>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41"/>
      <c r="AG66" s="141"/>
      <c r="AH66" s="141"/>
      <c r="AI66" s="141"/>
      <c r="AJ66" s="141"/>
      <c r="AK66" s="141"/>
      <c r="AL66" s="141"/>
      <c r="AM66" s="141"/>
      <c r="AN66" s="141"/>
      <c r="AO66" s="141"/>
      <c r="AP66" s="141"/>
      <c r="AQ66" s="141"/>
      <c r="AR66" s="141"/>
      <c r="AS66" s="141"/>
      <c r="AT66" s="141"/>
      <c r="AU66" s="141"/>
      <c r="AV66" s="141"/>
      <c r="AW66" s="142"/>
    </row>
    <row r="67" spans="1:49" s="146" customFormat="1" x14ac:dyDescent="0.35">
      <c r="A67" s="138"/>
      <c r="B67" s="144" t="s">
        <v>1171</v>
      </c>
      <c r="C67" s="104"/>
      <c r="D67" s="145" t="str">
        <f>IF(D64=D65,"","DATES NOT CONTIGUOUS")</f>
        <v/>
      </c>
      <c r="E67" s="145" t="str">
        <f t="shared" ref="E67:AV67" si="18">IF(E64=E65,"","DATES NOT CONTIGUOUS")</f>
        <v/>
      </c>
      <c r="F67" s="145" t="str">
        <f t="shared" si="18"/>
        <v/>
      </c>
      <c r="G67" s="145" t="str">
        <f t="shared" si="18"/>
        <v/>
      </c>
      <c r="H67" s="145" t="str">
        <f t="shared" si="18"/>
        <v/>
      </c>
      <c r="I67" s="145" t="str">
        <f t="shared" si="18"/>
        <v/>
      </c>
      <c r="J67" s="145" t="str">
        <f t="shared" si="18"/>
        <v/>
      </c>
      <c r="K67" s="145" t="str">
        <f t="shared" si="18"/>
        <v/>
      </c>
      <c r="L67" s="145" t="str">
        <f t="shared" si="18"/>
        <v/>
      </c>
      <c r="M67" s="145" t="str">
        <f t="shared" si="18"/>
        <v/>
      </c>
      <c r="N67" s="145" t="str">
        <f t="shared" si="18"/>
        <v/>
      </c>
      <c r="O67" s="145" t="str">
        <f t="shared" si="18"/>
        <v/>
      </c>
      <c r="P67" s="145" t="str">
        <f t="shared" si="18"/>
        <v/>
      </c>
      <c r="Q67" s="145" t="str">
        <f t="shared" si="18"/>
        <v/>
      </c>
      <c r="R67" s="145" t="str">
        <f t="shared" si="18"/>
        <v/>
      </c>
      <c r="S67" s="145" t="str">
        <f t="shared" si="18"/>
        <v/>
      </c>
      <c r="T67" s="145" t="str">
        <f t="shared" si="18"/>
        <v/>
      </c>
      <c r="U67" s="145" t="str">
        <f t="shared" si="18"/>
        <v/>
      </c>
      <c r="V67" s="145" t="str">
        <f t="shared" si="18"/>
        <v/>
      </c>
      <c r="W67" s="145" t="str">
        <f t="shared" si="18"/>
        <v/>
      </c>
      <c r="X67" s="145" t="str">
        <f t="shared" si="18"/>
        <v/>
      </c>
      <c r="Y67" s="145" t="str">
        <f t="shared" si="18"/>
        <v/>
      </c>
      <c r="Z67" s="145" t="str">
        <f t="shared" si="18"/>
        <v/>
      </c>
      <c r="AA67" s="145" t="str">
        <f t="shared" si="18"/>
        <v/>
      </c>
      <c r="AB67" s="145" t="str">
        <f t="shared" si="18"/>
        <v/>
      </c>
      <c r="AC67" s="145" t="str">
        <f t="shared" si="18"/>
        <v/>
      </c>
      <c r="AD67" s="145" t="str">
        <f t="shared" si="18"/>
        <v/>
      </c>
      <c r="AE67" s="145" t="str">
        <f t="shared" si="18"/>
        <v/>
      </c>
      <c r="AF67" s="145" t="str">
        <f t="shared" si="18"/>
        <v/>
      </c>
      <c r="AG67" s="145" t="str">
        <f t="shared" si="18"/>
        <v/>
      </c>
      <c r="AH67" s="145" t="str">
        <f t="shared" si="18"/>
        <v/>
      </c>
      <c r="AI67" s="145" t="str">
        <f t="shared" si="18"/>
        <v/>
      </c>
      <c r="AJ67" s="145" t="str">
        <f t="shared" si="18"/>
        <v/>
      </c>
      <c r="AK67" s="145" t="str">
        <f t="shared" si="18"/>
        <v/>
      </c>
      <c r="AL67" s="145" t="str">
        <f t="shared" si="18"/>
        <v/>
      </c>
      <c r="AM67" s="145" t="str">
        <f t="shared" si="18"/>
        <v/>
      </c>
      <c r="AN67" s="145" t="str">
        <f t="shared" si="18"/>
        <v/>
      </c>
      <c r="AO67" s="145" t="str">
        <f t="shared" si="18"/>
        <v/>
      </c>
      <c r="AP67" s="145" t="str">
        <f t="shared" si="18"/>
        <v/>
      </c>
      <c r="AQ67" s="145" t="str">
        <f t="shared" si="18"/>
        <v/>
      </c>
      <c r="AR67" s="145" t="str">
        <f t="shared" si="18"/>
        <v/>
      </c>
      <c r="AS67" s="145" t="str">
        <f t="shared" si="18"/>
        <v/>
      </c>
      <c r="AT67" s="145" t="str">
        <f t="shared" si="18"/>
        <v/>
      </c>
      <c r="AU67" s="145" t="str">
        <f t="shared" si="18"/>
        <v/>
      </c>
      <c r="AV67" s="145" t="str">
        <f t="shared" si="18"/>
        <v/>
      </c>
      <c r="AW67" s="142"/>
    </row>
    <row r="68" spans="1:49" s="98" customFormat="1" ht="36" x14ac:dyDescent="0.3">
      <c r="A68" s="138"/>
      <c r="B68" s="144" t="s">
        <v>1172</v>
      </c>
      <c r="C68" s="147"/>
      <c r="D68" s="145" t="str">
        <f t="shared" ref="D68:AV68" si="19">IF(OR(D18&lt;&gt;D17,D28&lt;&gt;D27,D38&lt;&gt;D37,D48&lt;&gt;D47),"Prorate Hours Provided","")</f>
        <v/>
      </c>
      <c r="E68" s="145" t="str">
        <f t="shared" si="19"/>
        <v/>
      </c>
      <c r="F68" s="145" t="str">
        <f t="shared" si="19"/>
        <v/>
      </c>
      <c r="G68" s="145" t="str">
        <f t="shared" si="19"/>
        <v/>
      </c>
      <c r="H68" s="145" t="str">
        <f t="shared" si="19"/>
        <v/>
      </c>
      <c r="I68" s="145" t="str">
        <f t="shared" si="19"/>
        <v/>
      </c>
      <c r="J68" s="145" t="str">
        <f t="shared" si="19"/>
        <v/>
      </c>
      <c r="K68" s="145" t="str">
        <f t="shared" si="19"/>
        <v/>
      </c>
      <c r="L68" s="145" t="str">
        <f t="shared" si="19"/>
        <v/>
      </c>
      <c r="M68" s="145" t="str">
        <f t="shared" si="19"/>
        <v/>
      </c>
      <c r="N68" s="145" t="str">
        <f t="shared" si="19"/>
        <v/>
      </c>
      <c r="O68" s="145" t="str">
        <f t="shared" si="19"/>
        <v/>
      </c>
      <c r="P68" s="145" t="str">
        <f t="shared" si="19"/>
        <v/>
      </c>
      <c r="Q68" s="145" t="str">
        <f t="shared" si="19"/>
        <v/>
      </c>
      <c r="R68" s="145" t="str">
        <f t="shared" si="19"/>
        <v/>
      </c>
      <c r="S68" s="145" t="str">
        <f t="shared" si="19"/>
        <v/>
      </c>
      <c r="T68" s="145" t="str">
        <f t="shared" si="19"/>
        <v/>
      </c>
      <c r="U68" s="145" t="str">
        <f t="shared" si="19"/>
        <v/>
      </c>
      <c r="V68" s="145" t="str">
        <f t="shared" si="19"/>
        <v/>
      </c>
      <c r="W68" s="145" t="str">
        <f t="shared" si="19"/>
        <v/>
      </c>
      <c r="X68" s="145" t="str">
        <f t="shared" si="19"/>
        <v/>
      </c>
      <c r="Y68" s="145" t="str">
        <f t="shared" si="19"/>
        <v/>
      </c>
      <c r="Z68" s="145" t="str">
        <f t="shared" si="19"/>
        <v/>
      </c>
      <c r="AA68" s="145" t="str">
        <f t="shared" si="19"/>
        <v/>
      </c>
      <c r="AB68" s="145" t="str">
        <f t="shared" si="19"/>
        <v/>
      </c>
      <c r="AC68" s="145" t="str">
        <f t="shared" si="19"/>
        <v/>
      </c>
      <c r="AD68" s="145" t="str">
        <f t="shared" si="19"/>
        <v/>
      </c>
      <c r="AE68" s="145" t="str">
        <f t="shared" si="19"/>
        <v/>
      </c>
      <c r="AF68" s="145" t="str">
        <f t="shared" si="19"/>
        <v/>
      </c>
      <c r="AG68" s="145" t="str">
        <f t="shared" si="19"/>
        <v/>
      </c>
      <c r="AH68" s="145" t="str">
        <f t="shared" si="19"/>
        <v/>
      </c>
      <c r="AI68" s="145" t="str">
        <f t="shared" si="19"/>
        <v/>
      </c>
      <c r="AJ68" s="145" t="str">
        <f t="shared" si="19"/>
        <v/>
      </c>
      <c r="AK68" s="145" t="str">
        <f t="shared" si="19"/>
        <v/>
      </c>
      <c r="AL68" s="145" t="str">
        <f t="shared" si="19"/>
        <v/>
      </c>
      <c r="AM68" s="145" t="str">
        <f t="shared" si="19"/>
        <v/>
      </c>
      <c r="AN68" s="145" t="str">
        <f t="shared" si="19"/>
        <v/>
      </c>
      <c r="AO68" s="145" t="str">
        <f t="shared" si="19"/>
        <v/>
      </c>
      <c r="AP68" s="145" t="str">
        <f t="shared" si="19"/>
        <v/>
      </c>
      <c r="AQ68" s="145" t="str">
        <f t="shared" si="19"/>
        <v/>
      </c>
      <c r="AR68" s="145" t="str">
        <f t="shared" si="19"/>
        <v/>
      </c>
      <c r="AS68" s="145" t="str">
        <f t="shared" si="19"/>
        <v/>
      </c>
      <c r="AT68" s="145" t="str">
        <f t="shared" si="19"/>
        <v/>
      </c>
      <c r="AU68" s="145" t="str">
        <f t="shared" si="19"/>
        <v/>
      </c>
      <c r="AV68" s="145" t="str">
        <f t="shared" si="19"/>
        <v/>
      </c>
      <c r="AW68" s="142"/>
    </row>
    <row r="69" spans="1:49" s="98" customFormat="1" x14ac:dyDescent="0.3">
      <c r="A69" s="138"/>
      <c r="B69" s="139"/>
      <c r="C69" s="140"/>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c r="AE69" s="141"/>
      <c r="AF69" s="141"/>
      <c r="AG69" s="141"/>
      <c r="AH69" s="141"/>
      <c r="AI69" s="141"/>
      <c r="AJ69" s="141"/>
      <c r="AK69" s="141"/>
      <c r="AL69" s="141"/>
      <c r="AM69" s="141"/>
      <c r="AN69" s="141"/>
      <c r="AO69" s="141"/>
      <c r="AP69" s="141"/>
      <c r="AQ69" s="141"/>
      <c r="AR69" s="141"/>
      <c r="AS69" s="141"/>
      <c r="AT69" s="141"/>
      <c r="AU69" s="141"/>
      <c r="AV69" s="141"/>
      <c r="AW69" s="142"/>
    </row>
    <row r="70" spans="1:49" s="98" customFormat="1" x14ac:dyDescent="0.3">
      <c r="A70" s="138"/>
      <c r="B70" s="139"/>
      <c r="C70" s="140"/>
      <c r="D70" s="141"/>
      <c r="E70" s="141"/>
      <c r="F70" s="141"/>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41"/>
      <c r="AG70" s="141"/>
      <c r="AH70" s="141"/>
      <c r="AI70" s="141"/>
      <c r="AJ70" s="141"/>
      <c r="AK70" s="141"/>
      <c r="AL70" s="141"/>
      <c r="AM70" s="141"/>
      <c r="AN70" s="141"/>
      <c r="AO70" s="141"/>
      <c r="AP70" s="141"/>
      <c r="AQ70" s="141"/>
      <c r="AR70" s="141"/>
      <c r="AS70" s="141"/>
      <c r="AT70" s="141"/>
      <c r="AU70" s="141"/>
      <c r="AV70" s="141"/>
      <c r="AW70" s="142"/>
    </row>
    <row r="71" spans="1:49" s="98" customFormat="1" x14ac:dyDescent="0.3">
      <c r="A71" s="138"/>
      <c r="B71" s="139"/>
      <c r="C71" s="140"/>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41"/>
      <c r="AJ71" s="141"/>
      <c r="AK71" s="141"/>
      <c r="AL71" s="141"/>
      <c r="AM71" s="141"/>
      <c r="AN71" s="141"/>
      <c r="AO71" s="141"/>
      <c r="AP71" s="141"/>
      <c r="AQ71" s="141"/>
      <c r="AR71" s="141"/>
      <c r="AS71" s="141"/>
      <c r="AT71" s="141"/>
      <c r="AU71" s="141"/>
      <c r="AV71" s="141"/>
      <c r="AW71" s="142"/>
    </row>
    <row r="72" spans="1:49" x14ac:dyDescent="0.3">
      <c r="C72" s="91"/>
    </row>
    <row r="73" spans="1:49" x14ac:dyDescent="0.3">
      <c r="C73" s="148"/>
      <c r="AW73" s="149"/>
    </row>
    <row r="74" spans="1:49" x14ac:dyDescent="0.3">
      <c r="C74" s="148"/>
      <c r="AW74" s="149"/>
    </row>
    <row r="75" spans="1:49" x14ac:dyDescent="0.3">
      <c r="AW75" s="149"/>
    </row>
    <row r="76" spans="1:49" x14ac:dyDescent="0.3">
      <c r="C76" s="148"/>
    </row>
    <row r="77" spans="1:49" x14ac:dyDescent="0.3">
      <c r="C77" s="148"/>
    </row>
    <row r="78" spans="1:49" x14ac:dyDescent="0.3">
      <c r="C78" s="148"/>
    </row>
    <row r="79" spans="1:49" x14ac:dyDescent="0.3">
      <c r="C79" s="148"/>
    </row>
    <row r="80" spans="1:49" x14ac:dyDescent="0.3">
      <c r="C80" s="148"/>
    </row>
  </sheetData>
  <sheetProtection algorithmName="SHA-512" hashValue="0wLuYThxFhh8VqQoMTPJSeL4FFVCHRFH3ra5YWYOpwqvm/iPCuujW35D4R0AKDdMP/c+0D5Y3JobSdZUFUewAQ==" saltValue="PlNp+G4vbuM3jZf+ZulLGQ==" spinCount="100000" sheet="1" selectLockedCells="1"/>
  <mergeCells count="11">
    <mergeCell ref="C4:D4"/>
    <mergeCell ref="C3:D3"/>
    <mergeCell ref="C5:D5"/>
    <mergeCell ref="H2:N2"/>
    <mergeCell ref="A53:A62"/>
    <mergeCell ref="A43:A51"/>
    <mergeCell ref="A33:A41"/>
    <mergeCell ref="A23:A31"/>
    <mergeCell ref="C7:D7"/>
    <mergeCell ref="C6:D6"/>
    <mergeCell ref="A13:A21"/>
  </mergeCells>
  <phoneticPr fontId="12" type="noConversion"/>
  <conditionalFormatting sqref="D15:AV17 D45:AV47 D25:AV27 D35:AV37">
    <cfRule type="containsBlanks" dxfId="5" priority="11">
      <formula>LEN(TRIM(D15))=0</formula>
    </cfRule>
  </conditionalFormatting>
  <conditionalFormatting sqref="D67:AV67">
    <cfRule type="notContainsBlanks" dxfId="4" priority="13">
      <formula>LEN(TRIM(D67))&gt;0</formula>
    </cfRule>
  </conditionalFormatting>
  <conditionalFormatting sqref="D18:AV18">
    <cfRule type="expression" dxfId="3" priority="4">
      <formula>IF(D17&lt;&gt;"",D18&gt;D17)</formula>
    </cfRule>
  </conditionalFormatting>
  <conditionalFormatting sqref="D28:AV28">
    <cfRule type="expression" dxfId="2" priority="3">
      <formula>IF(D27&lt;&gt;"",D28&gt;D27)</formula>
    </cfRule>
  </conditionalFormatting>
  <conditionalFormatting sqref="D38:AV38">
    <cfRule type="expression" dxfId="1" priority="2">
      <formula>IF(D37&lt;&gt;"",D38&gt;D37)</formula>
    </cfRule>
  </conditionalFormatting>
  <conditionalFormatting sqref="D48:AV48">
    <cfRule type="expression" dxfId="0" priority="1">
      <formula>IF(D47&lt;&gt;"",D48&gt;D47)</formula>
    </cfRule>
  </conditionalFormatting>
  <dataValidations count="2">
    <dataValidation type="date" allowBlank="1" showInputMessage="1" showErrorMessage="1" sqref="D35:AV36 D15:AV16 D25:AV26 D45:AV46" xr:uid="{745CD463-6538-4196-84B3-7C39D4FF2208}">
      <formula1>44743</formula1>
      <formula2>45107</formula2>
    </dataValidation>
    <dataValidation type="whole" allowBlank="1" showInputMessage="1" showErrorMessage="1" sqref="D17:AV18 D27:AV28 E37:AV38 D38 D37:AV37 D47:AV48 D12:AV12" xr:uid="{C05EE2DF-8BC1-477D-90EF-B0EDEA5FA729}">
      <formula1>0</formula1>
      <formula2>1000</formula2>
    </dataValidation>
  </dataValidations>
  <pageMargins left="0.25" right="0.25" top="0.75" bottom="0.75" header="0.3" footer="0.3"/>
  <pageSetup scale="50" fitToWidth="0" orientation="landscape" horizontalDpi="4294967293" verticalDpi="4294967293" r:id="rId1"/>
  <headerFooter>
    <oddFooter>&amp;C&amp;F&amp;RPage &amp;P</oddFooter>
  </headerFooter>
  <colBreaks count="1" manualBreakCount="1">
    <brk id="15"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947FD3D-8118-4311-8E6F-836C8BFC8905}">
          <x14:formula1>
            <xm:f>'Rate Lookup'!$A$2:$A$190</xm:f>
          </x14:formula1>
          <xm:sqref>C33:AV33 C23:AV23 C43:AV43 C13:AV13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83929-3551-4C73-889F-65C6F317D88B}">
  <dimension ref="A1:AX55"/>
  <sheetViews>
    <sheetView zoomScale="80" zoomScaleNormal="80" workbookViewId="0">
      <pane xSplit="4" ySplit="2" topLeftCell="E3" activePane="bottomRight" state="frozen"/>
      <selection pane="topRight" activeCell="F1" sqref="F1"/>
      <selection pane="bottomLeft" activeCell="A3" sqref="A3"/>
      <selection pane="bottomRight" activeCell="AK3" sqref="AK3:AK55"/>
    </sheetView>
  </sheetViews>
  <sheetFormatPr defaultRowHeight="14.5" x14ac:dyDescent="0.35"/>
  <cols>
    <col min="1" max="1" width="12.81640625" bestFit="1" customWidth="1"/>
    <col min="2" max="2" width="11.1796875" bestFit="1" customWidth="1"/>
    <col min="3" max="3" width="29.81640625" bestFit="1" customWidth="1"/>
    <col min="4" max="4" width="7.36328125" bestFit="1" customWidth="1"/>
    <col min="5" max="5" width="12.54296875" bestFit="1" customWidth="1"/>
    <col min="6" max="6" width="9.54296875" bestFit="1" customWidth="1"/>
    <col min="7" max="7" width="12.08984375" bestFit="1" customWidth="1"/>
    <col min="8" max="8" width="9.7265625" bestFit="1" customWidth="1"/>
    <col min="9" max="9" width="17.1796875" bestFit="1" customWidth="1"/>
    <col min="10" max="10" width="10.90625" customWidth="1"/>
    <col min="11" max="11" width="11" bestFit="1" customWidth="1"/>
    <col min="12" max="12" width="9" customWidth="1"/>
    <col min="13" max="13" width="7.1796875" bestFit="1" customWidth="1"/>
    <col min="16" max="16" width="9.6328125" bestFit="1" customWidth="1"/>
    <col min="17" max="17" width="10.81640625" bestFit="1" customWidth="1"/>
    <col min="18" max="18" width="11.81640625" customWidth="1"/>
    <col min="26" max="26" width="9.7265625" bestFit="1" customWidth="1"/>
    <col min="34" max="35" width="9.7265625" bestFit="1" customWidth="1"/>
    <col min="41" max="41" width="12.81640625" style="178" bestFit="1" customWidth="1"/>
    <col min="42" max="42" width="14.7265625" style="178" customWidth="1"/>
    <col min="43" max="43" width="15.453125" style="178" customWidth="1"/>
    <col min="44" max="44" width="16.453125" style="178" customWidth="1"/>
    <col min="45" max="45" width="14.81640625" style="178" customWidth="1"/>
    <col min="46" max="48" width="17.26953125" style="178" customWidth="1"/>
    <col min="49" max="49" width="12.1796875" style="178" customWidth="1"/>
    <col min="50" max="50" width="14.08984375" style="178" customWidth="1"/>
  </cols>
  <sheetData>
    <row r="1" spans="1:50" x14ac:dyDescent="0.35">
      <c r="C1" s="171"/>
      <c r="E1" s="207" t="s">
        <v>1159</v>
      </c>
      <c r="F1" s="207"/>
      <c r="G1" s="207"/>
      <c r="H1" s="207"/>
      <c r="I1" s="207"/>
      <c r="J1" s="207"/>
      <c r="K1" s="207"/>
      <c r="L1" s="207"/>
      <c r="M1" s="207"/>
      <c r="N1" s="208" t="s">
        <v>19</v>
      </c>
      <c r="O1" s="208"/>
      <c r="P1" s="208"/>
      <c r="Q1" s="208"/>
      <c r="R1" s="208"/>
      <c r="S1" s="208"/>
      <c r="T1" s="208"/>
      <c r="U1" s="208"/>
      <c r="V1" s="208"/>
      <c r="W1" s="209" t="s">
        <v>20</v>
      </c>
      <c r="X1" s="209"/>
      <c r="Y1" s="209"/>
      <c r="Z1" s="209"/>
      <c r="AA1" s="209"/>
      <c r="AB1" s="209"/>
      <c r="AC1" s="209"/>
      <c r="AD1" s="209"/>
      <c r="AE1" s="209"/>
      <c r="AF1" s="210" t="s">
        <v>21</v>
      </c>
      <c r="AG1" s="210"/>
      <c r="AH1" s="210"/>
      <c r="AI1" s="210"/>
      <c r="AJ1" s="210"/>
      <c r="AK1" s="210"/>
      <c r="AL1" s="210"/>
      <c r="AM1" s="210"/>
      <c r="AN1" s="210"/>
      <c r="AO1" s="211" t="s">
        <v>1163</v>
      </c>
      <c r="AP1" s="212"/>
      <c r="AQ1" s="212"/>
      <c r="AR1" s="212"/>
      <c r="AS1" s="212"/>
      <c r="AT1" s="212"/>
      <c r="AU1" s="212"/>
      <c r="AV1" s="212"/>
      <c r="AW1" s="212"/>
      <c r="AX1" s="212"/>
    </row>
    <row r="2" spans="1:50" ht="58" x14ac:dyDescent="0.35">
      <c r="A2" t="s">
        <v>3</v>
      </c>
      <c r="B2" t="s">
        <v>4</v>
      </c>
      <c r="C2" s="171" t="s">
        <v>0</v>
      </c>
      <c r="D2" s="171" t="s">
        <v>12</v>
      </c>
      <c r="E2" s="171" t="s">
        <v>13</v>
      </c>
      <c r="F2" s="171" t="s">
        <v>22</v>
      </c>
      <c r="G2" s="171" t="s">
        <v>14</v>
      </c>
      <c r="H2" s="171" t="s">
        <v>15</v>
      </c>
      <c r="I2" s="171" t="s">
        <v>17</v>
      </c>
      <c r="J2" s="171" t="s">
        <v>16</v>
      </c>
      <c r="K2" s="171" t="s">
        <v>18</v>
      </c>
      <c r="L2" s="171" t="s">
        <v>1160</v>
      </c>
      <c r="M2" s="171" t="s">
        <v>1161</v>
      </c>
      <c r="N2" s="171" t="s">
        <v>1141</v>
      </c>
      <c r="O2" s="171" t="s">
        <v>22</v>
      </c>
      <c r="P2" s="171" t="s">
        <v>1142</v>
      </c>
      <c r="Q2" s="171" t="s">
        <v>1144</v>
      </c>
      <c r="R2" s="171" t="s">
        <v>17</v>
      </c>
      <c r="S2" s="171" t="s">
        <v>16</v>
      </c>
      <c r="T2" s="171" t="s">
        <v>1147</v>
      </c>
      <c r="U2" s="171" t="s">
        <v>1160</v>
      </c>
      <c r="V2" s="171" t="s">
        <v>1161</v>
      </c>
      <c r="W2" s="172" t="s">
        <v>1158</v>
      </c>
      <c r="X2" s="172" t="s">
        <v>22</v>
      </c>
      <c r="Y2" s="172" t="s">
        <v>1157</v>
      </c>
      <c r="Z2" s="172" t="s">
        <v>1143</v>
      </c>
      <c r="AA2" s="171" t="s">
        <v>17</v>
      </c>
      <c r="AB2" s="171" t="s">
        <v>16</v>
      </c>
      <c r="AC2" s="172" t="s">
        <v>1154</v>
      </c>
      <c r="AD2" s="172" t="s">
        <v>1160</v>
      </c>
      <c r="AE2" s="172" t="s">
        <v>1161</v>
      </c>
      <c r="AF2" s="172" t="s">
        <v>1153</v>
      </c>
      <c r="AG2" s="172" t="s">
        <v>22</v>
      </c>
      <c r="AH2" s="172" t="s">
        <v>1152</v>
      </c>
      <c r="AI2" s="172" t="s">
        <v>1151</v>
      </c>
      <c r="AJ2" s="171" t="s">
        <v>17</v>
      </c>
      <c r="AK2" s="171" t="s">
        <v>16</v>
      </c>
      <c r="AL2" s="172" t="s">
        <v>1150</v>
      </c>
      <c r="AM2" s="172" t="s">
        <v>1160</v>
      </c>
      <c r="AN2" s="172" t="s">
        <v>1161</v>
      </c>
      <c r="AO2" s="173" t="s">
        <v>24</v>
      </c>
      <c r="AP2" s="173" t="s">
        <v>25</v>
      </c>
      <c r="AQ2" s="173" t="s">
        <v>26</v>
      </c>
      <c r="AR2" s="173" t="s">
        <v>27</v>
      </c>
      <c r="AS2" s="173" t="s">
        <v>1175</v>
      </c>
      <c r="AT2" s="173" t="s">
        <v>1174</v>
      </c>
      <c r="AU2" s="173" t="s">
        <v>1176</v>
      </c>
      <c r="AV2" s="173" t="s">
        <v>1177</v>
      </c>
      <c r="AW2" s="173" t="s">
        <v>6</v>
      </c>
      <c r="AX2" s="173" t="s">
        <v>8</v>
      </c>
    </row>
    <row r="3" spans="1:50" x14ac:dyDescent="0.35">
      <c r="A3">
        <f>'Site Detail'!$C$3</f>
        <v>0</v>
      </c>
      <c r="B3">
        <f>'Site Detail'!$C$4</f>
        <v>0</v>
      </c>
      <c r="C3" t="str">
        <f t="array" ref="C3">IF(INDEX('Site Detail'!$C$10:$AV$62,,ROW(A2))&lt;&gt;0,INDEX('Site Detail'!$C$10:$AV$62,,ROW(A2)),"")</f>
        <v/>
      </c>
      <c r="D3" t="str">
        <f t="array" ref="D3">IF(INDEX('Site Detail'!$C$11:$AV$62,,ROW(C2))&lt;&gt;0,INDEX('Site Detail'!$C$11:$AV$62,,ROW(C2)),"")</f>
        <v/>
      </c>
      <c r="E3" t="str">
        <f t="array" ref="E3">IF(C3&lt;&gt;"",INDEX('Site Detail'!$C$13:$AV$21,,ROW(B2)),"")</f>
        <v/>
      </c>
      <c r="F3" s="174" t="str">
        <f t="array" ref="F3">IF(C3&lt;&gt;"",INDEX('Site Detail'!$C$14:$AV$21,,ROW(C2)),"")</f>
        <v/>
      </c>
      <c r="G3" s="175" t="str">
        <f t="array" ref="G3">IF(C3&lt;&gt;"",INDEX('Site Detail'!$C$15:$AV$21,,ROW(D2)),"")</f>
        <v/>
      </c>
      <c r="H3" s="175" t="str">
        <f t="array" ref="H3">IF(C3&lt;&gt;"",INDEX('Site Detail'!$C$16:$AV$21,,ROW(E2)),"")</f>
        <v/>
      </c>
      <c r="I3" t="str">
        <f t="array" ref="I3">IF(C3&lt;&gt;"",INDEX('Site Detail'!$C$17:$AV$21,,ROW(F2)),"")</f>
        <v/>
      </c>
      <c r="J3" t="str">
        <f t="array" ref="J3">IF(C3&lt;&gt;"",INDEX('Site Detail'!$C$18:$AV$21,,ROW(G2)),"")</f>
        <v/>
      </c>
      <c r="K3" s="1" t="str">
        <f t="array" ref="K3">IF(C3&lt;&gt;"",INDEX('Site Detail'!$C$19:$AV$21,,ROW(H2)),"")</f>
        <v/>
      </c>
      <c r="L3" s="176" t="str">
        <f t="array" ref="L3">IF(C3&lt;&gt;"",INDEX('Site Detail'!$C$20:$AV$21,,ROW(I2)),"")</f>
        <v/>
      </c>
      <c r="M3" s="176" t="str">
        <f t="array" ref="M3">IF(C3&lt;&gt;"",INDEX('Site Detail'!$C$21:$AV$21,,ROW(J2)),"")</f>
        <v/>
      </c>
      <c r="N3" t="str">
        <f t="array" ref="N3">IF(INDEX('Site Detail'!$C$23:$AV$31,,ROW(M2))&lt;&gt;0,INDEX('Site Detail'!$C$23:$AV$31,,ROW(M2)),"")</f>
        <v/>
      </c>
      <c r="O3" s="174" t="str">
        <f t="array" ref="O3">IF(N3&lt;&gt;"",INDEX('Site Detail'!$C$24:$AV$31,,ROW(N2)),"")</f>
        <v/>
      </c>
      <c r="P3" s="175" t="str">
        <f t="array" ref="P3">IF(N3&lt;&gt;"",INDEX('Site Detail'!$C$25:$AV$31,,ROW(O2)),"")</f>
        <v/>
      </c>
      <c r="Q3" s="175" t="str">
        <f t="array" ref="Q3">IF(N3&lt;&gt;"",INDEX('Site Detail'!$C$26:$AV$31,,ROW(P2)),"")</f>
        <v/>
      </c>
      <c r="R3" t="str">
        <f t="array" ref="R3">IF(N3&lt;&gt;"",INDEX('Site Detail'!$C$27:$AV$31,,ROW(Q2)),"")</f>
        <v/>
      </c>
      <c r="S3" t="str">
        <f t="array" ref="S3">IF(N3&lt;&gt;"",INDEX('Site Detail'!$C$28:$AV$31,,ROW(R2)),"")</f>
        <v/>
      </c>
      <c r="T3" t="str">
        <f t="array" ref="T3">IF(N3&lt;&gt;"",INDEX('Site Detail'!$C$29:$AV$31,,ROW(S2)),"")</f>
        <v/>
      </c>
      <c r="U3" s="176" t="str">
        <f t="array" ref="U3">IF(N3&lt;&gt;"",INDEX('Site Detail'!$C$30:$AV$31,,ROW(T2)),"")</f>
        <v/>
      </c>
      <c r="V3" s="176" t="str">
        <f t="array" ref="V3">IF(N3&lt;&gt;"",INDEX('Site Detail'!$C$31:$AV$31,,ROW(U2)),"")</f>
        <v/>
      </c>
      <c r="W3" s="176" t="str">
        <f t="array" ref="W3">IF(INDEX('Site Detail'!$C$33:$AV$41,,ROW(V2))&lt;&gt;0,INDEX('Site Detail'!$C$33:$AV$41,,ROW(V2)),"")</f>
        <v/>
      </c>
      <c r="X3" s="174" t="str">
        <f t="array" ref="X3">IF(W3&lt;&gt;"",INDEX('Site Detail'!$C$34:$AV$41,,ROW(W2)),"")</f>
        <v/>
      </c>
      <c r="Y3" s="175" t="str">
        <f t="array" ref="Y3">IF(W3&lt;&gt;"",INDEX('Site Detail'!$C$35:$AV$41,,ROW(X2)),"")</f>
        <v/>
      </c>
      <c r="Z3" s="175" t="str">
        <f t="array" ref="Z3">IF(W3&lt;&gt;"",INDEX('Site Detail'!$C$36:$AV$41,,ROW(Y2)),"")</f>
        <v/>
      </c>
      <c r="AA3" t="str">
        <f t="array" ref="AA3">IF(W3&lt;&gt;"",INDEX('Site Detail'!$C$37:$AV$41,,ROW(Z2)),"")</f>
        <v/>
      </c>
      <c r="AB3" t="str">
        <f t="array" ref="AB3">IF(W3&lt;&gt;"",INDEX('Site Detail'!$C$38:$AV$41,,ROW(AA2)),"")</f>
        <v/>
      </c>
      <c r="AC3" t="str">
        <f t="array" ref="AC3">IF(W3&lt;&gt;"",INDEX('Site Detail'!$C$39:$AV$41,,ROW(AB2)),"")</f>
        <v/>
      </c>
      <c r="AD3" s="176" t="str">
        <f t="array" ref="AD3">IF(W3&lt;&gt;"",INDEX('Site Detail'!$C$40:$AV$41,,ROW(AC2)),"")</f>
        <v/>
      </c>
      <c r="AE3" s="176" t="str">
        <f t="array" ref="AE3">IF(W3&lt;&gt;"",INDEX('Site Detail'!$C$41:$AV$41,,ROW(AD2)),"")</f>
        <v/>
      </c>
      <c r="AF3" s="176" t="str">
        <f t="array" ref="AF3">IF(INDEX('Site Detail'!$C$43:$AV$51,,ROW(AE2))&lt;&gt;"",INDEX('Site Detail'!$C$43:$AV$51,,ROW(AE2)),"")</f>
        <v/>
      </c>
      <c r="AG3" s="174" t="str">
        <f t="array" ref="AG3">IF(AF3&lt;&gt;"",INDEX('Site Detail'!$C$44:$AV$51,,ROW(AF2)),"")</f>
        <v/>
      </c>
      <c r="AH3" s="175" t="str">
        <f t="array" ref="AH3">IF(AF3&lt;&gt;"",INDEX('Site Detail'!$C$45:$AV$51,,ROW(AG2)),"")</f>
        <v/>
      </c>
      <c r="AI3" s="175" t="str">
        <f t="array" ref="AI3">IF(AF3&lt;&gt;"",INDEX('Site Detail'!$C$46:$AV$51,,ROW(AH2)),"")</f>
        <v/>
      </c>
      <c r="AJ3" t="str">
        <f t="array" ref="AJ3">IF(AF3&lt;&gt;"",INDEX('Site Detail'!$C$47:$AV$51,,ROW(AI2)),"")</f>
        <v/>
      </c>
      <c r="AK3" t="str">
        <f t="array" ref="AK3">IF(AF3&lt;&gt;"",INDEX('Site Detail'!$C$48:$AV$51,,ROW(AJ2)),"")</f>
        <v/>
      </c>
      <c r="AL3" t="str">
        <f t="array" ref="AL3">IF(AF3&lt;&gt;"",INDEX('Site Detail'!$C$49:$AV$51,,ROW(AK2)),"")</f>
        <v/>
      </c>
      <c r="AM3" s="176" t="str">
        <f t="array" ref="AM3">IF(AF3&lt;&gt;"",INDEX('Site Detail'!$C$50:$AV$51,,ROW(AL2)),"")</f>
        <v/>
      </c>
      <c r="AN3" s="176" t="str">
        <f t="array" ref="AN3">IF(AF3&lt;&gt;"",INDEX('Site Detail'!$C$51:$AV$51,,ROW(AM2)),"")</f>
        <v/>
      </c>
      <c r="AO3" s="177" t="str">
        <f t="array" ref="AO3">IF(C3&lt;&gt;"",INDEX('Site Detail'!$C$53:$AV$62,,ROW(AN2)),"")</f>
        <v/>
      </c>
      <c r="AP3" s="177" t="str">
        <f t="array" ref="AP3">IF(C3&lt;&gt;"",INDEX('Site Detail'!$C$54:$AV$62,,ROW(AO2)),"")</f>
        <v/>
      </c>
      <c r="AQ3" s="177" t="str">
        <f t="array" ref="AQ3">IF(C3&lt;&gt;"",INDEX('Site Detail'!$C$55:$AV$62,,ROW(AP2)),"")</f>
        <v/>
      </c>
      <c r="AR3" s="177" t="str">
        <f t="array" ref="AR3">IF(C3&lt;&gt;"",INDEX('Site Detail'!$C$56:$AV$62,,ROW(AQ2)),"")</f>
        <v/>
      </c>
      <c r="AS3" s="177" t="str">
        <f t="array" ref="AS3">IF(C3&lt;&gt;"",INDEX('Site Detail'!$C$57:$AV$62,,ROW(AR2)),"")</f>
        <v/>
      </c>
      <c r="AT3" s="177" t="str">
        <f t="array" ref="AT3">IF(C3&lt;&gt;"",INDEX('Site Detail'!$C$58:$AV$62,,ROW(AS2)),"")</f>
        <v/>
      </c>
      <c r="AU3" s="177" t="str">
        <f t="array" ref="AU3">IF(C3&lt;&gt;"",INDEX('Site Detail'!$C$59:$AV$62,,ROW(AT2)),"")</f>
        <v/>
      </c>
      <c r="AV3" s="177" t="str">
        <f t="array" ref="AV3">IF(C3&lt;&gt;"",INDEX('Site Detail'!$C$60:$AV$62,,ROW(AU2)),"")</f>
        <v/>
      </c>
      <c r="AW3" s="177" t="str">
        <f t="array" ref="AW3">IF(C3&lt;&gt;"",INDEX('Site Detail'!$C$61:$AV$62,,ROW(AT2)),"")</f>
        <v/>
      </c>
      <c r="AX3" s="177" t="str">
        <f t="array" ref="AX3">IF(C3&lt;&gt;"",INDEX('Site Detail'!$C$62:$AV$62,,ROW(AW2)),"")</f>
        <v/>
      </c>
    </row>
    <row r="4" spans="1:50" x14ac:dyDescent="0.35">
      <c r="A4">
        <f>'Site Detail'!$C$3</f>
        <v>0</v>
      </c>
      <c r="B4">
        <f>'Site Detail'!$C$4</f>
        <v>0</v>
      </c>
      <c r="C4" t="str">
        <f t="array" ref="C4">IF(INDEX('Site Detail'!$C$10:$AV$62,,ROW(A3))&lt;&gt;0,INDEX('Site Detail'!$C$10:$AV$62,,ROW(A3)),"")</f>
        <v/>
      </c>
      <c r="D4" t="str">
        <f t="array" ref="D4">IF(INDEX('Site Detail'!$C$11:$AV$62,,ROW(C3))&lt;&gt;0,INDEX('Site Detail'!$C$11:$AV$62,,ROW(C3)),"")</f>
        <v/>
      </c>
      <c r="E4" t="str">
        <f t="array" ref="E4">IF(C4&lt;&gt;"",INDEX('Site Detail'!$C$13:$AV$21,,ROW(B3)),"")</f>
        <v/>
      </c>
      <c r="F4" s="174" t="str">
        <f t="array" ref="F4">IF(C4&lt;&gt;"",INDEX('Site Detail'!$C$14:$AV$21,,ROW(C3)),"")</f>
        <v/>
      </c>
      <c r="G4" s="175" t="str">
        <f t="array" ref="G4">IF(C4&lt;&gt;"",INDEX('Site Detail'!$C$15:$AV$21,,ROW(D3)),"")</f>
        <v/>
      </c>
      <c r="H4" s="175" t="str">
        <f t="array" ref="H4">IF(C4&lt;&gt;"",INDEX('Site Detail'!$C$16:$AV$21,,ROW(E3)),"")</f>
        <v/>
      </c>
      <c r="I4" t="str">
        <f t="array" ref="I4">IF(C4&lt;&gt;"",INDEX('Site Detail'!$C$17:$AV$21,,ROW(F3)),"")</f>
        <v/>
      </c>
      <c r="J4" t="str">
        <f t="array" ref="J4">IF(C4&lt;&gt;"",INDEX('Site Detail'!$C$18:$AV$21,,ROW(G3)),"")</f>
        <v/>
      </c>
      <c r="K4" s="1" t="str">
        <f t="array" ref="K4">IF(C4&lt;&gt;"",INDEX('Site Detail'!$C$19:$AV$21,,ROW(H3)),"")</f>
        <v/>
      </c>
      <c r="L4" s="176" t="str">
        <f t="array" ref="L4">IF(C4&lt;&gt;"",INDEX('Site Detail'!$C$20:$AV$21,,ROW(I3)),"")</f>
        <v/>
      </c>
      <c r="M4" s="176" t="str">
        <f t="array" ref="M4">IF(C4&lt;&gt;"",INDEX('Site Detail'!$C$21:$AV$21,,ROW(J3)),"")</f>
        <v/>
      </c>
      <c r="N4" t="str">
        <f t="array" ref="N4">IF(INDEX('Site Detail'!$C$23:$AV$31,,ROW(M3))&lt;&gt;0,INDEX('Site Detail'!$C$23:$AV$31,,ROW(M3)),"")</f>
        <v/>
      </c>
      <c r="O4" s="174" t="str">
        <f t="array" ref="O4">IF(N4&lt;&gt;"",INDEX('Site Detail'!$C$24:$AV$31,,ROW(N3)),"")</f>
        <v/>
      </c>
      <c r="P4" s="175" t="str">
        <f t="array" ref="P4">IF(N4&lt;&gt;"",INDEX('Site Detail'!$C$25:$AV$31,,ROW(O3)),"")</f>
        <v/>
      </c>
      <c r="Q4" s="175" t="str">
        <f t="array" ref="Q4">IF(N4&lt;&gt;"",INDEX('Site Detail'!$C$26:$AV$31,,ROW(P3)),"")</f>
        <v/>
      </c>
      <c r="R4" t="str">
        <f t="array" ref="R4">IF(N4&lt;&gt;"",INDEX('Site Detail'!$C$27:$AV$31,,ROW(Q3)),"")</f>
        <v/>
      </c>
      <c r="S4" t="str">
        <f t="array" ref="S4">IF(N4&lt;&gt;"",INDEX('Site Detail'!$C$28:$AV$31,,ROW(R3)),"")</f>
        <v/>
      </c>
      <c r="T4" t="str">
        <f t="array" ref="T4">IF(N4&lt;&gt;"",INDEX('Site Detail'!$C$29:$AV$31,,ROW(S3)),"")</f>
        <v/>
      </c>
      <c r="U4" s="176" t="str">
        <f t="array" ref="U4">IF(N4&lt;&gt;"",INDEX('Site Detail'!$C$30:$AV$31,,ROW(T3)),"")</f>
        <v/>
      </c>
      <c r="V4" s="176" t="str">
        <f t="array" ref="V4">IF(N4&lt;&gt;"",INDEX('Site Detail'!$C$31:$AV$31,,ROW(U3)),"")</f>
        <v/>
      </c>
      <c r="W4" s="176" t="str">
        <f t="array" ref="W4">IF(INDEX('Site Detail'!$C$33:$AV$41,,ROW(V3))&lt;&gt;0,INDEX('Site Detail'!$C$33:$AV$41,,ROW(V3)),"")</f>
        <v/>
      </c>
      <c r="X4" s="174" t="str">
        <f t="array" ref="X4">IF(W4&lt;&gt;"",INDEX('Site Detail'!$C$34:$AV$41,,ROW(W3)),"")</f>
        <v/>
      </c>
      <c r="Y4" s="175" t="str">
        <f t="array" ref="Y4">IF(W4&lt;&gt;"",INDEX('Site Detail'!$C$35:$AV$41,,ROW(X3)),"")</f>
        <v/>
      </c>
      <c r="Z4" s="175" t="str">
        <f t="array" ref="Z4">IF(W4&lt;&gt;"",INDEX('Site Detail'!$C$36:$AV$41,,ROW(Y3)),"")</f>
        <v/>
      </c>
      <c r="AA4" t="str">
        <f t="array" ref="AA4">IF(W4&lt;&gt;"",INDEX('Site Detail'!$C$37:$AV$41,,ROW(Z3)),"")</f>
        <v/>
      </c>
      <c r="AB4" t="str">
        <f t="array" ref="AB4">IF(W4&lt;&gt;"",INDEX('Site Detail'!$C$38:$AV$41,,ROW(AA3)),"")</f>
        <v/>
      </c>
      <c r="AC4" t="str">
        <f t="array" ref="AC4">IF(W4&lt;&gt;"",INDEX('Site Detail'!$C$39:$AV$41,,ROW(AB3)),"")</f>
        <v/>
      </c>
      <c r="AD4" s="176" t="str">
        <f t="array" ref="AD4">IF(W4&lt;&gt;"",INDEX('Site Detail'!$C$40:$AV$41,,ROW(AC3)),"")</f>
        <v/>
      </c>
      <c r="AE4" s="176" t="str">
        <f t="array" ref="AE4">IF(W4&lt;&gt;"",INDEX('Site Detail'!$C$41:$AV$41,,ROW(AD3)),"")</f>
        <v/>
      </c>
      <c r="AF4" s="176" t="str">
        <f t="array" ref="AF4">IF(INDEX('Site Detail'!$C$43:$AV$51,,ROW(AE3))&lt;&gt;"",INDEX('Site Detail'!$C$43:$AV$51,,ROW(AE3)),"")</f>
        <v/>
      </c>
      <c r="AG4" s="174" t="str">
        <f t="array" ref="AG4">IF(AF4&lt;&gt;"",INDEX('Site Detail'!$C$44:$AV$51,,ROW(AF3)),"")</f>
        <v/>
      </c>
      <c r="AH4" s="175" t="str">
        <f t="array" ref="AH4">IF(AF4&lt;&gt;"",INDEX('Site Detail'!$C$45:$AV$51,,ROW(AG3)),"")</f>
        <v/>
      </c>
      <c r="AI4" s="175" t="str">
        <f t="array" ref="AI4">IF(AF4&lt;&gt;"",INDEX('Site Detail'!$C$46:$AV$51,,ROW(AH3)),"")</f>
        <v/>
      </c>
      <c r="AJ4" t="str">
        <f t="array" ref="AJ4">IF(AF4&lt;&gt;"",INDEX('Site Detail'!$C$47:$AV$51,,ROW(AI3)),"")</f>
        <v/>
      </c>
      <c r="AK4" t="str">
        <f t="array" ref="AK4">IF(AF4&lt;&gt;"",INDEX('Site Detail'!$C$48:$AV$51,,ROW(AJ3)),"")</f>
        <v/>
      </c>
      <c r="AL4" t="str">
        <f t="array" ref="AL4">IF(AF4&lt;&gt;"",INDEX('Site Detail'!$C$49:$AV$51,,ROW(AK3)),"")</f>
        <v/>
      </c>
      <c r="AM4" s="176" t="str">
        <f t="array" ref="AM4">IF(AF4&lt;&gt;"",INDEX('Site Detail'!$C$50:$AV$51,,ROW(AL3)),"")</f>
        <v/>
      </c>
      <c r="AN4" s="176" t="str">
        <f t="array" ref="AN4">IF(AF4&lt;&gt;"",INDEX('Site Detail'!$C$51:$AV$51,,ROW(AM3)),"")</f>
        <v/>
      </c>
      <c r="AO4" s="177" t="str">
        <f t="array" ref="AO4">IF(C4&lt;&gt;"",INDEX('Site Detail'!$C$53:$AV$62,,ROW(AN3)),"")</f>
        <v/>
      </c>
      <c r="AP4" s="177" t="str">
        <f t="array" ref="AP4">IF(C4&lt;&gt;"",INDEX('Site Detail'!$C$54:$AV$62,,ROW(AO3)),"")</f>
        <v/>
      </c>
      <c r="AQ4" s="177" t="str">
        <f t="array" ref="AQ4">IF(C4&lt;&gt;"",INDEX('Site Detail'!$C$55:$AV$62,,ROW(AP3)),"")</f>
        <v/>
      </c>
      <c r="AR4" s="177" t="str">
        <f t="array" ref="AR4">IF(C4&lt;&gt;"",INDEX('Site Detail'!$C$56:$AV$62,,ROW(AQ3)),"")</f>
        <v/>
      </c>
      <c r="AS4" s="177" t="str">
        <f t="array" ref="AS4">IF(C4&lt;&gt;"",INDEX('Site Detail'!$C$57:$AV$62,,ROW(AR3)),"")</f>
        <v/>
      </c>
      <c r="AT4" s="177" t="str">
        <f t="array" ref="AT4">IF(C4&lt;&gt;"",INDEX('Site Detail'!$C$58:$AV$62,,ROW(AS3)),"")</f>
        <v/>
      </c>
      <c r="AU4" s="177" t="str">
        <f t="array" ref="AU4">IF(C4&lt;&gt;"",INDEX('Site Detail'!$C$59:$AV$62,,ROW(AT3)),"")</f>
        <v/>
      </c>
      <c r="AV4" s="177" t="str">
        <f t="array" ref="AV4">IF(C4&lt;&gt;"",INDEX('Site Detail'!$C$60:$AV$62,,ROW(AU3)),"")</f>
        <v/>
      </c>
      <c r="AW4" s="177" t="str">
        <f t="array" ref="AW4">IF(C4&lt;&gt;"",INDEX('Site Detail'!$C$61:$AV$62,,ROW(AT3)),"")</f>
        <v/>
      </c>
      <c r="AX4" s="177" t="str">
        <f t="array" ref="AX4">IF(C4&lt;&gt;"",INDEX('Site Detail'!$C$62:$AV$62,,ROW(AW3)),"")</f>
        <v/>
      </c>
    </row>
    <row r="5" spans="1:50" x14ac:dyDescent="0.35">
      <c r="A5">
        <f>'Site Detail'!$C$3</f>
        <v>0</v>
      </c>
      <c r="B5">
        <f>'Site Detail'!$C$4</f>
        <v>0</v>
      </c>
      <c r="C5" t="str">
        <f t="array" ref="C5">IF(INDEX('Site Detail'!$C$10:$AV$62,,ROW(A4))&lt;&gt;0,INDEX('Site Detail'!$C$10:$AV$62,,ROW(A4)),"")</f>
        <v/>
      </c>
      <c r="D5" t="str">
        <f t="array" ref="D5">IF(INDEX('Site Detail'!$C$11:$AV$62,,ROW(C4))&lt;&gt;0,INDEX('Site Detail'!$C$11:$AV$62,,ROW(C4)),"")</f>
        <v/>
      </c>
      <c r="E5" t="str">
        <f t="array" ref="E5">IF(C5&lt;&gt;"",INDEX('Site Detail'!$C$13:$AV$21,,ROW(B4)),"")</f>
        <v/>
      </c>
      <c r="F5" s="174" t="str">
        <f t="array" ref="F5">IF(C5&lt;&gt;"",INDEX('Site Detail'!$C$14:$AV$21,,ROW(C4)),"")</f>
        <v/>
      </c>
      <c r="G5" s="175" t="str">
        <f t="array" ref="G5">IF(C5&lt;&gt;"",INDEX('Site Detail'!$C$15:$AV$21,,ROW(D4)),"")</f>
        <v/>
      </c>
      <c r="H5" s="175" t="str">
        <f t="array" ref="H5">IF(C5&lt;&gt;"",INDEX('Site Detail'!$C$16:$AV$21,,ROW(E4)),"")</f>
        <v/>
      </c>
      <c r="I5" t="str">
        <f t="array" ref="I5">IF(C5&lt;&gt;"",INDEX('Site Detail'!$C$17:$AV$21,,ROW(F4)),"")</f>
        <v/>
      </c>
      <c r="J5" t="str">
        <f t="array" ref="J5">IF(C5&lt;&gt;"",INDEX('Site Detail'!$C$18:$AV$21,,ROW(G4)),"")</f>
        <v/>
      </c>
      <c r="K5" s="1" t="str">
        <f t="array" ref="K5">IF(C5&lt;&gt;"",INDEX('Site Detail'!$C$19:$AV$21,,ROW(H4)),"")</f>
        <v/>
      </c>
      <c r="L5" s="176" t="str">
        <f t="array" ref="L5">IF(C5&lt;&gt;"",INDEX('Site Detail'!$C$20:$AV$21,,ROW(I4)),"")</f>
        <v/>
      </c>
      <c r="M5" s="176" t="str">
        <f t="array" ref="M5">IF(C5&lt;&gt;"",INDEX('Site Detail'!$C$21:$AV$21,,ROW(J4)),"")</f>
        <v/>
      </c>
      <c r="N5" t="str">
        <f t="array" ref="N5">IF(INDEX('Site Detail'!$C$23:$AV$31,,ROW(M4))&lt;&gt;0,INDEX('Site Detail'!$C$23:$AV$31,,ROW(M4)),"")</f>
        <v/>
      </c>
      <c r="O5" s="174" t="str">
        <f t="array" ref="O5">IF(N5&lt;&gt;"",INDEX('Site Detail'!$C$24:$AV$31,,ROW(N4)),"")</f>
        <v/>
      </c>
      <c r="P5" s="175" t="str">
        <f t="array" ref="P5">IF(N5&lt;&gt;"",INDEX('Site Detail'!$C$25:$AV$31,,ROW(O4)),"")</f>
        <v/>
      </c>
      <c r="Q5" s="175" t="str">
        <f t="array" ref="Q5">IF(N5&lt;&gt;"",INDEX('Site Detail'!$C$26:$AV$31,,ROW(P4)),"")</f>
        <v/>
      </c>
      <c r="R5" t="str">
        <f t="array" ref="R5">IF(N5&lt;&gt;"",INDEX('Site Detail'!$C$27:$AV$31,,ROW(Q4)),"")</f>
        <v/>
      </c>
      <c r="S5" t="str">
        <f t="array" ref="S5">IF(N5&lt;&gt;"",INDEX('Site Detail'!$C$28:$AV$31,,ROW(R4)),"")</f>
        <v/>
      </c>
      <c r="T5" t="str">
        <f t="array" ref="T5">IF(N5&lt;&gt;"",INDEX('Site Detail'!$C$29:$AV$31,,ROW(S4)),"")</f>
        <v/>
      </c>
      <c r="U5" s="176" t="str">
        <f t="array" ref="U5">IF(N5&lt;&gt;"",INDEX('Site Detail'!$C$30:$AV$31,,ROW(T4)),"")</f>
        <v/>
      </c>
      <c r="V5" s="176" t="str">
        <f t="array" ref="V5">IF(N5&lt;&gt;"",INDEX('Site Detail'!$C$31:$AV$31,,ROW(U4)),"")</f>
        <v/>
      </c>
      <c r="W5" s="176" t="str">
        <f t="array" ref="W5">IF(INDEX('Site Detail'!$C$33:$AV$41,,ROW(V4))&lt;&gt;0,INDEX('Site Detail'!$C$33:$AV$41,,ROW(V4)),"")</f>
        <v/>
      </c>
      <c r="X5" s="174" t="str">
        <f t="array" ref="X5">IF(W5&lt;&gt;"",INDEX('Site Detail'!$C$34:$AV$41,,ROW(W4)),"")</f>
        <v/>
      </c>
      <c r="Y5" s="175" t="str">
        <f t="array" ref="Y5">IF(W5&lt;&gt;"",INDEX('Site Detail'!$C$35:$AV$41,,ROW(X4)),"")</f>
        <v/>
      </c>
      <c r="Z5" s="175" t="str">
        <f t="array" ref="Z5">IF(W5&lt;&gt;"",INDEX('Site Detail'!$C$36:$AV$41,,ROW(Y4)),"")</f>
        <v/>
      </c>
      <c r="AA5" t="str">
        <f t="array" ref="AA5">IF(W5&lt;&gt;"",INDEX('Site Detail'!$C$37:$AV$41,,ROW(Z4)),"")</f>
        <v/>
      </c>
      <c r="AB5" t="str">
        <f t="array" ref="AB5">IF(W5&lt;&gt;"",INDEX('Site Detail'!$C$38:$AV$41,,ROW(AA4)),"")</f>
        <v/>
      </c>
      <c r="AC5" t="str">
        <f t="array" ref="AC5">IF(W5&lt;&gt;"",INDEX('Site Detail'!$C$39:$AV$41,,ROW(AB4)),"")</f>
        <v/>
      </c>
      <c r="AD5" s="176" t="str">
        <f t="array" ref="AD5">IF(W5&lt;&gt;"",INDEX('Site Detail'!$C$40:$AV$41,,ROW(AC4)),"")</f>
        <v/>
      </c>
      <c r="AE5" s="176" t="str">
        <f t="array" ref="AE5">IF(W5&lt;&gt;"",INDEX('Site Detail'!$C$41:$AV$41,,ROW(AD4)),"")</f>
        <v/>
      </c>
      <c r="AF5" s="176" t="str">
        <f t="array" ref="AF5">IF(INDEX('Site Detail'!$C$43:$AV$51,,ROW(AE4))&lt;&gt;"",INDEX('Site Detail'!$C$43:$AV$51,,ROW(AE4)),"")</f>
        <v/>
      </c>
      <c r="AG5" s="174" t="str">
        <f t="array" ref="AG5">IF(AF5&lt;&gt;"",INDEX('Site Detail'!$C$44:$AV$51,,ROW(AF4)),"")</f>
        <v/>
      </c>
      <c r="AH5" s="175" t="str">
        <f t="array" ref="AH5">IF(AF5&lt;&gt;"",INDEX('Site Detail'!$C$45:$AV$51,,ROW(AG4)),"")</f>
        <v/>
      </c>
      <c r="AI5" s="175" t="str">
        <f t="array" ref="AI5">IF(AF5&lt;&gt;"",INDEX('Site Detail'!$C$46:$AV$51,,ROW(AH4)),"")</f>
        <v/>
      </c>
      <c r="AJ5" t="str">
        <f t="array" ref="AJ5">IF(AF5&lt;&gt;"",INDEX('Site Detail'!$C$47:$AV$51,,ROW(AI4)),"")</f>
        <v/>
      </c>
      <c r="AK5" t="str">
        <f t="array" ref="AK5">IF(AF5&lt;&gt;"",INDEX('Site Detail'!$C$48:$AV$51,,ROW(AJ4)),"")</f>
        <v/>
      </c>
      <c r="AL5" t="str">
        <f t="array" ref="AL5">IF(AF5&lt;&gt;"",INDEX('Site Detail'!$C$49:$AV$51,,ROW(AK4)),"")</f>
        <v/>
      </c>
      <c r="AM5" s="176" t="str">
        <f t="array" ref="AM5">IF(AF5&lt;&gt;"",INDEX('Site Detail'!$C$50:$AV$51,,ROW(AL4)),"")</f>
        <v/>
      </c>
      <c r="AN5" s="176" t="str">
        <f t="array" ref="AN5">IF(AF5&lt;&gt;"",INDEX('Site Detail'!$C$51:$AV$51,,ROW(AM4)),"")</f>
        <v/>
      </c>
      <c r="AO5" s="177" t="str">
        <f t="array" ref="AO5">IF(C5&lt;&gt;"",INDEX('Site Detail'!$C$53:$AV$62,,ROW(AN4)),"")</f>
        <v/>
      </c>
      <c r="AP5" s="177" t="str">
        <f t="array" ref="AP5">IF(C5&lt;&gt;"",INDEX('Site Detail'!$C$54:$AV$62,,ROW(AO4)),"")</f>
        <v/>
      </c>
      <c r="AQ5" s="177" t="str">
        <f t="array" ref="AQ5">IF(C5&lt;&gt;"",INDEX('Site Detail'!$C$55:$AV$62,,ROW(AP4)),"")</f>
        <v/>
      </c>
      <c r="AR5" s="177" t="str">
        <f t="array" ref="AR5">IF(C5&lt;&gt;"",INDEX('Site Detail'!$C$56:$AV$62,,ROW(AQ4)),"")</f>
        <v/>
      </c>
      <c r="AS5" s="177" t="str">
        <f t="array" ref="AS5">IF(C5&lt;&gt;"",INDEX('Site Detail'!$C$57:$AV$62,,ROW(AR4)),"")</f>
        <v/>
      </c>
      <c r="AT5" s="177" t="str">
        <f t="array" ref="AT5">IF(C5&lt;&gt;"",INDEX('Site Detail'!$C$58:$AV$62,,ROW(AS4)),"")</f>
        <v/>
      </c>
      <c r="AU5" s="177" t="str">
        <f t="array" ref="AU5">IF(C5&lt;&gt;"",INDEX('Site Detail'!$C$59:$AV$62,,ROW(AT4)),"")</f>
        <v/>
      </c>
      <c r="AV5" s="177" t="str">
        <f t="array" ref="AV5">IF(C5&lt;&gt;"",INDEX('Site Detail'!$C$60:$AV$62,,ROW(AU4)),"")</f>
        <v/>
      </c>
      <c r="AW5" s="177" t="str">
        <f t="array" ref="AW5">IF(C5&lt;&gt;"",INDEX('Site Detail'!$C$61:$AV$62,,ROW(AT4)),"")</f>
        <v/>
      </c>
      <c r="AX5" s="177" t="str">
        <f t="array" ref="AX5">IF(C5&lt;&gt;"",INDEX('Site Detail'!$C$62:$AV$62,,ROW(AW4)),"")</f>
        <v/>
      </c>
    </row>
    <row r="6" spans="1:50" x14ac:dyDescent="0.35">
      <c r="A6">
        <f>'Site Detail'!$C$3</f>
        <v>0</v>
      </c>
      <c r="B6">
        <f>'Site Detail'!$C$4</f>
        <v>0</v>
      </c>
      <c r="C6" t="str">
        <f t="array" ref="C6">IF(INDEX('Site Detail'!$C$10:$AV$62,,ROW(A5))&lt;&gt;0,INDEX('Site Detail'!$C$10:$AV$62,,ROW(A5)),"")</f>
        <v/>
      </c>
      <c r="D6" t="str">
        <f t="array" ref="D6">IF(INDEX('Site Detail'!$C$11:$AV$62,,ROW(C5))&lt;&gt;0,INDEX('Site Detail'!$C$11:$AV$62,,ROW(C5)),"")</f>
        <v/>
      </c>
      <c r="E6" t="str">
        <f t="array" ref="E6">IF(C6&lt;&gt;"",INDEX('Site Detail'!$C$13:$AV$21,,ROW(B5)),"")</f>
        <v/>
      </c>
      <c r="F6" s="174" t="str">
        <f t="array" ref="F6">IF(C6&lt;&gt;"",INDEX('Site Detail'!$C$14:$AV$21,,ROW(C5)),"")</f>
        <v/>
      </c>
      <c r="G6" s="175" t="str">
        <f t="array" ref="G6">IF(C6&lt;&gt;"",INDEX('Site Detail'!$C$15:$AV$21,,ROW(D5)),"")</f>
        <v/>
      </c>
      <c r="H6" s="175" t="str">
        <f t="array" ref="H6">IF(C6&lt;&gt;"",INDEX('Site Detail'!$C$16:$AV$21,,ROW(E5)),"")</f>
        <v/>
      </c>
      <c r="I6" t="str">
        <f t="array" ref="I6">IF(C6&lt;&gt;"",INDEX('Site Detail'!$C$17:$AV$21,,ROW(F5)),"")</f>
        <v/>
      </c>
      <c r="J6" t="str">
        <f t="array" ref="J6">IF(C6&lt;&gt;"",INDEX('Site Detail'!$C$18:$AV$21,,ROW(G5)),"")</f>
        <v/>
      </c>
      <c r="K6" s="1" t="str">
        <f t="array" ref="K6">IF(C6&lt;&gt;"",INDEX('Site Detail'!$C$19:$AV$21,,ROW(H5)),"")</f>
        <v/>
      </c>
      <c r="L6" s="176" t="str">
        <f t="array" ref="L6">IF(C6&lt;&gt;"",INDEX('Site Detail'!$C$20:$AV$21,,ROW(I5)),"")</f>
        <v/>
      </c>
      <c r="M6" s="176" t="str">
        <f t="array" ref="M6">IF(C6&lt;&gt;"",INDEX('Site Detail'!$C$21:$AV$21,,ROW(J5)),"")</f>
        <v/>
      </c>
      <c r="N6" t="str">
        <f t="array" ref="N6">IF(INDEX('Site Detail'!$C$23:$AV$31,,ROW(M5))&lt;&gt;0,INDEX('Site Detail'!$C$23:$AV$31,,ROW(M5)),"")</f>
        <v/>
      </c>
      <c r="O6" s="174" t="str">
        <f t="array" ref="O6">IF(N6&lt;&gt;"",INDEX('Site Detail'!$C$24:$AV$31,,ROW(N5)),"")</f>
        <v/>
      </c>
      <c r="P6" s="175" t="str">
        <f t="array" ref="P6">IF(N6&lt;&gt;"",INDEX('Site Detail'!$C$25:$AV$31,,ROW(O5)),"")</f>
        <v/>
      </c>
      <c r="Q6" s="175" t="str">
        <f t="array" ref="Q6">IF(N6&lt;&gt;"",INDEX('Site Detail'!$C$26:$AV$31,,ROW(P5)),"")</f>
        <v/>
      </c>
      <c r="R6" t="str">
        <f t="array" ref="R6">IF(N6&lt;&gt;"",INDEX('Site Detail'!$C$27:$AV$31,,ROW(Q5)),"")</f>
        <v/>
      </c>
      <c r="S6" t="str">
        <f t="array" ref="S6">IF(N6&lt;&gt;"",INDEX('Site Detail'!$C$28:$AV$31,,ROW(R5)),"")</f>
        <v/>
      </c>
      <c r="T6" t="str">
        <f t="array" ref="T6">IF(N6&lt;&gt;"",INDEX('Site Detail'!$C$29:$AV$31,,ROW(S5)),"")</f>
        <v/>
      </c>
      <c r="U6" s="176" t="str">
        <f t="array" ref="U6">IF(N6&lt;&gt;"",INDEX('Site Detail'!$C$30:$AV$31,,ROW(T5)),"")</f>
        <v/>
      </c>
      <c r="V6" s="176" t="str">
        <f t="array" ref="V6">IF(N6&lt;&gt;"",INDEX('Site Detail'!$C$31:$AV$31,,ROW(U5)),"")</f>
        <v/>
      </c>
      <c r="W6" s="176" t="str">
        <f t="array" ref="W6">IF(INDEX('Site Detail'!$C$33:$AV$41,,ROW(V5))&lt;&gt;0,INDEX('Site Detail'!$C$33:$AV$41,,ROW(V5)),"")</f>
        <v/>
      </c>
      <c r="X6" s="174" t="str">
        <f t="array" ref="X6">IF(W6&lt;&gt;"",INDEX('Site Detail'!$C$34:$AV$41,,ROW(W5)),"")</f>
        <v/>
      </c>
      <c r="Y6" s="175" t="str">
        <f t="array" ref="Y6">IF(W6&lt;&gt;"",INDEX('Site Detail'!$C$35:$AV$41,,ROW(X5)),"")</f>
        <v/>
      </c>
      <c r="Z6" s="175" t="str">
        <f t="array" ref="Z6">IF(W6&lt;&gt;"",INDEX('Site Detail'!$C$36:$AV$41,,ROW(Y5)),"")</f>
        <v/>
      </c>
      <c r="AA6" t="str">
        <f t="array" ref="AA6">IF(W6&lt;&gt;"",INDEX('Site Detail'!$C$37:$AV$41,,ROW(Z5)),"")</f>
        <v/>
      </c>
      <c r="AB6" t="str">
        <f t="array" ref="AB6">IF(W6&lt;&gt;"",INDEX('Site Detail'!$C$38:$AV$41,,ROW(AA5)),"")</f>
        <v/>
      </c>
      <c r="AC6" t="str">
        <f t="array" ref="AC6">IF(W6&lt;&gt;"",INDEX('Site Detail'!$C$39:$AV$41,,ROW(AB5)),"")</f>
        <v/>
      </c>
      <c r="AD6" s="176" t="str">
        <f t="array" ref="AD6">IF(W6&lt;&gt;"",INDEX('Site Detail'!$C$40:$AV$41,,ROW(AC5)),"")</f>
        <v/>
      </c>
      <c r="AE6" s="176" t="str">
        <f t="array" ref="AE6">IF(W6&lt;&gt;"",INDEX('Site Detail'!$C$41:$AV$41,,ROW(AD5)),"")</f>
        <v/>
      </c>
      <c r="AF6" s="176" t="str">
        <f t="array" ref="AF6">IF(INDEX('Site Detail'!$C$43:$AV$51,,ROW(AE5))&lt;&gt;"",INDEX('Site Detail'!$C$43:$AV$51,,ROW(AE5)),"")</f>
        <v/>
      </c>
      <c r="AG6" s="174" t="str">
        <f t="array" ref="AG6">IF(AF6&lt;&gt;"",INDEX('Site Detail'!$C$44:$AV$51,,ROW(AF5)),"")</f>
        <v/>
      </c>
      <c r="AH6" s="175" t="str">
        <f t="array" ref="AH6">IF(AF6&lt;&gt;"",INDEX('Site Detail'!$C$45:$AV$51,,ROW(AG5)),"")</f>
        <v/>
      </c>
      <c r="AI6" s="175" t="str">
        <f t="array" ref="AI6">IF(AF6&lt;&gt;"",INDEX('Site Detail'!$C$46:$AV$51,,ROW(AH5)),"")</f>
        <v/>
      </c>
      <c r="AJ6" t="str">
        <f t="array" ref="AJ6">IF(AF6&lt;&gt;"",INDEX('Site Detail'!$C$47:$AV$51,,ROW(AI5)),"")</f>
        <v/>
      </c>
      <c r="AK6" t="str">
        <f t="array" ref="AK6">IF(AF6&lt;&gt;"",INDEX('Site Detail'!$C$48:$AV$51,,ROW(AJ5)),"")</f>
        <v/>
      </c>
      <c r="AL6" t="str">
        <f t="array" ref="AL6">IF(AF6&lt;&gt;"",INDEX('Site Detail'!$C$49:$AV$51,,ROW(AK5)),"")</f>
        <v/>
      </c>
      <c r="AM6" s="176" t="str">
        <f t="array" ref="AM6">IF(AF6&lt;&gt;"",INDEX('Site Detail'!$C$50:$AV$51,,ROW(AL5)),"")</f>
        <v/>
      </c>
      <c r="AN6" s="176" t="str">
        <f t="array" ref="AN6">IF(AF6&lt;&gt;"",INDEX('Site Detail'!$C$51:$AV$51,,ROW(AM5)),"")</f>
        <v/>
      </c>
      <c r="AO6" s="177" t="str">
        <f t="array" ref="AO6">IF(C6&lt;&gt;"",INDEX('Site Detail'!$C$53:$AV$62,,ROW(AN5)),"")</f>
        <v/>
      </c>
      <c r="AP6" s="177" t="str">
        <f t="array" ref="AP6">IF(C6&lt;&gt;"",INDEX('Site Detail'!$C$54:$AV$62,,ROW(AO5)),"")</f>
        <v/>
      </c>
      <c r="AQ6" s="177" t="str">
        <f t="array" ref="AQ6">IF(C6&lt;&gt;"",INDEX('Site Detail'!$C$55:$AV$62,,ROW(AP5)),"")</f>
        <v/>
      </c>
      <c r="AR6" s="177" t="str">
        <f t="array" ref="AR6">IF(C6&lt;&gt;"",INDEX('Site Detail'!$C$56:$AV$62,,ROW(AQ5)),"")</f>
        <v/>
      </c>
      <c r="AS6" s="177" t="str">
        <f t="array" ref="AS6">IF(C6&lt;&gt;"",INDEX('Site Detail'!$C$57:$AV$62,,ROW(AR5)),"")</f>
        <v/>
      </c>
      <c r="AT6" s="177" t="str">
        <f t="array" ref="AT6">IF(C6&lt;&gt;"",INDEX('Site Detail'!$C$58:$AV$62,,ROW(AS5)),"")</f>
        <v/>
      </c>
      <c r="AU6" s="177" t="str">
        <f t="array" ref="AU6">IF(C6&lt;&gt;"",INDEX('Site Detail'!$C$59:$AV$62,,ROW(AT5)),"")</f>
        <v/>
      </c>
      <c r="AV6" s="177" t="str">
        <f t="array" ref="AV6">IF(C6&lt;&gt;"",INDEX('Site Detail'!$C$60:$AV$62,,ROW(AU5)),"")</f>
        <v/>
      </c>
      <c r="AW6" s="177" t="str">
        <f t="array" ref="AW6">IF(C6&lt;&gt;"",INDEX('Site Detail'!$C$61:$AV$62,,ROW(AT5)),"")</f>
        <v/>
      </c>
      <c r="AX6" s="177" t="str">
        <f t="array" ref="AX6">IF(C6&lt;&gt;"",INDEX('Site Detail'!$C$62:$AV$62,,ROW(AW5)),"")</f>
        <v/>
      </c>
    </row>
    <row r="7" spans="1:50" x14ac:dyDescent="0.35">
      <c r="A7">
        <f>'Site Detail'!$C$3</f>
        <v>0</v>
      </c>
      <c r="B7">
        <f>'Site Detail'!$C$4</f>
        <v>0</v>
      </c>
      <c r="C7" t="str">
        <f t="array" ref="C7">IF(INDEX('Site Detail'!$C$10:$AV$62,,ROW(A6))&lt;&gt;0,INDEX('Site Detail'!$C$10:$AV$62,,ROW(A6)),"")</f>
        <v/>
      </c>
      <c r="D7" t="str">
        <f t="array" ref="D7">IF(INDEX('Site Detail'!$C$11:$AV$62,,ROW(C6))&lt;&gt;0,INDEX('Site Detail'!$C$11:$AV$62,,ROW(C6)),"")</f>
        <v/>
      </c>
      <c r="E7" t="str">
        <f t="array" ref="E7">IF(C7&lt;&gt;"",INDEX('Site Detail'!$C$13:$AV$21,,ROW(B6)),"")</f>
        <v/>
      </c>
      <c r="F7" s="174" t="str">
        <f t="array" ref="F7">IF(C7&lt;&gt;"",INDEX('Site Detail'!$C$14:$AV$21,,ROW(C6)),"")</f>
        <v/>
      </c>
      <c r="G7" s="175" t="str">
        <f t="array" ref="G7">IF(C7&lt;&gt;"",INDEX('Site Detail'!$C$15:$AV$21,,ROW(D6)),"")</f>
        <v/>
      </c>
      <c r="H7" s="175" t="str">
        <f t="array" ref="H7">IF(C7&lt;&gt;"",INDEX('Site Detail'!$C$16:$AV$21,,ROW(E6)),"")</f>
        <v/>
      </c>
      <c r="I7" t="str">
        <f t="array" ref="I7">IF(C7&lt;&gt;"",INDEX('Site Detail'!$C$17:$AV$21,,ROW(F6)),"")</f>
        <v/>
      </c>
      <c r="J7" t="str">
        <f t="array" ref="J7">IF(C7&lt;&gt;"",INDEX('Site Detail'!$C$18:$AV$21,,ROW(G6)),"")</f>
        <v/>
      </c>
      <c r="K7" s="1" t="str">
        <f t="array" ref="K7">IF(C7&lt;&gt;"",INDEX('Site Detail'!$C$19:$AV$21,,ROW(H6)),"")</f>
        <v/>
      </c>
      <c r="L7" s="176" t="str">
        <f t="array" ref="L7">IF(C7&lt;&gt;"",INDEX('Site Detail'!$C$20:$AV$21,,ROW(I6)),"")</f>
        <v/>
      </c>
      <c r="M7" s="176" t="str">
        <f t="array" ref="M7">IF(C7&lt;&gt;"",INDEX('Site Detail'!$C$21:$AV$21,,ROW(J6)),"")</f>
        <v/>
      </c>
      <c r="N7" t="str">
        <f t="array" ref="N7">IF(INDEX('Site Detail'!$C$23:$AV$31,,ROW(M6))&lt;&gt;0,INDEX('Site Detail'!$C$23:$AV$31,,ROW(M6)),"")</f>
        <v/>
      </c>
      <c r="O7" s="174" t="str">
        <f t="array" ref="O7">IF(N7&lt;&gt;"",INDEX('Site Detail'!$C$24:$AV$31,,ROW(N6)),"")</f>
        <v/>
      </c>
      <c r="P7" s="175" t="str">
        <f t="array" ref="P7">IF(N7&lt;&gt;"",INDEX('Site Detail'!$C$25:$AV$31,,ROW(O6)),"")</f>
        <v/>
      </c>
      <c r="Q7" s="175" t="str">
        <f t="array" ref="Q7">IF(N7&lt;&gt;"",INDEX('Site Detail'!$C$26:$AV$31,,ROW(P6)),"")</f>
        <v/>
      </c>
      <c r="R7" t="str">
        <f t="array" ref="R7">IF(N7&lt;&gt;"",INDEX('Site Detail'!$C$27:$AV$31,,ROW(Q6)),"")</f>
        <v/>
      </c>
      <c r="S7" t="str">
        <f t="array" ref="S7">IF(N7&lt;&gt;"",INDEX('Site Detail'!$C$28:$AV$31,,ROW(R6)),"")</f>
        <v/>
      </c>
      <c r="T7" t="str">
        <f t="array" ref="T7">IF(N7&lt;&gt;"",INDEX('Site Detail'!$C$29:$AV$31,,ROW(S6)),"")</f>
        <v/>
      </c>
      <c r="U7" s="176" t="str">
        <f t="array" ref="U7">IF(N7&lt;&gt;"",INDEX('Site Detail'!$C$30:$AV$31,,ROW(T6)),"")</f>
        <v/>
      </c>
      <c r="V7" s="176" t="str">
        <f t="array" ref="V7">IF(N7&lt;&gt;"",INDEX('Site Detail'!$C$31:$AV$31,,ROW(U6)),"")</f>
        <v/>
      </c>
      <c r="W7" s="176" t="str">
        <f t="array" ref="W7">IF(INDEX('Site Detail'!$C$33:$AV$41,,ROW(V6))&lt;&gt;0,INDEX('Site Detail'!$C$33:$AV$41,,ROW(V6)),"")</f>
        <v/>
      </c>
      <c r="X7" s="174" t="str">
        <f t="array" ref="X7">IF(W7&lt;&gt;"",INDEX('Site Detail'!$C$34:$AV$41,,ROW(W6)),"")</f>
        <v/>
      </c>
      <c r="Y7" s="175" t="str">
        <f t="array" ref="Y7">IF(W7&lt;&gt;"",INDEX('Site Detail'!$C$35:$AV$41,,ROW(X6)),"")</f>
        <v/>
      </c>
      <c r="Z7" s="175" t="str">
        <f t="array" ref="Z7">IF(W7&lt;&gt;"",INDEX('Site Detail'!$C$36:$AV$41,,ROW(Y6)),"")</f>
        <v/>
      </c>
      <c r="AA7" t="str">
        <f t="array" ref="AA7">IF(W7&lt;&gt;"",INDEX('Site Detail'!$C$37:$AV$41,,ROW(Z6)),"")</f>
        <v/>
      </c>
      <c r="AB7" t="str">
        <f t="array" ref="AB7">IF(W7&lt;&gt;"",INDEX('Site Detail'!$C$38:$AV$41,,ROW(AA6)),"")</f>
        <v/>
      </c>
      <c r="AC7" t="str">
        <f t="array" ref="AC7">IF(W7&lt;&gt;"",INDEX('Site Detail'!$C$39:$AV$41,,ROW(AB6)),"")</f>
        <v/>
      </c>
      <c r="AD7" s="176" t="str">
        <f t="array" ref="AD7">IF(W7&lt;&gt;"",INDEX('Site Detail'!$C$40:$AV$41,,ROW(AC6)),"")</f>
        <v/>
      </c>
      <c r="AE7" s="176" t="str">
        <f t="array" ref="AE7">IF(W7&lt;&gt;"",INDEX('Site Detail'!$C$41:$AV$41,,ROW(AD6)),"")</f>
        <v/>
      </c>
      <c r="AF7" s="176" t="str">
        <f t="array" ref="AF7">IF(INDEX('Site Detail'!$C$43:$AV$51,,ROW(AE6))&lt;&gt;"",INDEX('Site Detail'!$C$43:$AV$51,,ROW(AE6)),"")</f>
        <v/>
      </c>
      <c r="AG7" s="174" t="str">
        <f t="array" ref="AG7">IF(AF7&lt;&gt;"",INDEX('Site Detail'!$C$44:$AV$51,,ROW(AF6)),"")</f>
        <v/>
      </c>
      <c r="AH7" s="175" t="str">
        <f t="array" ref="AH7">IF(AF7&lt;&gt;"",INDEX('Site Detail'!$C$45:$AV$51,,ROW(AG6)),"")</f>
        <v/>
      </c>
      <c r="AI7" s="175" t="str">
        <f t="array" ref="AI7">IF(AF7&lt;&gt;"",INDEX('Site Detail'!$C$46:$AV$51,,ROW(AH6)),"")</f>
        <v/>
      </c>
      <c r="AJ7" t="str">
        <f t="array" ref="AJ7">IF(AF7&lt;&gt;"",INDEX('Site Detail'!$C$47:$AV$51,,ROW(AI6)),"")</f>
        <v/>
      </c>
      <c r="AK7" t="str">
        <f t="array" ref="AK7">IF(AF7&lt;&gt;"",INDEX('Site Detail'!$C$48:$AV$51,,ROW(AJ6)),"")</f>
        <v/>
      </c>
      <c r="AL7" t="str">
        <f t="array" ref="AL7">IF(AF7&lt;&gt;"",INDEX('Site Detail'!$C$49:$AV$51,,ROW(AK6)),"")</f>
        <v/>
      </c>
      <c r="AM7" s="176" t="str">
        <f t="array" ref="AM7">IF(AF7&lt;&gt;"",INDEX('Site Detail'!$C$50:$AV$51,,ROW(AL6)),"")</f>
        <v/>
      </c>
      <c r="AN7" s="176" t="str">
        <f t="array" ref="AN7">IF(AF7&lt;&gt;"",INDEX('Site Detail'!$C$51:$AV$51,,ROW(AM6)),"")</f>
        <v/>
      </c>
      <c r="AO7" s="177" t="str">
        <f t="array" ref="AO7">IF(C7&lt;&gt;"",INDEX('Site Detail'!$C$53:$AV$62,,ROW(AN6)),"")</f>
        <v/>
      </c>
      <c r="AP7" s="177" t="str">
        <f t="array" ref="AP7">IF(C7&lt;&gt;"",INDEX('Site Detail'!$C$54:$AV$62,,ROW(AO6)),"")</f>
        <v/>
      </c>
      <c r="AQ7" s="177" t="str">
        <f t="array" ref="AQ7">IF(C7&lt;&gt;"",INDEX('Site Detail'!$C$55:$AV$62,,ROW(AP6)),"")</f>
        <v/>
      </c>
      <c r="AR7" s="177" t="str">
        <f t="array" ref="AR7">IF(C7&lt;&gt;"",INDEX('Site Detail'!$C$56:$AV$62,,ROW(AQ6)),"")</f>
        <v/>
      </c>
      <c r="AS7" s="177" t="str">
        <f t="array" ref="AS7">IF(C7&lt;&gt;"",INDEX('Site Detail'!$C$57:$AV$62,,ROW(AR6)),"")</f>
        <v/>
      </c>
      <c r="AT7" s="177" t="str">
        <f t="array" ref="AT7">IF(C7&lt;&gt;"",INDEX('Site Detail'!$C$58:$AV$62,,ROW(AS6)),"")</f>
        <v/>
      </c>
      <c r="AU7" s="177" t="str">
        <f t="array" ref="AU7">IF(C7&lt;&gt;"",INDEX('Site Detail'!$C$59:$AV$62,,ROW(AT6)),"")</f>
        <v/>
      </c>
      <c r="AV7" s="177" t="str">
        <f t="array" ref="AV7">IF(C7&lt;&gt;"",INDEX('Site Detail'!$C$60:$AV$62,,ROW(AU6)),"")</f>
        <v/>
      </c>
      <c r="AW7" s="177" t="str">
        <f t="array" ref="AW7">IF(C7&lt;&gt;"",INDEX('Site Detail'!$C$61:$AV$62,,ROW(AT6)),"")</f>
        <v/>
      </c>
      <c r="AX7" s="177" t="str">
        <f t="array" ref="AX7">IF(C7&lt;&gt;"",INDEX('Site Detail'!$C$62:$AV$62,,ROW(AW6)),"")</f>
        <v/>
      </c>
    </row>
    <row r="8" spans="1:50" x14ac:dyDescent="0.35">
      <c r="A8">
        <f>'Site Detail'!$C$3</f>
        <v>0</v>
      </c>
      <c r="B8">
        <f>'Site Detail'!$C$4</f>
        <v>0</v>
      </c>
      <c r="C8" t="str">
        <f t="array" ref="C8">IF(INDEX('Site Detail'!$C$10:$AV$62,,ROW(A7))&lt;&gt;0,INDEX('Site Detail'!$C$10:$AV$62,,ROW(A7)),"")</f>
        <v/>
      </c>
      <c r="D8" t="str">
        <f t="array" ref="D8">IF(INDEX('Site Detail'!$C$11:$AV$62,,ROW(C7))&lt;&gt;0,INDEX('Site Detail'!$C$11:$AV$62,,ROW(C7)),"")</f>
        <v/>
      </c>
      <c r="E8" t="str">
        <f t="array" ref="E8">IF(C8&lt;&gt;"",INDEX('Site Detail'!$C$13:$AV$21,,ROW(B7)),"")</f>
        <v/>
      </c>
      <c r="F8" s="174" t="str">
        <f t="array" ref="F8">IF(C8&lt;&gt;"",INDEX('Site Detail'!$C$14:$AV$21,,ROW(C7)),"")</f>
        <v/>
      </c>
      <c r="G8" s="175" t="str">
        <f t="array" ref="G8">IF(C8&lt;&gt;"",INDEX('Site Detail'!$C$15:$AV$21,,ROW(D7)),"")</f>
        <v/>
      </c>
      <c r="H8" s="175" t="str">
        <f t="array" ref="H8">IF(C8&lt;&gt;"",INDEX('Site Detail'!$C$16:$AV$21,,ROW(E7)),"")</f>
        <v/>
      </c>
      <c r="I8" t="str">
        <f t="array" ref="I8">IF(C8&lt;&gt;"",INDEX('Site Detail'!$C$17:$AV$21,,ROW(F7)),"")</f>
        <v/>
      </c>
      <c r="J8" t="str">
        <f t="array" ref="J8">IF(C8&lt;&gt;"",INDEX('Site Detail'!$C$18:$AV$21,,ROW(G7)),"")</f>
        <v/>
      </c>
      <c r="K8" s="1" t="str">
        <f t="array" ref="K8">IF(C8&lt;&gt;"",INDEX('Site Detail'!$C$19:$AV$21,,ROW(H7)),"")</f>
        <v/>
      </c>
      <c r="L8" s="176" t="str">
        <f t="array" ref="L8">IF(C8&lt;&gt;"",INDEX('Site Detail'!$C$20:$AV$21,,ROW(I7)),"")</f>
        <v/>
      </c>
      <c r="M8" s="176" t="str">
        <f t="array" ref="M8">IF(C8&lt;&gt;"",INDEX('Site Detail'!$C$21:$AV$21,,ROW(J7)),"")</f>
        <v/>
      </c>
      <c r="N8" t="str">
        <f t="array" ref="N8">IF(INDEX('Site Detail'!$C$23:$AV$31,,ROW(M7))&lt;&gt;0,INDEX('Site Detail'!$C$23:$AV$31,,ROW(M7)),"")</f>
        <v/>
      </c>
      <c r="O8" s="174" t="str">
        <f t="array" ref="O8">IF(N8&lt;&gt;"",INDEX('Site Detail'!$C$24:$AV$31,,ROW(N7)),"")</f>
        <v/>
      </c>
      <c r="P8" s="175" t="str">
        <f t="array" ref="P8">IF(N8&lt;&gt;"",INDEX('Site Detail'!$C$25:$AV$31,,ROW(O7)),"")</f>
        <v/>
      </c>
      <c r="Q8" s="175" t="str">
        <f t="array" ref="Q8">IF(N8&lt;&gt;"",INDEX('Site Detail'!$C$26:$AV$31,,ROW(P7)),"")</f>
        <v/>
      </c>
      <c r="R8" t="str">
        <f t="array" ref="R8">IF(N8&lt;&gt;"",INDEX('Site Detail'!$C$27:$AV$31,,ROW(Q7)),"")</f>
        <v/>
      </c>
      <c r="S8" t="str">
        <f t="array" ref="S8">IF(N8&lt;&gt;"",INDEX('Site Detail'!$C$28:$AV$31,,ROW(R7)),"")</f>
        <v/>
      </c>
      <c r="T8" t="str">
        <f t="array" ref="T8">IF(N8&lt;&gt;"",INDEX('Site Detail'!$C$29:$AV$31,,ROW(S7)),"")</f>
        <v/>
      </c>
      <c r="U8" s="176" t="str">
        <f t="array" ref="U8">IF(N8&lt;&gt;"",INDEX('Site Detail'!$C$30:$AV$31,,ROW(T7)),"")</f>
        <v/>
      </c>
      <c r="V8" s="176" t="str">
        <f t="array" ref="V8">IF(N8&lt;&gt;"",INDEX('Site Detail'!$C$31:$AV$31,,ROW(U7)),"")</f>
        <v/>
      </c>
      <c r="W8" s="176" t="str">
        <f t="array" ref="W8">IF(INDEX('Site Detail'!$C$33:$AV$41,,ROW(V7))&lt;&gt;0,INDEX('Site Detail'!$C$33:$AV$41,,ROW(V7)),"")</f>
        <v/>
      </c>
      <c r="X8" s="174" t="str">
        <f t="array" ref="X8">IF(W8&lt;&gt;"",INDEX('Site Detail'!$C$34:$AV$41,,ROW(W7)),"")</f>
        <v/>
      </c>
      <c r="Y8" s="175" t="str">
        <f t="array" ref="Y8">IF(W8&lt;&gt;"",INDEX('Site Detail'!$C$35:$AV$41,,ROW(X7)),"")</f>
        <v/>
      </c>
      <c r="Z8" s="175" t="str">
        <f t="array" ref="Z8">IF(W8&lt;&gt;"",INDEX('Site Detail'!$C$36:$AV$41,,ROW(Y7)),"")</f>
        <v/>
      </c>
      <c r="AA8" t="str">
        <f t="array" ref="AA8">IF(W8&lt;&gt;"",INDEX('Site Detail'!$C$37:$AV$41,,ROW(Z7)),"")</f>
        <v/>
      </c>
      <c r="AB8" t="str">
        <f t="array" ref="AB8">IF(W8&lt;&gt;"",INDEX('Site Detail'!$C$38:$AV$41,,ROW(AA7)),"")</f>
        <v/>
      </c>
      <c r="AC8" t="str">
        <f t="array" ref="AC8">IF(W8&lt;&gt;"",INDEX('Site Detail'!$C$39:$AV$41,,ROW(AB7)),"")</f>
        <v/>
      </c>
      <c r="AD8" s="176" t="str">
        <f t="array" ref="AD8">IF(W8&lt;&gt;"",INDEX('Site Detail'!$C$40:$AV$41,,ROW(AC7)),"")</f>
        <v/>
      </c>
      <c r="AE8" s="176" t="str">
        <f t="array" ref="AE8">IF(W8&lt;&gt;"",INDEX('Site Detail'!$C$41:$AV$41,,ROW(AD7)),"")</f>
        <v/>
      </c>
      <c r="AF8" s="176" t="str">
        <f t="array" ref="AF8">IF(INDEX('Site Detail'!$C$43:$AV$51,,ROW(AE7))&lt;&gt;"",INDEX('Site Detail'!$C$43:$AV$51,,ROW(AE7)),"")</f>
        <v/>
      </c>
      <c r="AG8" s="174" t="str">
        <f t="array" ref="AG8">IF(AF8&lt;&gt;"",INDEX('Site Detail'!$C$44:$AV$51,,ROW(AF7)),"")</f>
        <v/>
      </c>
      <c r="AH8" s="175" t="str">
        <f t="array" ref="AH8">IF(AF8&lt;&gt;"",INDEX('Site Detail'!$C$45:$AV$51,,ROW(AG7)),"")</f>
        <v/>
      </c>
      <c r="AI8" s="175" t="str">
        <f t="array" ref="AI8">IF(AF8&lt;&gt;"",INDEX('Site Detail'!$C$46:$AV$51,,ROW(AH7)),"")</f>
        <v/>
      </c>
      <c r="AJ8" t="str">
        <f t="array" ref="AJ8">IF(AF8&lt;&gt;"",INDEX('Site Detail'!$C$47:$AV$51,,ROW(AI7)),"")</f>
        <v/>
      </c>
      <c r="AK8" t="str">
        <f t="array" ref="AK8">IF(AF8&lt;&gt;"",INDEX('Site Detail'!$C$48:$AV$51,,ROW(AJ7)),"")</f>
        <v/>
      </c>
      <c r="AL8" t="str">
        <f t="array" ref="AL8">IF(AF8&lt;&gt;"",INDEX('Site Detail'!$C$49:$AV$51,,ROW(AK7)),"")</f>
        <v/>
      </c>
      <c r="AM8" s="176" t="str">
        <f t="array" ref="AM8">IF(AF8&lt;&gt;"",INDEX('Site Detail'!$C$50:$AV$51,,ROW(AL7)),"")</f>
        <v/>
      </c>
      <c r="AN8" s="176" t="str">
        <f t="array" ref="AN8">IF(AF8&lt;&gt;"",INDEX('Site Detail'!$C$51:$AV$51,,ROW(AM7)),"")</f>
        <v/>
      </c>
      <c r="AO8" s="177" t="str">
        <f t="array" ref="AO8">IF(C8&lt;&gt;"",INDEX('Site Detail'!$C$53:$AV$62,,ROW(AN7)),"")</f>
        <v/>
      </c>
      <c r="AP8" s="177" t="str">
        <f t="array" ref="AP8">IF(C8&lt;&gt;"",INDEX('Site Detail'!$C$54:$AV$62,,ROW(AO7)),"")</f>
        <v/>
      </c>
      <c r="AQ8" s="177" t="str">
        <f t="array" ref="AQ8">IF(C8&lt;&gt;"",INDEX('Site Detail'!$C$55:$AV$62,,ROW(AP7)),"")</f>
        <v/>
      </c>
      <c r="AR8" s="177" t="str">
        <f t="array" ref="AR8">IF(C8&lt;&gt;"",INDEX('Site Detail'!$C$56:$AV$62,,ROW(AQ7)),"")</f>
        <v/>
      </c>
      <c r="AS8" s="177" t="str">
        <f t="array" ref="AS8">IF(C8&lt;&gt;"",INDEX('Site Detail'!$C$57:$AV$62,,ROW(AR7)),"")</f>
        <v/>
      </c>
      <c r="AT8" s="177" t="str">
        <f t="array" ref="AT8">IF(C8&lt;&gt;"",INDEX('Site Detail'!$C$58:$AV$62,,ROW(AS7)),"")</f>
        <v/>
      </c>
      <c r="AU8" s="177" t="str">
        <f t="array" ref="AU8">IF(C8&lt;&gt;"",INDEX('Site Detail'!$C$59:$AV$62,,ROW(AT7)),"")</f>
        <v/>
      </c>
      <c r="AV8" s="177" t="str">
        <f t="array" ref="AV8">IF(C8&lt;&gt;"",INDEX('Site Detail'!$C$60:$AV$62,,ROW(AU7)),"")</f>
        <v/>
      </c>
      <c r="AW8" s="177" t="str">
        <f t="array" ref="AW8">IF(C8&lt;&gt;"",INDEX('Site Detail'!$C$61:$AV$62,,ROW(AT7)),"")</f>
        <v/>
      </c>
      <c r="AX8" s="177" t="str">
        <f t="array" ref="AX8">IF(C8&lt;&gt;"",INDEX('Site Detail'!$C$62:$AV$62,,ROW(AW7)),"")</f>
        <v/>
      </c>
    </row>
    <row r="9" spans="1:50" x14ac:dyDescent="0.35">
      <c r="A9">
        <f>'Site Detail'!$C$3</f>
        <v>0</v>
      </c>
      <c r="B9">
        <f>'Site Detail'!$C$4</f>
        <v>0</v>
      </c>
      <c r="C9" t="str">
        <f t="array" ref="C9">IF(INDEX('Site Detail'!$C$10:$AV$62,,ROW(A8))&lt;&gt;0,INDEX('Site Detail'!$C$10:$AV$62,,ROW(A8)),"")</f>
        <v/>
      </c>
      <c r="D9" t="str">
        <f t="array" ref="D9">IF(INDEX('Site Detail'!$C$11:$AV$62,,ROW(C8))&lt;&gt;0,INDEX('Site Detail'!$C$11:$AV$62,,ROW(C8)),"")</f>
        <v/>
      </c>
      <c r="E9" t="str">
        <f t="array" ref="E9">IF(C9&lt;&gt;"",INDEX('Site Detail'!$C$13:$AV$21,,ROW(B8)),"")</f>
        <v/>
      </c>
      <c r="F9" s="174" t="str">
        <f t="array" ref="F9">IF(C9&lt;&gt;"",INDEX('Site Detail'!$C$14:$AV$21,,ROW(C8)),"")</f>
        <v/>
      </c>
      <c r="G9" s="175" t="str">
        <f t="array" ref="G9">IF(C9&lt;&gt;"",INDEX('Site Detail'!$C$15:$AV$21,,ROW(D8)),"")</f>
        <v/>
      </c>
      <c r="H9" s="175" t="str">
        <f t="array" ref="H9">IF(C9&lt;&gt;"",INDEX('Site Detail'!$C$16:$AV$21,,ROW(E8)),"")</f>
        <v/>
      </c>
      <c r="I9" t="str">
        <f t="array" ref="I9">IF(C9&lt;&gt;"",INDEX('Site Detail'!$C$17:$AV$21,,ROW(F8)),"")</f>
        <v/>
      </c>
      <c r="J9" t="str">
        <f t="array" ref="J9">IF(C9&lt;&gt;"",INDEX('Site Detail'!$C$18:$AV$21,,ROW(G8)),"")</f>
        <v/>
      </c>
      <c r="K9" s="1" t="str">
        <f t="array" ref="K9">IF(C9&lt;&gt;"",INDEX('Site Detail'!$C$19:$AV$21,,ROW(H8)),"")</f>
        <v/>
      </c>
      <c r="L9" s="176" t="str">
        <f t="array" ref="L9">IF(C9&lt;&gt;"",INDEX('Site Detail'!$C$20:$AV$21,,ROW(I8)),"")</f>
        <v/>
      </c>
      <c r="M9" s="176" t="str">
        <f t="array" ref="M9">IF(C9&lt;&gt;"",INDEX('Site Detail'!$C$21:$AV$21,,ROW(J8)),"")</f>
        <v/>
      </c>
      <c r="N9" t="str">
        <f t="array" ref="N9">IF(INDEX('Site Detail'!$C$23:$AV$31,,ROW(M8))&lt;&gt;0,INDEX('Site Detail'!$C$23:$AV$31,,ROW(M8)),"")</f>
        <v/>
      </c>
      <c r="O9" s="174" t="str">
        <f t="array" ref="O9">IF(N9&lt;&gt;"",INDEX('Site Detail'!$C$24:$AV$31,,ROW(N8)),"")</f>
        <v/>
      </c>
      <c r="P9" s="175" t="str">
        <f t="array" ref="P9">IF(N9&lt;&gt;"",INDEX('Site Detail'!$C$25:$AV$31,,ROW(O8)),"")</f>
        <v/>
      </c>
      <c r="Q9" s="175" t="str">
        <f t="array" ref="Q9">IF(N9&lt;&gt;"",INDEX('Site Detail'!$C$26:$AV$31,,ROW(P8)),"")</f>
        <v/>
      </c>
      <c r="R9" t="str">
        <f t="array" ref="R9">IF(N9&lt;&gt;"",INDEX('Site Detail'!$C$27:$AV$31,,ROW(Q8)),"")</f>
        <v/>
      </c>
      <c r="S9" t="str">
        <f t="array" ref="S9">IF(N9&lt;&gt;"",INDEX('Site Detail'!$C$28:$AV$31,,ROW(R8)),"")</f>
        <v/>
      </c>
      <c r="T9" t="str">
        <f t="array" ref="T9">IF(N9&lt;&gt;"",INDEX('Site Detail'!$C$29:$AV$31,,ROW(S8)),"")</f>
        <v/>
      </c>
      <c r="U9" s="176" t="str">
        <f t="array" ref="U9">IF(N9&lt;&gt;"",INDEX('Site Detail'!$C$30:$AV$31,,ROW(T8)),"")</f>
        <v/>
      </c>
      <c r="V9" s="176" t="str">
        <f t="array" ref="V9">IF(N9&lt;&gt;"",INDEX('Site Detail'!$C$31:$AV$31,,ROW(U8)),"")</f>
        <v/>
      </c>
      <c r="W9" s="176" t="str">
        <f t="array" ref="W9">IF(INDEX('Site Detail'!$C$33:$AV$41,,ROW(V8))&lt;&gt;0,INDEX('Site Detail'!$C$33:$AV$41,,ROW(V8)),"")</f>
        <v/>
      </c>
      <c r="X9" s="174" t="str">
        <f t="array" ref="X9">IF(W9&lt;&gt;"",INDEX('Site Detail'!$C$34:$AV$41,,ROW(W8)),"")</f>
        <v/>
      </c>
      <c r="Y9" s="175" t="str">
        <f t="array" ref="Y9">IF(W9&lt;&gt;"",INDEX('Site Detail'!$C$35:$AV$41,,ROW(X8)),"")</f>
        <v/>
      </c>
      <c r="Z9" s="175" t="str">
        <f t="array" ref="Z9">IF(W9&lt;&gt;"",INDEX('Site Detail'!$C$36:$AV$41,,ROW(Y8)),"")</f>
        <v/>
      </c>
      <c r="AA9" t="str">
        <f t="array" ref="AA9">IF(W9&lt;&gt;"",INDEX('Site Detail'!$C$37:$AV$41,,ROW(Z8)),"")</f>
        <v/>
      </c>
      <c r="AB9" t="str">
        <f t="array" ref="AB9">IF(W9&lt;&gt;"",INDEX('Site Detail'!$C$38:$AV$41,,ROW(AA8)),"")</f>
        <v/>
      </c>
      <c r="AC9" t="str">
        <f t="array" ref="AC9">IF(W9&lt;&gt;"",INDEX('Site Detail'!$C$39:$AV$41,,ROW(AB8)),"")</f>
        <v/>
      </c>
      <c r="AD9" s="176" t="str">
        <f t="array" ref="AD9">IF(W9&lt;&gt;"",INDEX('Site Detail'!$C$40:$AV$41,,ROW(AC8)),"")</f>
        <v/>
      </c>
      <c r="AE9" s="176" t="str">
        <f t="array" ref="AE9">IF(W9&lt;&gt;"",INDEX('Site Detail'!$C$41:$AV$41,,ROW(AD8)),"")</f>
        <v/>
      </c>
      <c r="AF9" s="176" t="str">
        <f t="array" ref="AF9">IF(INDEX('Site Detail'!$C$43:$AV$51,,ROW(AE8))&lt;&gt;"",INDEX('Site Detail'!$C$43:$AV$51,,ROW(AE8)),"")</f>
        <v/>
      </c>
      <c r="AG9" s="174" t="str">
        <f t="array" ref="AG9">IF(AF9&lt;&gt;"",INDEX('Site Detail'!$C$44:$AV$51,,ROW(AF8)),"")</f>
        <v/>
      </c>
      <c r="AH9" s="175" t="str">
        <f t="array" ref="AH9">IF(AF9&lt;&gt;"",INDEX('Site Detail'!$C$45:$AV$51,,ROW(AG8)),"")</f>
        <v/>
      </c>
      <c r="AI9" s="175" t="str">
        <f t="array" ref="AI9">IF(AF9&lt;&gt;"",INDEX('Site Detail'!$C$46:$AV$51,,ROW(AH8)),"")</f>
        <v/>
      </c>
      <c r="AJ9" t="str">
        <f t="array" ref="AJ9">IF(AF9&lt;&gt;"",INDEX('Site Detail'!$C$47:$AV$51,,ROW(AI8)),"")</f>
        <v/>
      </c>
      <c r="AK9" t="str">
        <f t="array" ref="AK9">IF(AF9&lt;&gt;"",INDEX('Site Detail'!$C$48:$AV$51,,ROW(AJ8)),"")</f>
        <v/>
      </c>
      <c r="AL9" t="str">
        <f t="array" ref="AL9">IF(AF9&lt;&gt;"",INDEX('Site Detail'!$C$49:$AV$51,,ROW(AK8)),"")</f>
        <v/>
      </c>
      <c r="AM9" s="176" t="str">
        <f t="array" ref="AM9">IF(AF9&lt;&gt;"",INDEX('Site Detail'!$C$50:$AV$51,,ROW(AL8)),"")</f>
        <v/>
      </c>
      <c r="AN9" s="176" t="str">
        <f t="array" ref="AN9">IF(AF9&lt;&gt;"",INDEX('Site Detail'!$C$51:$AV$51,,ROW(AM8)),"")</f>
        <v/>
      </c>
      <c r="AO9" s="177" t="str">
        <f t="array" ref="AO9">IF(C9&lt;&gt;"",INDEX('Site Detail'!$C$53:$AV$62,,ROW(AN8)),"")</f>
        <v/>
      </c>
      <c r="AP9" s="177" t="str">
        <f t="array" ref="AP9">IF(C9&lt;&gt;"",INDEX('Site Detail'!$C$54:$AV$62,,ROW(AO8)),"")</f>
        <v/>
      </c>
      <c r="AQ9" s="177" t="str">
        <f t="array" ref="AQ9">IF(C9&lt;&gt;"",INDEX('Site Detail'!$C$55:$AV$62,,ROW(AP8)),"")</f>
        <v/>
      </c>
      <c r="AR9" s="177" t="str">
        <f t="array" ref="AR9">IF(C9&lt;&gt;"",INDEX('Site Detail'!$C$56:$AV$62,,ROW(AQ8)),"")</f>
        <v/>
      </c>
      <c r="AS9" s="177" t="str">
        <f t="array" ref="AS9">IF(C9&lt;&gt;"",INDEX('Site Detail'!$C$57:$AV$62,,ROW(AR8)),"")</f>
        <v/>
      </c>
      <c r="AT9" s="177" t="str">
        <f t="array" ref="AT9">IF(C9&lt;&gt;"",INDEX('Site Detail'!$C$58:$AV$62,,ROW(AS8)),"")</f>
        <v/>
      </c>
      <c r="AU9" s="177" t="str">
        <f t="array" ref="AU9">IF(C9&lt;&gt;"",INDEX('Site Detail'!$C$59:$AV$62,,ROW(AT8)),"")</f>
        <v/>
      </c>
      <c r="AV9" s="177" t="str">
        <f t="array" ref="AV9">IF(C9&lt;&gt;"",INDEX('Site Detail'!$C$60:$AV$62,,ROW(AU8)),"")</f>
        <v/>
      </c>
      <c r="AW9" s="177" t="str">
        <f t="array" ref="AW9">IF(C9&lt;&gt;"",INDEX('Site Detail'!$C$61:$AV$62,,ROW(AT8)),"")</f>
        <v/>
      </c>
      <c r="AX9" s="177" t="str">
        <f t="array" ref="AX9">IF(C9&lt;&gt;"",INDEX('Site Detail'!$C$62:$AV$62,,ROW(AW8)),"")</f>
        <v/>
      </c>
    </row>
    <row r="10" spans="1:50" x14ac:dyDescent="0.35">
      <c r="A10">
        <f>'Site Detail'!$C$3</f>
        <v>0</v>
      </c>
      <c r="B10">
        <f>'Site Detail'!$C$4</f>
        <v>0</v>
      </c>
      <c r="C10" t="str">
        <f t="array" ref="C10">IF(INDEX('Site Detail'!$C$10:$AV$62,,ROW(A9))&lt;&gt;0,INDEX('Site Detail'!$C$10:$AV$62,,ROW(A9)),"")</f>
        <v/>
      </c>
      <c r="D10" t="str">
        <f t="array" ref="D10">IF(INDEX('Site Detail'!$C$11:$AV$62,,ROW(C9))&lt;&gt;0,INDEX('Site Detail'!$C$11:$AV$62,,ROW(C9)),"")</f>
        <v/>
      </c>
      <c r="E10" t="str">
        <f t="array" ref="E10">IF(C10&lt;&gt;"",INDEX('Site Detail'!$C$13:$AV$21,,ROW(B9)),"")</f>
        <v/>
      </c>
      <c r="F10" s="174" t="str">
        <f t="array" ref="F10">IF(C10&lt;&gt;"",INDEX('Site Detail'!$C$14:$AV$21,,ROW(C9)),"")</f>
        <v/>
      </c>
      <c r="G10" s="175" t="str">
        <f t="array" ref="G10">IF(C10&lt;&gt;"",INDEX('Site Detail'!$C$15:$AV$21,,ROW(D9)),"")</f>
        <v/>
      </c>
      <c r="H10" s="175" t="str">
        <f t="array" ref="H10">IF(C10&lt;&gt;"",INDEX('Site Detail'!$C$16:$AV$21,,ROW(E9)),"")</f>
        <v/>
      </c>
      <c r="I10" t="str">
        <f t="array" ref="I10">IF(C10&lt;&gt;"",INDEX('Site Detail'!$C$17:$AV$21,,ROW(F9)),"")</f>
        <v/>
      </c>
      <c r="J10" t="str">
        <f t="array" ref="J10">IF(C10&lt;&gt;"",INDEX('Site Detail'!$C$18:$AV$21,,ROW(G9)),"")</f>
        <v/>
      </c>
      <c r="K10" s="1" t="str">
        <f t="array" ref="K10">IF(C10&lt;&gt;"",INDEX('Site Detail'!$C$19:$AV$21,,ROW(H9)),"")</f>
        <v/>
      </c>
      <c r="L10" s="176" t="str">
        <f t="array" ref="L10">IF(C10&lt;&gt;"",INDEX('Site Detail'!$C$20:$AV$21,,ROW(I9)),"")</f>
        <v/>
      </c>
      <c r="M10" s="176" t="str">
        <f t="array" ref="M10">IF(C10&lt;&gt;"",INDEX('Site Detail'!$C$21:$AV$21,,ROW(J9)),"")</f>
        <v/>
      </c>
      <c r="N10" t="str">
        <f t="array" ref="N10">IF(INDEX('Site Detail'!$C$23:$AV$31,,ROW(M9))&lt;&gt;0,INDEX('Site Detail'!$C$23:$AV$31,,ROW(M9)),"")</f>
        <v/>
      </c>
      <c r="O10" s="174" t="str">
        <f t="array" ref="O10">IF(N10&lt;&gt;"",INDEX('Site Detail'!$C$24:$AV$31,,ROW(N9)),"")</f>
        <v/>
      </c>
      <c r="P10" s="175" t="str">
        <f t="array" ref="P10">IF(N10&lt;&gt;"",INDEX('Site Detail'!$C$25:$AV$31,,ROW(O9)),"")</f>
        <v/>
      </c>
      <c r="Q10" s="175" t="str">
        <f t="array" ref="Q10">IF(N10&lt;&gt;"",INDEX('Site Detail'!$C$26:$AV$31,,ROW(P9)),"")</f>
        <v/>
      </c>
      <c r="R10" t="str">
        <f t="array" ref="R10">IF(N10&lt;&gt;"",INDEX('Site Detail'!$C$27:$AV$31,,ROW(Q9)),"")</f>
        <v/>
      </c>
      <c r="S10" t="str">
        <f t="array" ref="S10">IF(N10&lt;&gt;"",INDEX('Site Detail'!$C$28:$AV$31,,ROW(R9)),"")</f>
        <v/>
      </c>
      <c r="T10" t="str">
        <f t="array" ref="T10">IF(N10&lt;&gt;"",INDEX('Site Detail'!$C$29:$AV$31,,ROW(S9)),"")</f>
        <v/>
      </c>
      <c r="U10" s="176" t="str">
        <f t="array" ref="U10">IF(N10&lt;&gt;"",INDEX('Site Detail'!$C$30:$AV$31,,ROW(T9)),"")</f>
        <v/>
      </c>
      <c r="V10" s="176" t="str">
        <f t="array" ref="V10">IF(N10&lt;&gt;"",INDEX('Site Detail'!$C$31:$AV$31,,ROW(U9)),"")</f>
        <v/>
      </c>
      <c r="W10" s="176" t="str">
        <f t="array" ref="W10">IF(INDEX('Site Detail'!$C$33:$AV$41,,ROW(V9))&lt;&gt;0,INDEX('Site Detail'!$C$33:$AV$41,,ROW(V9)),"")</f>
        <v/>
      </c>
      <c r="X10" s="174" t="str">
        <f t="array" ref="X10">IF(W10&lt;&gt;"",INDEX('Site Detail'!$C$34:$AV$41,,ROW(W9)),"")</f>
        <v/>
      </c>
      <c r="Y10" s="175" t="str">
        <f t="array" ref="Y10">IF(W10&lt;&gt;"",INDEX('Site Detail'!$C$35:$AV$41,,ROW(X9)),"")</f>
        <v/>
      </c>
      <c r="Z10" s="175" t="str">
        <f t="array" ref="Z10">IF(W10&lt;&gt;"",INDEX('Site Detail'!$C$36:$AV$41,,ROW(Y9)),"")</f>
        <v/>
      </c>
      <c r="AA10" t="str">
        <f t="array" ref="AA10">IF(W10&lt;&gt;"",INDEX('Site Detail'!$C$37:$AV$41,,ROW(Z9)),"")</f>
        <v/>
      </c>
      <c r="AB10" t="str">
        <f t="array" ref="AB10">IF(W10&lt;&gt;"",INDEX('Site Detail'!$C$38:$AV$41,,ROW(AA9)),"")</f>
        <v/>
      </c>
      <c r="AC10" t="str">
        <f t="array" ref="AC10">IF(W10&lt;&gt;"",INDEX('Site Detail'!$C$39:$AV$41,,ROW(AB9)),"")</f>
        <v/>
      </c>
      <c r="AD10" s="176" t="str">
        <f t="array" ref="AD10">IF(W10&lt;&gt;"",INDEX('Site Detail'!$C$40:$AV$41,,ROW(AC9)),"")</f>
        <v/>
      </c>
      <c r="AE10" s="176" t="str">
        <f t="array" ref="AE10">IF(W10&lt;&gt;"",INDEX('Site Detail'!$C$41:$AV$41,,ROW(AD9)),"")</f>
        <v/>
      </c>
      <c r="AF10" s="176" t="str">
        <f t="array" ref="AF10">IF(INDEX('Site Detail'!$C$43:$AV$51,,ROW(AE9))&lt;&gt;"",INDEX('Site Detail'!$C$43:$AV$51,,ROW(AE9)),"")</f>
        <v/>
      </c>
      <c r="AG10" s="174" t="str">
        <f t="array" ref="AG10">IF(AF10&lt;&gt;"",INDEX('Site Detail'!$C$44:$AV$51,,ROW(AF9)),"")</f>
        <v/>
      </c>
      <c r="AH10" s="175" t="str">
        <f t="array" ref="AH10">IF(AF10&lt;&gt;"",INDEX('Site Detail'!$C$45:$AV$51,,ROW(AG9)),"")</f>
        <v/>
      </c>
      <c r="AI10" s="175" t="str">
        <f t="array" ref="AI10">IF(AF10&lt;&gt;"",INDEX('Site Detail'!$C$46:$AV$51,,ROW(AH9)),"")</f>
        <v/>
      </c>
      <c r="AJ10" t="str">
        <f t="array" ref="AJ10">IF(AF10&lt;&gt;"",INDEX('Site Detail'!$C$47:$AV$51,,ROW(AI9)),"")</f>
        <v/>
      </c>
      <c r="AK10" t="str">
        <f t="array" ref="AK10">IF(AF10&lt;&gt;"",INDEX('Site Detail'!$C$48:$AV$51,,ROW(AJ9)),"")</f>
        <v/>
      </c>
      <c r="AL10" t="str">
        <f t="array" ref="AL10">IF(AF10&lt;&gt;"",INDEX('Site Detail'!$C$49:$AV$51,,ROW(AK9)),"")</f>
        <v/>
      </c>
      <c r="AM10" s="176" t="str">
        <f t="array" ref="AM10">IF(AF10&lt;&gt;"",INDEX('Site Detail'!$C$50:$AV$51,,ROW(AL9)),"")</f>
        <v/>
      </c>
      <c r="AN10" s="176" t="str">
        <f t="array" ref="AN10">IF(AF10&lt;&gt;"",INDEX('Site Detail'!$C$51:$AV$51,,ROW(AM9)),"")</f>
        <v/>
      </c>
      <c r="AO10" s="177" t="str">
        <f t="array" ref="AO10">IF(C10&lt;&gt;"",INDEX('Site Detail'!$C$53:$AV$62,,ROW(AN9)),"")</f>
        <v/>
      </c>
      <c r="AP10" s="177" t="str">
        <f t="array" ref="AP10">IF(C10&lt;&gt;"",INDEX('Site Detail'!$C$54:$AV$62,,ROW(AO9)),"")</f>
        <v/>
      </c>
      <c r="AQ10" s="177" t="str">
        <f t="array" ref="AQ10">IF(C10&lt;&gt;"",INDEX('Site Detail'!$C$55:$AV$62,,ROW(AP9)),"")</f>
        <v/>
      </c>
      <c r="AR10" s="177" t="str">
        <f t="array" ref="AR10">IF(C10&lt;&gt;"",INDEX('Site Detail'!$C$56:$AV$62,,ROW(AQ9)),"")</f>
        <v/>
      </c>
      <c r="AS10" s="177" t="str">
        <f t="array" ref="AS10">IF(C10&lt;&gt;"",INDEX('Site Detail'!$C$57:$AV$62,,ROW(AR9)),"")</f>
        <v/>
      </c>
      <c r="AT10" s="177" t="str">
        <f t="array" ref="AT10">IF(C10&lt;&gt;"",INDEX('Site Detail'!$C$58:$AV$62,,ROW(AS9)),"")</f>
        <v/>
      </c>
      <c r="AU10" s="177" t="str">
        <f t="array" ref="AU10">IF(C10&lt;&gt;"",INDEX('Site Detail'!$C$59:$AV$62,,ROW(AT9)),"")</f>
        <v/>
      </c>
      <c r="AV10" s="177" t="str">
        <f t="array" ref="AV10">IF(C10&lt;&gt;"",INDEX('Site Detail'!$C$60:$AV$62,,ROW(AU9)),"")</f>
        <v/>
      </c>
      <c r="AW10" s="177" t="str">
        <f t="array" ref="AW10">IF(C10&lt;&gt;"",INDEX('Site Detail'!$C$61:$AV$62,,ROW(AT9)),"")</f>
        <v/>
      </c>
      <c r="AX10" s="177" t="str">
        <f t="array" ref="AX10">IF(C10&lt;&gt;"",INDEX('Site Detail'!$C$62:$AV$62,,ROW(AW9)),"")</f>
        <v/>
      </c>
    </row>
    <row r="11" spans="1:50" x14ac:dyDescent="0.35">
      <c r="A11">
        <f>'Site Detail'!$C$3</f>
        <v>0</v>
      </c>
      <c r="B11">
        <f>'Site Detail'!$C$4</f>
        <v>0</v>
      </c>
      <c r="C11" t="str">
        <f t="array" ref="C11">IF(INDEX('Site Detail'!$C$10:$AV$62,,ROW(A10))&lt;&gt;0,INDEX('Site Detail'!$C$10:$AV$62,,ROW(A10)),"")</f>
        <v/>
      </c>
      <c r="D11" t="str">
        <f t="array" ref="D11">IF(INDEX('Site Detail'!$C$11:$AV$62,,ROW(C10))&lt;&gt;0,INDEX('Site Detail'!$C$11:$AV$62,,ROW(C10)),"")</f>
        <v/>
      </c>
      <c r="E11" t="str">
        <f t="array" ref="E11">IF(C11&lt;&gt;"",INDEX('Site Detail'!$C$13:$AV$21,,ROW(B10)),"")</f>
        <v/>
      </c>
      <c r="F11" s="174" t="str">
        <f t="array" ref="F11">IF(C11&lt;&gt;"",INDEX('Site Detail'!$C$14:$AV$21,,ROW(C10)),"")</f>
        <v/>
      </c>
      <c r="G11" s="175" t="str">
        <f t="array" ref="G11">IF(C11&lt;&gt;"",INDEX('Site Detail'!$C$15:$AV$21,,ROW(D10)),"")</f>
        <v/>
      </c>
      <c r="H11" s="175" t="str">
        <f t="array" ref="H11">IF(C11&lt;&gt;"",INDEX('Site Detail'!$C$16:$AV$21,,ROW(E10)),"")</f>
        <v/>
      </c>
      <c r="I11" t="str">
        <f t="array" ref="I11">IF(C11&lt;&gt;"",INDEX('Site Detail'!$C$17:$AV$21,,ROW(F10)),"")</f>
        <v/>
      </c>
      <c r="J11" t="str">
        <f t="array" ref="J11">IF(C11&lt;&gt;"",INDEX('Site Detail'!$C$18:$AV$21,,ROW(G10)),"")</f>
        <v/>
      </c>
      <c r="K11" s="1" t="str">
        <f t="array" ref="K11">IF(C11&lt;&gt;"",INDEX('Site Detail'!$C$19:$AV$21,,ROW(H10)),"")</f>
        <v/>
      </c>
      <c r="L11" s="176" t="str">
        <f t="array" ref="L11">IF(C11&lt;&gt;"",INDEX('Site Detail'!$C$20:$AV$21,,ROW(I10)),"")</f>
        <v/>
      </c>
      <c r="M11" s="176" t="str">
        <f t="array" ref="M11">IF(C11&lt;&gt;"",INDEX('Site Detail'!$C$21:$AV$21,,ROW(J10)),"")</f>
        <v/>
      </c>
      <c r="N11" t="str">
        <f t="array" ref="N11">IF(INDEX('Site Detail'!$C$23:$AV$31,,ROW(M10))&lt;&gt;0,INDEX('Site Detail'!$C$23:$AV$31,,ROW(M10)),"")</f>
        <v/>
      </c>
      <c r="O11" s="174" t="str">
        <f t="array" ref="O11">IF(N11&lt;&gt;"",INDEX('Site Detail'!$C$24:$AV$31,,ROW(N10)),"")</f>
        <v/>
      </c>
      <c r="P11" s="175" t="str">
        <f t="array" ref="P11">IF(N11&lt;&gt;"",INDEX('Site Detail'!$C$25:$AV$31,,ROW(O10)),"")</f>
        <v/>
      </c>
      <c r="Q11" s="175" t="str">
        <f t="array" ref="Q11">IF(N11&lt;&gt;"",INDEX('Site Detail'!$C$26:$AV$31,,ROW(P10)),"")</f>
        <v/>
      </c>
      <c r="R11" t="str">
        <f t="array" ref="R11">IF(N11&lt;&gt;"",INDEX('Site Detail'!$C$27:$AV$31,,ROW(Q10)),"")</f>
        <v/>
      </c>
      <c r="S11" t="str">
        <f t="array" ref="S11">IF(N11&lt;&gt;"",INDEX('Site Detail'!$C$28:$AV$31,,ROW(R10)),"")</f>
        <v/>
      </c>
      <c r="T11" t="str">
        <f t="array" ref="T11">IF(N11&lt;&gt;"",INDEX('Site Detail'!$C$29:$AV$31,,ROW(S10)),"")</f>
        <v/>
      </c>
      <c r="U11" s="176" t="str">
        <f t="array" ref="U11">IF(N11&lt;&gt;"",INDEX('Site Detail'!$C$30:$AV$31,,ROW(T10)),"")</f>
        <v/>
      </c>
      <c r="V11" s="176" t="str">
        <f t="array" ref="V11">IF(N11&lt;&gt;"",INDEX('Site Detail'!$C$31:$AV$31,,ROW(U10)),"")</f>
        <v/>
      </c>
      <c r="W11" s="176" t="str">
        <f t="array" ref="W11">IF(INDEX('Site Detail'!$C$33:$AV$41,,ROW(V10))&lt;&gt;0,INDEX('Site Detail'!$C$33:$AV$41,,ROW(V10)),"")</f>
        <v/>
      </c>
      <c r="X11" s="174" t="str">
        <f t="array" ref="X11">IF(W11&lt;&gt;"",INDEX('Site Detail'!$C$34:$AV$41,,ROW(W10)),"")</f>
        <v/>
      </c>
      <c r="Y11" s="175" t="str">
        <f t="array" ref="Y11">IF(W11&lt;&gt;"",INDEX('Site Detail'!$C$35:$AV$41,,ROW(X10)),"")</f>
        <v/>
      </c>
      <c r="Z11" s="175" t="str">
        <f t="array" ref="Z11">IF(W11&lt;&gt;"",INDEX('Site Detail'!$C$36:$AV$41,,ROW(Y10)),"")</f>
        <v/>
      </c>
      <c r="AA11" t="str">
        <f t="array" ref="AA11">IF(W11&lt;&gt;"",INDEX('Site Detail'!$C$37:$AV$41,,ROW(Z10)),"")</f>
        <v/>
      </c>
      <c r="AB11" t="str">
        <f t="array" ref="AB11">IF(W11&lt;&gt;"",INDEX('Site Detail'!$C$38:$AV$41,,ROW(AA10)),"")</f>
        <v/>
      </c>
      <c r="AC11" t="str">
        <f t="array" ref="AC11">IF(W11&lt;&gt;"",INDEX('Site Detail'!$C$39:$AV$41,,ROW(AB10)),"")</f>
        <v/>
      </c>
      <c r="AD11" s="176" t="str">
        <f t="array" ref="AD11">IF(W11&lt;&gt;"",INDEX('Site Detail'!$C$40:$AV$41,,ROW(AC10)),"")</f>
        <v/>
      </c>
      <c r="AE11" s="176" t="str">
        <f t="array" ref="AE11">IF(W11&lt;&gt;"",INDEX('Site Detail'!$C$41:$AV$41,,ROW(AD10)),"")</f>
        <v/>
      </c>
      <c r="AF11" s="176" t="str">
        <f t="array" ref="AF11">IF(INDEX('Site Detail'!$C$43:$AV$51,,ROW(AE10))&lt;&gt;"",INDEX('Site Detail'!$C$43:$AV$51,,ROW(AE10)),"")</f>
        <v/>
      </c>
      <c r="AG11" s="174" t="str">
        <f t="array" ref="AG11">IF(AF11&lt;&gt;"",INDEX('Site Detail'!$C$44:$AV$51,,ROW(AF10)),"")</f>
        <v/>
      </c>
      <c r="AH11" s="175" t="str">
        <f t="array" ref="AH11">IF(AF11&lt;&gt;"",INDEX('Site Detail'!$C$45:$AV$51,,ROW(AG10)),"")</f>
        <v/>
      </c>
      <c r="AI11" s="175" t="str">
        <f t="array" ref="AI11">IF(AF11&lt;&gt;"",INDEX('Site Detail'!$C$46:$AV$51,,ROW(AH10)),"")</f>
        <v/>
      </c>
      <c r="AJ11" t="str">
        <f t="array" ref="AJ11">IF(AF11&lt;&gt;"",INDEX('Site Detail'!$C$47:$AV$51,,ROW(AI10)),"")</f>
        <v/>
      </c>
      <c r="AK11" t="str">
        <f t="array" ref="AK11">IF(AF11&lt;&gt;"",INDEX('Site Detail'!$C$48:$AV$51,,ROW(AJ10)),"")</f>
        <v/>
      </c>
      <c r="AL11" t="str">
        <f t="array" ref="AL11">IF(AF11&lt;&gt;"",INDEX('Site Detail'!$C$49:$AV$51,,ROW(AK10)),"")</f>
        <v/>
      </c>
      <c r="AM11" s="176" t="str">
        <f t="array" ref="AM11">IF(AF11&lt;&gt;"",INDEX('Site Detail'!$C$50:$AV$51,,ROW(AL10)),"")</f>
        <v/>
      </c>
      <c r="AN11" s="176" t="str">
        <f t="array" ref="AN11">IF(AF11&lt;&gt;"",INDEX('Site Detail'!$C$51:$AV$51,,ROW(AM10)),"")</f>
        <v/>
      </c>
      <c r="AO11" s="177" t="str">
        <f t="array" ref="AO11">IF(C11&lt;&gt;"",INDEX('Site Detail'!$C$53:$AV$62,,ROW(AN10)),"")</f>
        <v/>
      </c>
      <c r="AP11" s="177" t="str">
        <f t="array" ref="AP11">IF(C11&lt;&gt;"",INDEX('Site Detail'!$C$54:$AV$62,,ROW(AO10)),"")</f>
        <v/>
      </c>
      <c r="AQ11" s="177" t="str">
        <f t="array" ref="AQ11">IF(C11&lt;&gt;"",INDEX('Site Detail'!$C$55:$AV$62,,ROW(AP10)),"")</f>
        <v/>
      </c>
      <c r="AR11" s="177" t="str">
        <f t="array" ref="AR11">IF(C11&lt;&gt;"",INDEX('Site Detail'!$C$56:$AV$62,,ROW(AQ10)),"")</f>
        <v/>
      </c>
      <c r="AS11" s="177" t="str">
        <f t="array" ref="AS11">IF(C11&lt;&gt;"",INDEX('Site Detail'!$C$57:$AV$62,,ROW(AR10)),"")</f>
        <v/>
      </c>
      <c r="AT11" s="177" t="str">
        <f t="array" ref="AT11">IF(C11&lt;&gt;"",INDEX('Site Detail'!$C$58:$AV$62,,ROW(AS10)),"")</f>
        <v/>
      </c>
      <c r="AU11" s="177" t="str">
        <f t="array" ref="AU11">IF(C11&lt;&gt;"",INDEX('Site Detail'!$C$59:$AV$62,,ROW(AT10)),"")</f>
        <v/>
      </c>
      <c r="AV11" s="177" t="str">
        <f t="array" ref="AV11">IF(C11&lt;&gt;"",INDEX('Site Detail'!$C$60:$AV$62,,ROW(AU10)),"")</f>
        <v/>
      </c>
      <c r="AW11" s="177" t="str">
        <f t="array" ref="AW11">IF(C11&lt;&gt;"",INDEX('Site Detail'!$C$61:$AV$62,,ROW(AT10)),"")</f>
        <v/>
      </c>
      <c r="AX11" s="177" t="str">
        <f t="array" ref="AX11">IF(C11&lt;&gt;"",INDEX('Site Detail'!$C$62:$AV$62,,ROW(AW10)),"")</f>
        <v/>
      </c>
    </row>
    <row r="12" spans="1:50" x14ac:dyDescent="0.35">
      <c r="A12">
        <f>'Site Detail'!$C$3</f>
        <v>0</v>
      </c>
      <c r="B12">
        <f>'Site Detail'!$C$4</f>
        <v>0</v>
      </c>
      <c r="C12" t="str">
        <f t="array" ref="C12">IF(INDEX('Site Detail'!$C$10:$AV$62,,ROW(A11))&lt;&gt;0,INDEX('Site Detail'!$C$10:$AV$62,,ROW(A11)),"")</f>
        <v/>
      </c>
      <c r="D12" t="str">
        <f t="array" ref="D12">IF(INDEX('Site Detail'!$C$11:$AV$62,,ROW(C11))&lt;&gt;0,INDEX('Site Detail'!$C$11:$AV$62,,ROW(C11)),"")</f>
        <v/>
      </c>
      <c r="E12" t="str">
        <f t="array" ref="E12">IF(C12&lt;&gt;"",INDEX('Site Detail'!$C$13:$AV$21,,ROW(B11)),"")</f>
        <v/>
      </c>
      <c r="F12" s="174" t="str">
        <f t="array" ref="F12">IF(C12&lt;&gt;"",INDEX('Site Detail'!$C$14:$AV$21,,ROW(C11)),"")</f>
        <v/>
      </c>
      <c r="G12" s="175" t="str">
        <f t="array" ref="G12">IF(C12&lt;&gt;"",INDEX('Site Detail'!$C$15:$AV$21,,ROW(D11)),"")</f>
        <v/>
      </c>
      <c r="H12" s="175" t="str">
        <f t="array" ref="H12">IF(C12&lt;&gt;"",INDEX('Site Detail'!$C$16:$AV$21,,ROW(E11)),"")</f>
        <v/>
      </c>
      <c r="I12" t="str">
        <f t="array" ref="I12">IF(C12&lt;&gt;"",INDEX('Site Detail'!$C$17:$AV$21,,ROW(F11)),"")</f>
        <v/>
      </c>
      <c r="J12" t="str">
        <f t="array" ref="J12">IF(C12&lt;&gt;"",INDEX('Site Detail'!$C$18:$AV$21,,ROW(G11)),"")</f>
        <v/>
      </c>
      <c r="K12" s="1" t="str">
        <f t="array" ref="K12">IF(C12&lt;&gt;"",INDEX('Site Detail'!$C$19:$AV$21,,ROW(H11)),"")</f>
        <v/>
      </c>
      <c r="L12" s="176" t="str">
        <f t="array" ref="L12">IF(C12&lt;&gt;"",INDEX('Site Detail'!$C$20:$AV$21,,ROW(I11)),"")</f>
        <v/>
      </c>
      <c r="M12" s="176" t="str">
        <f t="array" ref="M12">IF(C12&lt;&gt;"",INDEX('Site Detail'!$C$21:$AV$21,,ROW(J11)),"")</f>
        <v/>
      </c>
      <c r="N12" t="str">
        <f t="array" ref="N12">IF(INDEX('Site Detail'!$C$23:$AV$31,,ROW(M11))&lt;&gt;0,INDEX('Site Detail'!$C$23:$AV$31,,ROW(M11)),"")</f>
        <v/>
      </c>
      <c r="O12" s="174" t="str">
        <f t="array" ref="O12">IF(N12&lt;&gt;"",INDEX('Site Detail'!$C$24:$AV$31,,ROW(N11)),"")</f>
        <v/>
      </c>
      <c r="P12" s="175" t="str">
        <f t="array" ref="P12">IF(N12&lt;&gt;"",INDEX('Site Detail'!$C$25:$AV$31,,ROW(O11)),"")</f>
        <v/>
      </c>
      <c r="Q12" s="175" t="str">
        <f t="array" ref="Q12">IF(N12&lt;&gt;"",INDEX('Site Detail'!$C$26:$AV$31,,ROW(P11)),"")</f>
        <v/>
      </c>
      <c r="R12" t="str">
        <f t="array" ref="R12">IF(N12&lt;&gt;"",INDEX('Site Detail'!$C$27:$AV$31,,ROW(Q11)),"")</f>
        <v/>
      </c>
      <c r="S12" t="str">
        <f t="array" ref="S12">IF(N12&lt;&gt;"",INDEX('Site Detail'!$C$28:$AV$31,,ROW(R11)),"")</f>
        <v/>
      </c>
      <c r="T12" t="str">
        <f t="array" ref="T12">IF(N12&lt;&gt;"",INDEX('Site Detail'!$C$29:$AV$31,,ROW(S11)),"")</f>
        <v/>
      </c>
      <c r="U12" s="176" t="str">
        <f t="array" ref="U12">IF(N12&lt;&gt;"",INDEX('Site Detail'!$C$30:$AV$31,,ROW(T11)),"")</f>
        <v/>
      </c>
      <c r="V12" s="176" t="str">
        <f t="array" ref="V12">IF(N12&lt;&gt;"",INDEX('Site Detail'!$C$31:$AV$31,,ROW(U11)),"")</f>
        <v/>
      </c>
      <c r="W12" s="176" t="str">
        <f t="array" ref="W12">IF(INDEX('Site Detail'!$C$33:$AV$41,,ROW(V11))&lt;&gt;0,INDEX('Site Detail'!$C$33:$AV$41,,ROW(V11)),"")</f>
        <v/>
      </c>
      <c r="X12" s="174" t="str">
        <f t="array" ref="X12">IF(W12&lt;&gt;"",INDEX('Site Detail'!$C$34:$AV$41,,ROW(W11)),"")</f>
        <v/>
      </c>
      <c r="Y12" s="175" t="str">
        <f t="array" ref="Y12">IF(W12&lt;&gt;"",INDEX('Site Detail'!$C$35:$AV$41,,ROW(X11)),"")</f>
        <v/>
      </c>
      <c r="Z12" s="175" t="str">
        <f t="array" ref="Z12">IF(W12&lt;&gt;"",INDEX('Site Detail'!$C$36:$AV$41,,ROW(Y11)),"")</f>
        <v/>
      </c>
      <c r="AA12" t="str">
        <f t="array" ref="AA12">IF(W12&lt;&gt;"",INDEX('Site Detail'!$C$37:$AV$41,,ROW(Z11)),"")</f>
        <v/>
      </c>
      <c r="AB12" t="str">
        <f t="array" ref="AB12">IF(W12&lt;&gt;"",INDEX('Site Detail'!$C$38:$AV$41,,ROW(AA11)),"")</f>
        <v/>
      </c>
      <c r="AC12" t="str">
        <f t="array" ref="AC12">IF(W12&lt;&gt;"",INDEX('Site Detail'!$C$39:$AV$41,,ROW(AB11)),"")</f>
        <v/>
      </c>
      <c r="AD12" s="176" t="str">
        <f t="array" ref="AD12">IF(W12&lt;&gt;"",INDEX('Site Detail'!$C$40:$AV$41,,ROW(AC11)),"")</f>
        <v/>
      </c>
      <c r="AE12" s="176" t="str">
        <f t="array" ref="AE12">IF(W12&lt;&gt;"",INDEX('Site Detail'!$C$41:$AV$41,,ROW(AD11)),"")</f>
        <v/>
      </c>
      <c r="AF12" s="176" t="str">
        <f t="array" ref="AF12">IF(INDEX('Site Detail'!$C$43:$AV$51,,ROW(AE11))&lt;&gt;"",INDEX('Site Detail'!$C$43:$AV$51,,ROW(AE11)),"")</f>
        <v/>
      </c>
      <c r="AG12" s="174" t="str">
        <f t="array" ref="AG12">IF(AF12&lt;&gt;"",INDEX('Site Detail'!$C$44:$AV$51,,ROW(AF11)),"")</f>
        <v/>
      </c>
      <c r="AH12" s="175" t="str">
        <f t="array" ref="AH12">IF(AF12&lt;&gt;"",INDEX('Site Detail'!$C$45:$AV$51,,ROW(AG11)),"")</f>
        <v/>
      </c>
      <c r="AI12" s="175" t="str">
        <f t="array" ref="AI12">IF(AF12&lt;&gt;"",INDEX('Site Detail'!$C$46:$AV$51,,ROW(AH11)),"")</f>
        <v/>
      </c>
      <c r="AJ12" t="str">
        <f t="array" ref="AJ12">IF(AF12&lt;&gt;"",INDEX('Site Detail'!$C$47:$AV$51,,ROW(AI11)),"")</f>
        <v/>
      </c>
      <c r="AK12" t="str">
        <f t="array" ref="AK12">IF(AF12&lt;&gt;"",INDEX('Site Detail'!$C$48:$AV$51,,ROW(AJ11)),"")</f>
        <v/>
      </c>
      <c r="AL12" t="str">
        <f t="array" ref="AL12">IF(AF12&lt;&gt;"",INDEX('Site Detail'!$C$49:$AV$51,,ROW(AK11)),"")</f>
        <v/>
      </c>
      <c r="AM12" s="176" t="str">
        <f t="array" ref="AM12">IF(AF12&lt;&gt;"",INDEX('Site Detail'!$C$50:$AV$51,,ROW(AL11)),"")</f>
        <v/>
      </c>
      <c r="AN12" s="176" t="str">
        <f t="array" ref="AN12">IF(AF12&lt;&gt;"",INDEX('Site Detail'!$C$51:$AV$51,,ROW(AM11)),"")</f>
        <v/>
      </c>
      <c r="AO12" s="177" t="str">
        <f t="array" ref="AO12">IF(C12&lt;&gt;"",INDEX('Site Detail'!$C$53:$AV$62,,ROW(AN11)),"")</f>
        <v/>
      </c>
      <c r="AP12" s="177" t="str">
        <f t="array" ref="AP12">IF(C12&lt;&gt;"",INDEX('Site Detail'!$C$54:$AV$62,,ROW(AO11)),"")</f>
        <v/>
      </c>
      <c r="AQ12" s="177" t="str">
        <f t="array" ref="AQ12">IF(C12&lt;&gt;"",INDEX('Site Detail'!$C$55:$AV$62,,ROW(AP11)),"")</f>
        <v/>
      </c>
      <c r="AR12" s="177" t="str">
        <f t="array" ref="AR12">IF(C12&lt;&gt;"",INDEX('Site Detail'!$C$56:$AV$62,,ROW(AQ11)),"")</f>
        <v/>
      </c>
      <c r="AS12" s="177" t="str">
        <f t="array" ref="AS12">IF(C12&lt;&gt;"",INDEX('Site Detail'!$C$57:$AV$62,,ROW(AR11)),"")</f>
        <v/>
      </c>
      <c r="AT12" s="177" t="str">
        <f t="array" ref="AT12">IF(C12&lt;&gt;"",INDEX('Site Detail'!$C$58:$AV$62,,ROW(AS11)),"")</f>
        <v/>
      </c>
      <c r="AU12" s="177" t="str">
        <f t="array" ref="AU12">IF(C12&lt;&gt;"",INDEX('Site Detail'!$C$59:$AV$62,,ROW(AT11)),"")</f>
        <v/>
      </c>
      <c r="AV12" s="177" t="str">
        <f t="array" ref="AV12">IF(C12&lt;&gt;"",INDEX('Site Detail'!$C$60:$AV$62,,ROW(AU11)),"")</f>
        <v/>
      </c>
      <c r="AW12" s="177" t="str">
        <f t="array" ref="AW12">IF(C12&lt;&gt;"",INDEX('Site Detail'!$C$61:$AV$62,,ROW(AT11)),"")</f>
        <v/>
      </c>
      <c r="AX12" s="177" t="str">
        <f t="array" ref="AX12">IF(C12&lt;&gt;"",INDEX('Site Detail'!$C$62:$AV$62,,ROW(AW11)),"")</f>
        <v/>
      </c>
    </row>
    <row r="13" spans="1:50" x14ac:dyDescent="0.35">
      <c r="A13">
        <f>'Site Detail'!$C$3</f>
        <v>0</v>
      </c>
      <c r="B13">
        <f>'Site Detail'!$C$4</f>
        <v>0</v>
      </c>
      <c r="C13" t="str">
        <f t="array" ref="C13">IF(INDEX('Site Detail'!$C$10:$AV$62,,ROW(A12))&lt;&gt;0,INDEX('Site Detail'!$C$10:$AV$62,,ROW(A12)),"")</f>
        <v/>
      </c>
      <c r="D13" t="str">
        <f t="array" ref="D13">IF(INDEX('Site Detail'!$C$11:$AV$62,,ROW(C12))&lt;&gt;0,INDEX('Site Detail'!$C$11:$AV$62,,ROW(C12)),"")</f>
        <v/>
      </c>
      <c r="E13" t="str">
        <f t="array" ref="E13">IF(C13&lt;&gt;"",INDEX('Site Detail'!$C$13:$AV$21,,ROW(B12)),"")</f>
        <v/>
      </c>
      <c r="F13" s="174" t="str">
        <f t="array" ref="F13">IF(C13&lt;&gt;"",INDEX('Site Detail'!$C$14:$AV$21,,ROW(C12)),"")</f>
        <v/>
      </c>
      <c r="G13" s="175" t="str">
        <f t="array" ref="G13">IF(C13&lt;&gt;"",INDEX('Site Detail'!$C$15:$AV$21,,ROW(D12)),"")</f>
        <v/>
      </c>
      <c r="H13" s="175" t="str">
        <f t="array" ref="H13">IF(C13&lt;&gt;"",INDEX('Site Detail'!$C$16:$AV$21,,ROW(E12)),"")</f>
        <v/>
      </c>
      <c r="I13" t="str">
        <f t="array" ref="I13">IF(C13&lt;&gt;"",INDEX('Site Detail'!$C$17:$AV$21,,ROW(F12)),"")</f>
        <v/>
      </c>
      <c r="J13" t="str">
        <f t="array" ref="J13">IF(C13&lt;&gt;"",INDEX('Site Detail'!$C$18:$AV$21,,ROW(G12)),"")</f>
        <v/>
      </c>
      <c r="K13" s="1" t="str">
        <f t="array" ref="K13">IF(C13&lt;&gt;"",INDEX('Site Detail'!$C$19:$AV$21,,ROW(H12)),"")</f>
        <v/>
      </c>
      <c r="L13" s="176" t="str">
        <f t="array" ref="L13">IF(C13&lt;&gt;"",INDEX('Site Detail'!$C$20:$AV$21,,ROW(I12)),"")</f>
        <v/>
      </c>
      <c r="M13" s="176" t="str">
        <f t="array" ref="M13">IF(C13&lt;&gt;"",INDEX('Site Detail'!$C$21:$AV$21,,ROW(J12)),"")</f>
        <v/>
      </c>
      <c r="N13" t="str">
        <f t="array" ref="N13">IF(INDEX('Site Detail'!$C$23:$AV$31,,ROW(M12))&lt;&gt;0,INDEX('Site Detail'!$C$23:$AV$31,,ROW(M12)),"")</f>
        <v/>
      </c>
      <c r="O13" s="174" t="str">
        <f t="array" ref="O13">IF(N13&lt;&gt;"",INDEX('Site Detail'!$C$24:$AV$31,,ROW(N12)),"")</f>
        <v/>
      </c>
      <c r="P13" s="175" t="str">
        <f t="array" ref="P13">IF(N13&lt;&gt;"",INDEX('Site Detail'!$C$25:$AV$31,,ROW(O12)),"")</f>
        <v/>
      </c>
      <c r="Q13" s="175" t="str">
        <f t="array" ref="Q13">IF(N13&lt;&gt;"",INDEX('Site Detail'!$C$26:$AV$31,,ROW(P12)),"")</f>
        <v/>
      </c>
      <c r="R13" t="str">
        <f t="array" ref="R13">IF(N13&lt;&gt;"",INDEX('Site Detail'!$C$27:$AV$31,,ROW(Q12)),"")</f>
        <v/>
      </c>
      <c r="S13" t="str">
        <f t="array" ref="S13">IF(N13&lt;&gt;"",INDEX('Site Detail'!$C$28:$AV$31,,ROW(R12)),"")</f>
        <v/>
      </c>
      <c r="T13" t="str">
        <f t="array" ref="T13">IF(N13&lt;&gt;"",INDEX('Site Detail'!$C$29:$AV$31,,ROW(S12)),"")</f>
        <v/>
      </c>
      <c r="U13" s="176" t="str">
        <f t="array" ref="U13">IF(N13&lt;&gt;"",INDEX('Site Detail'!$C$30:$AV$31,,ROW(T12)),"")</f>
        <v/>
      </c>
      <c r="V13" s="176" t="str">
        <f t="array" ref="V13">IF(N13&lt;&gt;"",INDEX('Site Detail'!$C$31:$AV$31,,ROW(U12)),"")</f>
        <v/>
      </c>
      <c r="W13" s="176" t="str">
        <f t="array" ref="W13">IF(INDEX('Site Detail'!$C$33:$AV$41,,ROW(V12))&lt;&gt;0,INDEX('Site Detail'!$C$33:$AV$41,,ROW(V12)),"")</f>
        <v/>
      </c>
      <c r="X13" s="174" t="str">
        <f t="array" ref="X13">IF(W13&lt;&gt;"",INDEX('Site Detail'!$C$34:$AV$41,,ROW(W12)),"")</f>
        <v/>
      </c>
      <c r="Y13" s="175" t="str">
        <f t="array" ref="Y13">IF(W13&lt;&gt;"",INDEX('Site Detail'!$C$35:$AV$41,,ROW(X12)),"")</f>
        <v/>
      </c>
      <c r="Z13" s="175" t="str">
        <f t="array" ref="Z13">IF(W13&lt;&gt;"",INDEX('Site Detail'!$C$36:$AV$41,,ROW(Y12)),"")</f>
        <v/>
      </c>
      <c r="AA13" t="str">
        <f t="array" ref="AA13">IF(W13&lt;&gt;"",INDEX('Site Detail'!$C$37:$AV$41,,ROW(Z12)),"")</f>
        <v/>
      </c>
      <c r="AB13" t="str">
        <f t="array" ref="AB13">IF(W13&lt;&gt;"",INDEX('Site Detail'!$C$38:$AV$41,,ROW(AA12)),"")</f>
        <v/>
      </c>
      <c r="AC13" t="str">
        <f t="array" ref="AC13">IF(W13&lt;&gt;"",INDEX('Site Detail'!$C$39:$AV$41,,ROW(AB12)),"")</f>
        <v/>
      </c>
      <c r="AD13" s="176" t="str">
        <f t="array" ref="AD13">IF(W13&lt;&gt;"",INDEX('Site Detail'!$C$40:$AV$41,,ROW(AC12)),"")</f>
        <v/>
      </c>
      <c r="AE13" s="176" t="str">
        <f t="array" ref="AE13">IF(W13&lt;&gt;"",INDEX('Site Detail'!$C$41:$AV$41,,ROW(AD12)),"")</f>
        <v/>
      </c>
      <c r="AF13" s="176" t="str">
        <f t="array" ref="AF13">IF(INDEX('Site Detail'!$C$43:$AV$51,,ROW(AE12))&lt;&gt;"",INDEX('Site Detail'!$C$43:$AV$51,,ROW(AE12)),"")</f>
        <v/>
      </c>
      <c r="AG13" s="174" t="str">
        <f t="array" ref="AG13">IF(AF13&lt;&gt;"",INDEX('Site Detail'!$C$44:$AV$51,,ROW(AF12)),"")</f>
        <v/>
      </c>
      <c r="AH13" s="175" t="str">
        <f t="array" ref="AH13">IF(AF13&lt;&gt;"",INDEX('Site Detail'!$C$45:$AV$51,,ROW(AG12)),"")</f>
        <v/>
      </c>
      <c r="AI13" s="175" t="str">
        <f t="array" ref="AI13">IF(AF13&lt;&gt;"",INDEX('Site Detail'!$C$46:$AV$51,,ROW(AH12)),"")</f>
        <v/>
      </c>
      <c r="AJ13" t="str">
        <f t="array" ref="AJ13">IF(AF13&lt;&gt;"",INDEX('Site Detail'!$C$47:$AV$51,,ROW(AI12)),"")</f>
        <v/>
      </c>
      <c r="AK13" t="str">
        <f t="array" ref="AK13">IF(AF13&lt;&gt;"",INDEX('Site Detail'!$C$48:$AV$51,,ROW(AJ12)),"")</f>
        <v/>
      </c>
      <c r="AL13" t="str">
        <f t="array" ref="AL13">IF(AF13&lt;&gt;"",INDEX('Site Detail'!$C$49:$AV$51,,ROW(AK12)),"")</f>
        <v/>
      </c>
      <c r="AM13" s="176" t="str">
        <f t="array" ref="AM13">IF(AF13&lt;&gt;"",INDEX('Site Detail'!$C$50:$AV$51,,ROW(AL12)),"")</f>
        <v/>
      </c>
      <c r="AN13" s="176" t="str">
        <f t="array" ref="AN13">IF(AF13&lt;&gt;"",INDEX('Site Detail'!$C$51:$AV$51,,ROW(AM12)),"")</f>
        <v/>
      </c>
      <c r="AO13" s="177" t="str">
        <f t="array" ref="AO13">IF(C13&lt;&gt;"",INDEX('Site Detail'!$C$53:$AV$62,,ROW(AN12)),"")</f>
        <v/>
      </c>
      <c r="AP13" s="177" t="str">
        <f t="array" ref="AP13">IF(C13&lt;&gt;"",INDEX('Site Detail'!$C$54:$AV$62,,ROW(AO12)),"")</f>
        <v/>
      </c>
      <c r="AQ13" s="177" t="str">
        <f t="array" ref="AQ13">IF(C13&lt;&gt;"",INDEX('Site Detail'!$C$55:$AV$62,,ROW(AP12)),"")</f>
        <v/>
      </c>
      <c r="AR13" s="177" t="str">
        <f t="array" ref="AR13">IF(C13&lt;&gt;"",INDEX('Site Detail'!$C$56:$AV$62,,ROW(AQ12)),"")</f>
        <v/>
      </c>
      <c r="AS13" s="177" t="str">
        <f t="array" ref="AS13">IF(C13&lt;&gt;"",INDEX('Site Detail'!$C$57:$AV$62,,ROW(AR12)),"")</f>
        <v/>
      </c>
      <c r="AT13" s="177" t="str">
        <f t="array" ref="AT13">IF(C13&lt;&gt;"",INDEX('Site Detail'!$C$58:$AV$62,,ROW(AS12)),"")</f>
        <v/>
      </c>
      <c r="AU13" s="177" t="str">
        <f t="array" ref="AU13">IF(C13&lt;&gt;"",INDEX('Site Detail'!$C$59:$AV$62,,ROW(AT12)),"")</f>
        <v/>
      </c>
      <c r="AV13" s="177" t="str">
        <f t="array" ref="AV13">IF(C13&lt;&gt;"",INDEX('Site Detail'!$C$60:$AV$62,,ROW(AU12)),"")</f>
        <v/>
      </c>
      <c r="AW13" s="177" t="str">
        <f t="array" ref="AW13">IF(C13&lt;&gt;"",INDEX('Site Detail'!$C$61:$AV$62,,ROW(AT12)),"")</f>
        <v/>
      </c>
      <c r="AX13" s="177" t="str">
        <f t="array" ref="AX13">IF(C13&lt;&gt;"",INDEX('Site Detail'!$C$62:$AV$62,,ROW(AW12)),"")</f>
        <v/>
      </c>
    </row>
    <row r="14" spans="1:50" x14ac:dyDescent="0.35">
      <c r="A14">
        <f>'Site Detail'!$C$3</f>
        <v>0</v>
      </c>
      <c r="B14">
        <f>'Site Detail'!$C$4</f>
        <v>0</v>
      </c>
      <c r="C14" t="str">
        <f t="array" ref="C14">IF(INDEX('Site Detail'!$C$10:$AV$62,,ROW(A13))&lt;&gt;0,INDEX('Site Detail'!$C$10:$AV$62,,ROW(A13)),"")</f>
        <v/>
      </c>
      <c r="D14" t="str">
        <f t="array" ref="D14">IF(INDEX('Site Detail'!$C$11:$AV$62,,ROW(C13))&lt;&gt;0,INDEX('Site Detail'!$C$11:$AV$62,,ROW(C13)),"")</f>
        <v/>
      </c>
      <c r="E14" t="str">
        <f t="array" ref="E14">IF(C14&lt;&gt;"",INDEX('Site Detail'!$C$13:$AV$21,,ROW(B13)),"")</f>
        <v/>
      </c>
      <c r="F14" s="174" t="str">
        <f t="array" ref="F14">IF(C14&lt;&gt;"",INDEX('Site Detail'!$C$14:$AV$21,,ROW(C13)),"")</f>
        <v/>
      </c>
      <c r="G14" s="175" t="str">
        <f t="array" ref="G14">IF(C14&lt;&gt;"",INDEX('Site Detail'!$C$15:$AV$21,,ROW(D13)),"")</f>
        <v/>
      </c>
      <c r="H14" s="175" t="str">
        <f t="array" ref="H14">IF(C14&lt;&gt;"",INDEX('Site Detail'!$C$16:$AV$21,,ROW(E13)),"")</f>
        <v/>
      </c>
      <c r="I14" t="str">
        <f t="array" ref="I14">IF(C14&lt;&gt;"",INDEX('Site Detail'!$C$17:$AV$21,,ROW(F13)),"")</f>
        <v/>
      </c>
      <c r="J14" t="str">
        <f t="array" ref="J14">IF(C14&lt;&gt;"",INDEX('Site Detail'!$C$18:$AV$21,,ROW(G13)),"")</f>
        <v/>
      </c>
      <c r="K14" s="1" t="str">
        <f t="array" ref="K14">IF(C14&lt;&gt;"",INDEX('Site Detail'!$C$19:$AV$21,,ROW(H13)),"")</f>
        <v/>
      </c>
      <c r="L14" s="176" t="str">
        <f t="array" ref="L14">IF(C14&lt;&gt;"",INDEX('Site Detail'!$C$20:$AV$21,,ROW(I13)),"")</f>
        <v/>
      </c>
      <c r="M14" s="176" t="str">
        <f t="array" ref="M14">IF(C14&lt;&gt;"",INDEX('Site Detail'!$C$21:$AV$21,,ROW(J13)),"")</f>
        <v/>
      </c>
      <c r="N14" t="str">
        <f t="array" ref="N14">IF(INDEX('Site Detail'!$C$23:$AV$31,,ROW(M13))&lt;&gt;0,INDEX('Site Detail'!$C$23:$AV$31,,ROW(M13)),"")</f>
        <v/>
      </c>
      <c r="O14" s="174" t="str">
        <f t="array" ref="O14">IF(N14&lt;&gt;"",INDEX('Site Detail'!$C$24:$AV$31,,ROW(N13)),"")</f>
        <v/>
      </c>
      <c r="P14" s="175" t="str">
        <f t="array" ref="P14">IF(N14&lt;&gt;"",INDEX('Site Detail'!$C$25:$AV$31,,ROW(O13)),"")</f>
        <v/>
      </c>
      <c r="Q14" s="175" t="str">
        <f t="array" ref="Q14">IF(N14&lt;&gt;"",INDEX('Site Detail'!$C$26:$AV$31,,ROW(P13)),"")</f>
        <v/>
      </c>
      <c r="R14" t="str">
        <f t="array" ref="R14">IF(N14&lt;&gt;"",INDEX('Site Detail'!$C$27:$AV$31,,ROW(Q13)),"")</f>
        <v/>
      </c>
      <c r="S14" t="str">
        <f t="array" ref="S14">IF(N14&lt;&gt;"",INDEX('Site Detail'!$C$28:$AV$31,,ROW(R13)),"")</f>
        <v/>
      </c>
      <c r="T14" t="str">
        <f t="array" ref="T14">IF(N14&lt;&gt;"",INDEX('Site Detail'!$C$29:$AV$31,,ROW(S13)),"")</f>
        <v/>
      </c>
      <c r="U14" s="176" t="str">
        <f t="array" ref="U14">IF(N14&lt;&gt;"",INDEX('Site Detail'!$C$30:$AV$31,,ROW(T13)),"")</f>
        <v/>
      </c>
      <c r="V14" s="176" t="str">
        <f t="array" ref="V14">IF(N14&lt;&gt;"",INDEX('Site Detail'!$C$31:$AV$31,,ROW(U13)),"")</f>
        <v/>
      </c>
      <c r="W14" s="176" t="str">
        <f t="array" ref="W14">IF(INDEX('Site Detail'!$C$33:$AV$41,,ROW(V13))&lt;&gt;0,INDEX('Site Detail'!$C$33:$AV$41,,ROW(V13)),"")</f>
        <v/>
      </c>
      <c r="X14" s="174" t="str">
        <f t="array" ref="X14">IF(W14&lt;&gt;"",INDEX('Site Detail'!$C$34:$AV$41,,ROW(W13)),"")</f>
        <v/>
      </c>
      <c r="Y14" s="175" t="str">
        <f t="array" ref="Y14">IF(W14&lt;&gt;"",INDEX('Site Detail'!$C$35:$AV$41,,ROW(X13)),"")</f>
        <v/>
      </c>
      <c r="Z14" s="175" t="str">
        <f t="array" ref="Z14">IF(W14&lt;&gt;"",INDEX('Site Detail'!$C$36:$AV$41,,ROW(Y13)),"")</f>
        <v/>
      </c>
      <c r="AA14" t="str">
        <f t="array" ref="AA14">IF(W14&lt;&gt;"",INDEX('Site Detail'!$C$37:$AV$41,,ROW(Z13)),"")</f>
        <v/>
      </c>
      <c r="AB14" t="str">
        <f t="array" ref="AB14">IF(W14&lt;&gt;"",INDEX('Site Detail'!$C$38:$AV$41,,ROW(AA13)),"")</f>
        <v/>
      </c>
      <c r="AC14" t="str">
        <f t="array" ref="AC14">IF(W14&lt;&gt;"",INDEX('Site Detail'!$C$39:$AV$41,,ROW(AB13)),"")</f>
        <v/>
      </c>
      <c r="AD14" s="176" t="str">
        <f t="array" ref="AD14">IF(W14&lt;&gt;"",INDEX('Site Detail'!$C$40:$AV$41,,ROW(AC13)),"")</f>
        <v/>
      </c>
      <c r="AE14" s="176" t="str">
        <f t="array" ref="AE14">IF(W14&lt;&gt;"",INDEX('Site Detail'!$C$41:$AV$41,,ROW(AD13)),"")</f>
        <v/>
      </c>
      <c r="AF14" s="176" t="str">
        <f t="array" ref="AF14">IF(INDEX('Site Detail'!$C$43:$AV$51,,ROW(AE13))&lt;&gt;"",INDEX('Site Detail'!$C$43:$AV$51,,ROW(AE13)),"")</f>
        <v/>
      </c>
      <c r="AG14" s="174" t="str">
        <f t="array" ref="AG14">IF(AF14&lt;&gt;"",INDEX('Site Detail'!$C$44:$AV$51,,ROW(AF13)),"")</f>
        <v/>
      </c>
      <c r="AH14" s="175" t="str">
        <f t="array" ref="AH14">IF(AF14&lt;&gt;"",INDEX('Site Detail'!$C$45:$AV$51,,ROW(AG13)),"")</f>
        <v/>
      </c>
      <c r="AI14" s="175" t="str">
        <f t="array" ref="AI14">IF(AF14&lt;&gt;"",INDEX('Site Detail'!$C$46:$AV$51,,ROW(AH13)),"")</f>
        <v/>
      </c>
      <c r="AJ14" t="str">
        <f t="array" ref="AJ14">IF(AF14&lt;&gt;"",INDEX('Site Detail'!$C$47:$AV$51,,ROW(AI13)),"")</f>
        <v/>
      </c>
      <c r="AK14" t="str">
        <f t="array" ref="AK14">IF(AF14&lt;&gt;"",INDEX('Site Detail'!$C$48:$AV$51,,ROW(AJ13)),"")</f>
        <v/>
      </c>
      <c r="AL14" t="str">
        <f t="array" ref="AL14">IF(AF14&lt;&gt;"",INDEX('Site Detail'!$C$49:$AV$51,,ROW(AK13)),"")</f>
        <v/>
      </c>
      <c r="AM14" s="176" t="str">
        <f t="array" ref="AM14">IF(AF14&lt;&gt;"",INDEX('Site Detail'!$C$50:$AV$51,,ROW(AL13)),"")</f>
        <v/>
      </c>
      <c r="AN14" s="176" t="str">
        <f t="array" ref="AN14">IF(AF14&lt;&gt;"",INDEX('Site Detail'!$C$51:$AV$51,,ROW(AM13)),"")</f>
        <v/>
      </c>
      <c r="AO14" s="177" t="str">
        <f t="array" ref="AO14">IF(C14&lt;&gt;"",INDEX('Site Detail'!$C$53:$AV$62,,ROW(AN13)),"")</f>
        <v/>
      </c>
      <c r="AP14" s="177" t="str">
        <f t="array" ref="AP14">IF(C14&lt;&gt;"",INDEX('Site Detail'!$C$54:$AV$62,,ROW(AO13)),"")</f>
        <v/>
      </c>
      <c r="AQ14" s="177" t="str">
        <f t="array" ref="AQ14">IF(C14&lt;&gt;"",INDEX('Site Detail'!$C$55:$AV$62,,ROW(AP13)),"")</f>
        <v/>
      </c>
      <c r="AR14" s="177" t="str">
        <f t="array" ref="AR14">IF(C14&lt;&gt;"",INDEX('Site Detail'!$C$56:$AV$62,,ROW(AQ13)),"")</f>
        <v/>
      </c>
      <c r="AS14" s="177" t="str">
        <f t="array" ref="AS14">IF(C14&lt;&gt;"",INDEX('Site Detail'!$C$57:$AV$62,,ROW(AR13)),"")</f>
        <v/>
      </c>
      <c r="AT14" s="177" t="str">
        <f t="array" ref="AT14">IF(C14&lt;&gt;"",INDEX('Site Detail'!$C$58:$AV$62,,ROW(AS13)),"")</f>
        <v/>
      </c>
      <c r="AU14" s="177" t="str">
        <f t="array" ref="AU14">IF(C14&lt;&gt;"",INDEX('Site Detail'!$C$59:$AV$62,,ROW(AT13)),"")</f>
        <v/>
      </c>
      <c r="AV14" s="177" t="str">
        <f t="array" ref="AV14">IF(C14&lt;&gt;"",INDEX('Site Detail'!$C$60:$AV$62,,ROW(AU13)),"")</f>
        <v/>
      </c>
      <c r="AW14" s="177" t="str">
        <f t="array" ref="AW14">IF(C14&lt;&gt;"",INDEX('Site Detail'!$C$61:$AV$62,,ROW(AT13)),"")</f>
        <v/>
      </c>
      <c r="AX14" s="177" t="str">
        <f t="array" ref="AX14">IF(C14&lt;&gt;"",INDEX('Site Detail'!$C$62:$AV$62,,ROW(AW13)),"")</f>
        <v/>
      </c>
    </row>
    <row r="15" spans="1:50" x14ac:dyDescent="0.35">
      <c r="A15">
        <f>'Site Detail'!$C$3</f>
        <v>0</v>
      </c>
      <c r="B15">
        <f>'Site Detail'!$C$4</f>
        <v>0</v>
      </c>
      <c r="C15" t="str">
        <f t="array" ref="C15">IF(INDEX('Site Detail'!$C$10:$AV$62,,ROW(A14))&lt;&gt;0,INDEX('Site Detail'!$C$10:$AV$62,,ROW(A14)),"")</f>
        <v/>
      </c>
      <c r="D15" t="str">
        <f t="array" ref="D15">IF(INDEX('Site Detail'!$C$11:$AV$62,,ROW(C14))&lt;&gt;0,INDEX('Site Detail'!$C$11:$AV$62,,ROW(C14)),"")</f>
        <v/>
      </c>
      <c r="E15" t="str">
        <f t="array" ref="E15">IF(C15&lt;&gt;"",INDEX('Site Detail'!$C$13:$AV$21,,ROW(B14)),"")</f>
        <v/>
      </c>
      <c r="F15" s="174" t="str">
        <f t="array" ref="F15">IF(C15&lt;&gt;"",INDEX('Site Detail'!$C$14:$AV$21,,ROW(C14)),"")</f>
        <v/>
      </c>
      <c r="G15" s="175" t="str">
        <f t="array" ref="G15">IF(C15&lt;&gt;"",INDEX('Site Detail'!$C$15:$AV$21,,ROW(D14)),"")</f>
        <v/>
      </c>
      <c r="H15" s="175" t="str">
        <f t="array" ref="H15">IF(C15&lt;&gt;"",INDEX('Site Detail'!$C$16:$AV$21,,ROW(E14)),"")</f>
        <v/>
      </c>
      <c r="I15" t="str">
        <f t="array" ref="I15">IF(C15&lt;&gt;"",INDEX('Site Detail'!$C$17:$AV$21,,ROW(F14)),"")</f>
        <v/>
      </c>
      <c r="J15" t="str">
        <f t="array" ref="J15">IF(C15&lt;&gt;"",INDEX('Site Detail'!$C$18:$AV$21,,ROW(G14)),"")</f>
        <v/>
      </c>
      <c r="K15" s="1" t="str">
        <f t="array" ref="K15">IF(C15&lt;&gt;"",INDEX('Site Detail'!$C$19:$AV$21,,ROW(H14)),"")</f>
        <v/>
      </c>
      <c r="L15" s="176" t="str">
        <f t="array" ref="L15">IF(C15&lt;&gt;"",INDEX('Site Detail'!$C$20:$AV$21,,ROW(I14)),"")</f>
        <v/>
      </c>
      <c r="M15" s="176" t="str">
        <f t="array" ref="M15">IF(C15&lt;&gt;"",INDEX('Site Detail'!$C$21:$AV$21,,ROW(J14)),"")</f>
        <v/>
      </c>
      <c r="N15" t="str">
        <f t="array" ref="N15">IF(INDEX('Site Detail'!$C$23:$AV$31,,ROW(M14))&lt;&gt;0,INDEX('Site Detail'!$C$23:$AV$31,,ROW(M14)),"")</f>
        <v/>
      </c>
      <c r="O15" s="174" t="str">
        <f t="array" ref="O15">IF(N15&lt;&gt;"",INDEX('Site Detail'!$C$24:$AV$31,,ROW(N14)),"")</f>
        <v/>
      </c>
      <c r="P15" s="175" t="str">
        <f t="array" ref="P15">IF(N15&lt;&gt;"",INDEX('Site Detail'!$C$25:$AV$31,,ROW(O14)),"")</f>
        <v/>
      </c>
      <c r="Q15" s="175" t="str">
        <f t="array" ref="Q15">IF(N15&lt;&gt;"",INDEX('Site Detail'!$C$26:$AV$31,,ROW(P14)),"")</f>
        <v/>
      </c>
      <c r="R15" t="str">
        <f t="array" ref="R15">IF(N15&lt;&gt;"",INDEX('Site Detail'!$C$27:$AV$31,,ROW(Q14)),"")</f>
        <v/>
      </c>
      <c r="S15" t="str">
        <f t="array" ref="S15">IF(N15&lt;&gt;"",INDEX('Site Detail'!$C$28:$AV$31,,ROW(R14)),"")</f>
        <v/>
      </c>
      <c r="T15" t="str">
        <f t="array" ref="T15">IF(N15&lt;&gt;"",INDEX('Site Detail'!$C$29:$AV$31,,ROW(S14)),"")</f>
        <v/>
      </c>
      <c r="U15" s="176" t="str">
        <f t="array" ref="U15">IF(N15&lt;&gt;"",INDEX('Site Detail'!$C$30:$AV$31,,ROW(T14)),"")</f>
        <v/>
      </c>
      <c r="V15" s="176" t="str">
        <f t="array" ref="V15">IF(N15&lt;&gt;"",INDEX('Site Detail'!$C$31:$AV$31,,ROW(U14)),"")</f>
        <v/>
      </c>
      <c r="W15" s="176" t="str">
        <f t="array" ref="W15">IF(INDEX('Site Detail'!$C$33:$AV$41,,ROW(V14))&lt;&gt;0,INDEX('Site Detail'!$C$33:$AV$41,,ROW(V14)),"")</f>
        <v/>
      </c>
      <c r="X15" s="174" t="str">
        <f t="array" ref="X15">IF(W15&lt;&gt;"",INDEX('Site Detail'!$C$34:$AV$41,,ROW(W14)),"")</f>
        <v/>
      </c>
      <c r="Y15" s="175" t="str">
        <f t="array" ref="Y15">IF(W15&lt;&gt;"",INDEX('Site Detail'!$C$35:$AV$41,,ROW(X14)),"")</f>
        <v/>
      </c>
      <c r="Z15" s="175" t="str">
        <f t="array" ref="Z15">IF(W15&lt;&gt;"",INDEX('Site Detail'!$C$36:$AV$41,,ROW(Y14)),"")</f>
        <v/>
      </c>
      <c r="AA15" t="str">
        <f t="array" ref="AA15">IF(W15&lt;&gt;"",INDEX('Site Detail'!$C$37:$AV$41,,ROW(Z14)),"")</f>
        <v/>
      </c>
      <c r="AB15" t="str">
        <f t="array" ref="AB15">IF(W15&lt;&gt;"",INDEX('Site Detail'!$C$38:$AV$41,,ROW(AA14)),"")</f>
        <v/>
      </c>
      <c r="AC15" t="str">
        <f t="array" ref="AC15">IF(W15&lt;&gt;"",INDEX('Site Detail'!$C$39:$AV$41,,ROW(AB14)),"")</f>
        <v/>
      </c>
      <c r="AD15" s="176" t="str">
        <f t="array" ref="AD15">IF(W15&lt;&gt;"",INDEX('Site Detail'!$C$40:$AV$41,,ROW(AC14)),"")</f>
        <v/>
      </c>
      <c r="AE15" s="176" t="str">
        <f t="array" ref="AE15">IF(W15&lt;&gt;"",INDEX('Site Detail'!$C$41:$AV$41,,ROW(AD14)),"")</f>
        <v/>
      </c>
      <c r="AF15" s="176" t="str">
        <f t="array" ref="AF15">IF(INDEX('Site Detail'!$C$43:$AV$51,,ROW(AE14))&lt;&gt;"",INDEX('Site Detail'!$C$43:$AV$51,,ROW(AE14)),"")</f>
        <v/>
      </c>
      <c r="AG15" s="174" t="str">
        <f t="array" ref="AG15">IF(AF15&lt;&gt;"",INDEX('Site Detail'!$C$44:$AV$51,,ROW(AF14)),"")</f>
        <v/>
      </c>
      <c r="AH15" s="175" t="str">
        <f t="array" ref="AH15">IF(AF15&lt;&gt;"",INDEX('Site Detail'!$C$45:$AV$51,,ROW(AG14)),"")</f>
        <v/>
      </c>
      <c r="AI15" s="175" t="str">
        <f t="array" ref="AI15">IF(AF15&lt;&gt;"",INDEX('Site Detail'!$C$46:$AV$51,,ROW(AH14)),"")</f>
        <v/>
      </c>
      <c r="AJ15" t="str">
        <f t="array" ref="AJ15">IF(AF15&lt;&gt;"",INDEX('Site Detail'!$C$47:$AV$51,,ROW(AI14)),"")</f>
        <v/>
      </c>
      <c r="AK15" t="str">
        <f t="array" ref="AK15">IF(AF15&lt;&gt;"",INDEX('Site Detail'!$C$48:$AV$51,,ROW(AJ14)),"")</f>
        <v/>
      </c>
      <c r="AL15" t="str">
        <f t="array" ref="AL15">IF(AF15&lt;&gt;"",INDEX('Site Detail'!$C$49:$AV$51,,ROW(AK14)),"")</f>
        <v/>
      </c>
      <c r="AM15" s="176" t="str">
        <f t="array" ref="AM15">IF(AF15&lt;&gt;"",INDEX('Site Detail'!$C$50:$AV$51,,ROW(AL14)),"")</f>
        <v/>
      </c>
      <c r="AN15" s="176" t="str">
        <f t="array" ref="AN15">IF(AF15&lt;&gt;"",INDEX('Site Detail'!$C$51:$AV$51,,ROW(AM14)),"")</f>
        <v/>
      </c>
      <c r="AO15" s="177" t="str">
        <f t="array" ref="AO15">IF(C15&lt;&gt;"",INDEX('Site Detail'!$C$53:$AV$62,,ROW(AN14)),"")</f>
        <v/>
      </c>
      <c r="AP15" s="177" t="str">
        <f t="array" ref="AP15">IF(C15&lt;&gt;"",INDEX('Site Detail'!$C$54:$AV$62,,ROW(AO14)),"")</f>
        <v/>
      </c>
      <c r="AQ15" s="177" t="str">
        <f t="array" ref="AQ15">IF(C15&lt;&gt;"",INDEX('Site Detail'!$C$55:$AV$62,,ROW(AP14)),"")</f>
        <v/>
      </c>
      <c r="AR15" s="177" t="str">
        <f t="array" ref="AR15">IF(C15&lt;&gt;"",INDEX('Site Detail'!$C$56:$AV$62,,ROW(AQ14)),"")</f>
        <v/>
      </c>
      <c r="AS15" s="177" t="str">
        <f t="array" ref="AS15">IF(C15&lt;&gt;"",INDEX('Site Detail'!$C$57:$AV$62,,ROW(AR14)),"")</f>
        <v/>
      </c>
      <c r="AT15" s="177" t="str">
        <f t="array" ref="AT15">IF(C15&lt;&gt;"",INDEX('Site Detail'!$C$58:$AV$62,,ROW(AS14)),"")</f>
        <v/>
      </c>
      <c r="AU15" s="177" t="str">
        <f t="array" ref="AU15">IF(C15&lt;&gt;"",INDEX('Site Detail'!$C$59:$AV$62,,ROW(AT14)),"")</f>
        <v/>
      </c>
      <c r="AV15" s="177" t="str">
        <f t="array" ref="AV15">IF(C15&lt;&gt;"",INDEX('Site Detail'!$C$60:$AV$62,,ROW(AU14)),"")</f>
        <v/>
      </c>
      <c r="AW15" s="177" t="str">
        <f t="array" ref="AW15">IF(C15&lt;&gt;"",INDEX('Site Detail'!$C$61:$AV$62,,ROW(AT14)),"")</f>
        <v/>
      </c>
      <c r="AX15" s="177" t="str">
        <f t="array" ref="AX15">IF(C15&lt;&gt;"",INDEX('Site Detail'!$C$62:$AV$62,,ROW(AW14)),"")</f>
        <v/>
      </c>
    </row>
    <row r="16" spans="1:50" x14ac:dyDescent="0.35">
      <c r="A16">
        <f>'Site Detail'!$C$3</f>
        <v>0</v>
      </c>
      <c r="B16">
        <f>'Site Detail'!$C$4</f>
        <v>0</v>
      </c>
      <c r="C16" t="str">
        <f t="array" ref="C16">IF(INDEX('Site Detail'!$C$10:$AV$62,,ROW(A15))&lt;&gt;0,INDEX('Site Detail'!$C$10:$AV$62,,ROW(A15)),"")</f>
        <v/>
      </c>
      <c r="D16" t="str">
        <f t="array" ref="D16">IF(INDEX('Site Detail'!$C$11:$AV$62,,ROW(C15))&lt;&gt;0,INDEX('Site Detail'!$C$11:$AV$62,,ROW(C15)),"")</f>
        <v/>
      </c>
      <c r="E16" t="str">
        <f t="array" ref="E16">IF(C16&lt;&gt;"",INDEX('Site Detail'!$C$13:$AV$21,,ROW(B15)),"")</f>
        <v/>
      </c>
      <c r="F16" s="174" t="str">
        <f t="array" ref="F16">IF(C16&lt;&gt;"",INDEX('Site Detail'!$C$14:$AV$21,,ROW(C15)),"")</f>
        <v/>
      </c>
      <c r="G16" s="175" t="str">
        <f t="array" ref="G16">IF(C16&lt;&gt;"",INDEX('Site Detail'!$C$15:$AV$21,,ROW(D15)),"")</f>
        <v/>
      </c>
      <c r="H16" s="175" t="str">
        <f t="array" ref="H16">IF(C16&lt;&gt;"",INDEX('Site Detail'!$C$16:$AV$21,,ROW(E15)),"")</f>
        <v/>
      </c>
      <c r="I16" t="str">
        <f t="array" ref="I16">IF(C16&lt;&gt;"",INDEX('Site Detail'!$C$17:$AV$21,,ROW(F15)),"")</f>
        <v/>
      </c>
      <c r="J16" t="str">
        <f t="array" ref="J16">IF(C16&lt;&gt;"",INDEX('Site Detail'!$C$18:$AV$21,,ROW(G15)),"")</f>
        <v/>
      </c>
      <c r="K16" s="1" t="str">
        <f t="array" ref="K16">IF(C16&lt;&gt;"",INDEX('Site Detail'!$C$19:$AV$21,,ROW(H15)),"")</f>
        <v/>
      </c>
      <c r="L16" s="176" t="str">
        <f t="array" ref="L16">IF(C16&lt;&gt;"",INDEX('Site Detail'!$C$20:$AV$21,,ROW(I15)),"")</f>
        <v/>
      </c>
      <c r="M16" s="176" t="str">
        <f t="array" ref="M16">IF(C16&lt;&gt;"",INDEX('Site Detail'!$C$21:$AV$21,,ROW(J15)),"")</f>
        <v/>
      </c>
      <c r="N16" t="str">
        <f t="array" ref="N16">IF(INDEX('Site Detail'!$C$23:$AV$31,,ROW(M15))&lt;&gt;0,INDEX('Site Detail'!$C$23:$AV$31,,ROW(M15)),"")</f>
        <v/>
      </c>
      <c r="O16" s="174" t="str">
        <f t="array" ref="O16">IF(N16&lt;&gt;"",INDEX('Site Detail'!$C$24:$AV$31,,ROW(N15)),"")</f>
        <v/>
      </c>
      <c r="P16" s="175" t="str">
        <f t="array" ref="P16">IF(N16&lt;&gt;"",INDEX('Site Detail'!$C$25:$AV$31,,ROW(O15)),"")</f>
        <v/>
      </c>
      <c r="Q16" s="175" t="str">
        <f t="array" ref="Q16">IF(N16&lt;&gt;"",INDEX('Site Detail'!$C$26:$AV$31,,ROW(P15)),"")</f>
        <v/>
      </c>
      <c r="R16" t="str">
        <f t="array" ref="R16">IF(N16&lt;&gt;"",INDEX('Site Detail'!$C$27:$AV$31,,ROW(Q15)),"")</f>
        <v/>
      </c>
      <c r="S16" t="str">
        <f t="array" ref="S16">IF(N16&lt;&gt;"",INDEX('Site Detail'!$C$28:$AV$31,,ROW(R15)),"")</f>
        <v/>
      </c>
      <c r="T16" t="str">
        <f t="array" ref="T16">IF(N16&lt;&gt;"",INDEX('Site Detail'!$C$29:$AV$31,,ROW(S15)),"")</f>
        <v/>
      </c>
      <c r="U16" s="176" t="str">
        <f t="array" ref="U16">IF(N16&lt;&gt;"",INDEX('Site Detail'!$C$30:$AV$31,,ROW(T15)),"")</f>
        <v/>
      </c>
      <c r="V16" s="176" t="str">
        <f t="array" ref="V16">IF(N16&lt;&gt;"",INDEX('Site Detail'!$C$31:$AV$31,,ROW(U15)),"")</f>
        <v/>
      </c>
      <c r="W16" s="176" t="str">
        <f t="array" ref="W16">IF(INDEX('Site Detail'!$C$33:$AV$41,,ROW(V15))&lt;&gt;0,INDEX('Site Detail'!$C$33:$AV$41,,ROW(V15)),"")</f>
        <v/>
      </c>
      <c r="X16" s="174" t="str">
        <f t="array" ref="X16">IF(W16&lt;&gt;"",INDEX('Site Detail'!$C$34:$AV$41,,ROW(W15)),"")</f>
        <v/>
      </c>
      <c r="Y16" s="175" t="str">
        <f t="array" ref="Y16">IF(W16&lt;&gt;"",INDEX('Site Detail'!$C$35:$AV$41,,ROW(X15)),"")</f>
        <v/>
      </c>
      <c r="Z16" s="175" t="str">
        <f t="array" ref="Z16">IF(W16&lt;&gt;"",INDEX('Site Detail'!$C$36:$AV$41,,ROW(Y15)),"")</f>
        <v/>
      </c>
      <c r="AA16" t="str">
        <f t="array" ref="AA16">IF(W16&lt;&gt;"",INDEX('Site Detail'!$C$37:$AV$41,,ROW(Z15)),"")</f>
        <v/>
      </c>
      <c r="AB16" t="str">
        <f t="array" ref="AB16">IF(W16&lt;&gt;"",INDEX('Site Detail'!$C$38:$AV$41,,ROW(AA15)),"")</f>
        <v/>
      </c>
      <c r="AC16" t="str">
        <f t="array" ref="AC16">IF(W16&lt;&gt;"",INDEX('Site Detail'!$C$39:$AV$41,,ROW(AB15)),"")</f>
        <v/>
      </c>
      <c r="AD16" s="176" t="str">
        <f t="array" ref="AD16">IF(W16&lt;&gt;"",INDEX('Site Detail'!$C$40:$AV$41,,ROW(AC15)),"")</f>
        <v/>
      </c>
      <c r="AE16" s="176" t="str">
        <f t="array" ref="AE16">IF(W16&lt;&gt;"",INDEX('Site Detail'!$C$41:$AV$41,,ROW(AD15)),"")</f>
        <v/>
      </c>
      <c r="AF16" s="176" t="str">
        <f t="array" ref="AF16">IF(INDEX('Site Detail'!$C$43:$AV$51,,ROW(AE15))&lt;&gt;"",INDEX('Site Detail'!$C$43:$AV$51,,ROW(AE15)),"")</f>
        <v/>
      </c>
      <c r="AG16" s="174" t="str">
        <f t="array" ref="AG16">IF(AF16&lt;&gt;"",INDEX('Site Detail'!$C$44:$AV$51,,ROW(AF15)),"")</f>
        <v/>
      </c>
      <c r="AH16" s="175" t="str">
        <f t="array" ref="AH16">IF(AF16&lt;&gt;"",INDEX('Site Detail'!$C$45:$AV$51,,ROW(AG15)),"")</f>
        <v/>
      </c>
      <c r="AI16" s="175" t="str">
        <f t="array" ref="AI16">IF(AF16&lt;&gt;"",INDEX('Site Detail'!$C$46:$AV$51,,ROW(AH15)),"")</f>
        <v/>
      </c>
      <c r="AJ16" t="str">
        <f t="array" ref="AJ16">IF(AF16&lt;&gt;"",INDEX('Site Detail'!$C$47:$AV$51,,ROW(AI15)),"")</f>
        <v/>
      </c>
      <c r="AK16" t="str">
        <f t="array" ref="AK16">IF(AF16&lt;&gt;"",INDEX('Site Detail'!$C$48:$AV$51,,ROW(AJ15)),"")</f>
        <v/>
      </c>
      <c r="AL16" t="str">
        <f t="array" ref="AL16">IF(AF16&lt;&gt;"",INDEX('Site Detail'!$C$49:$AV$51,,ROW(AK15)),"")</f>
        <v/>
      </c>
      <c r="AM16" s="176" t="str">
        <f t="array" ref="AM16">IF(AF16&lt;&gt;"",INDEX('Site Detail'!$C$50:$AV$51,,ROW(AL15)),"")</f>
        <v/>
      </c>
      <c r="AN16" s="176" t="str">
        <f t="array" ref="AN16">IF(AF16&lt;&gt;"",INDEX('Site Detail'!$C$51:$AV$51,,ROW(AM15)),"")</f>
        <v/>
      </c>
      <c r="AO16" s="177" t="str">
        <f t="array" ref="AO16">IF(C16&lt;&gt;"",INDEX('Site Detail'!$C$53:$AV$62,,ROW(AN15)),"")</f>
        <v/>
      </c>
      <c r="AP16" s="177" t="str">
        <f t="array" ref="AP16">IF(C16&lt;&gt;"",INDEX('Site Detail'!$C$54:$AV$62,,ROW(AO15)),"")</f>
        <v/>
      </c>
      <c r="AQ16" s="177" t="str">
        <f t="array" ref="AQ16">IF(C16&lt;&gt;"",INDEX('Site Detail'!$C$55:$AV$62,,ROW(AP15)),"")</f>
        <v/>
      </c>
      <c r="AR16" s="177" t="str">
        <f t="array" ref="AR16">IF(C16&lt;&gt;"",INDEX('Site Detail'!$C$56:$AV$62,,ROW(AQ15)),"")</f>
        <v/>
      </c>
      <c r="AS16" s="177" t="str">
        <f t="array" ref="AS16">IF(C16&lt;&gt;"",INDEX('Site Detail'!$C$57:$AV$62,,ROW(AR15)),"")</f>
        <v/>
      </c>
      <c r="AT16" s="177" t="str">
        <f t="array" ref="AT16">IF(C16&lt;&gt;"",INDEX('Site Detail'!$C$58:$AV$62,,ROW(AS15)),"")</f>
        <v/>
      </c>
      <c r="AU16" s="177" t="str">
        <f t="array" ref="AU16">IF(C16&lt;&gt;"",INDEX('Site Detail'!$C$59:$AV$62,,ROW(AT15)),"")</f>
        <v/>
      </c>
      <c r="AV16" s="177" t="str">
        <f t="array" ref="AV16">IF(C16&lt;&gt;"",INDEX('Site Detail'!$C$60:$AV$62,,ROW(AU15)),"")</f>
        <v/>
      </c>
      <c r="AW16" s="177" t="str">
        <f t="array" ref="AW16">IF(C16&lt;&gt;"",INDEX('Site Detail'!$C$61:$AV$62,,ROW(AT15)),"")</f>
        <v/>
      </c>
      <c r="AX16" s="177" t="str">
        <f t="array" ref="AX16">IF(C16&lt;&gt;"",INDEX('Site Detail'!$C$62:$AV$62,,ROW(AW15)),"")</f>
        <v/>
      </c>
    </row>
    <row r="17" spans="1:50" x14ac:dyDescent="0.35">
      <c r="A17">
        <f>'Site Detail'!$C$3</f>
        <v>0</v>
      </c>
      <c r="B17">
        <f>'Site Detail'!$C$4</f>
        <v>0</v>
      </c>
      <c r="C17" t="str">
        <f t="array" ref="C17">IF(INDEX('Site Detail'!$C$10:$AV$62,,ROW(A16))&lt;&gt;0,INDEX('Site Detail'!$C$10:$AV$62,,ROW(A16)),"")</f>
        <v/>
      </c>
      <c r="D17" t="str">
        <f t="array" ref="D17">IF(INDEX('Site Detail'!$C$11:$AV$62,,ROW(C16))&lt;&gt;0,INDEX('Site Detail'!$C$11:$AV$62,,ROW(C16)),"")</f>
        <v/>
      </c>
      <c r="E17" t="str">
        <f t="array" ref="E17">IF(C17&lt;&gt;"",INDEX('Site Detail'!$C$13:$AV$21,,ROW(B16)),"")</f>
        <v/>
      </c>
      <c r="F17" s="174" t="str">
        <f t="array" ref="F17">IF(C17&lt;&gt;"",INDEX('Site Detail'!$C$14:$AV$21,,ROW(C16)),"")</f>
        <v/>
      </c>
      <c r="G17" s="175" t="str">
        <f t="array" ref="G17">IF(C17&lt;&gt;"",INDEX('Site Detail'!$C$15:$AV$21,,ROW(D16)),"")</f>
        <v/>
      </c>
      <c r="H17" s="175" t="str">
        <f t="array" ref="H17">IF(C17&lt;&gt;"",INDEX('Site Detail'!$C$16:$AV$21,,ROW(E16)),"")</f>
        <v/>
      </c>
      <c r="I17" t="str">
        <f t="array" ref="I17">IF(C17&lt;&gt;"",INDEX('Site Detail'!$C$17:$AV$21,,ROW(F16)),"")</f>
        <v/>
      </c>
      <c r="J17" t="str">
        <f t="array" ref="J17">IF(C17&lt;&gt;"",INDEX('Site Detail'!$C$18:$AV$21,,ROW(G16)),"")</f>
        <v/>
      </c>
      <c r="K17" s="1" t="str">
        <f t="array" ref="K17">IF(C17&lt;&gt;"",INDEX('Site Detail'!$C$19:$AV$21,,ROW(H16)),"")</f>
        <v/>
      </c>
      <c r="L17" s="176" t="str">
        <f t="array" ref="L17">IF(C17&lt;&gt;"",INDEX('Site Detail'!$C$20:$AV$21,,ROW(I16)),"")</f>
        <v/>
      </c>
      <c r="M17" s="176" t="str">
        <f t="array" ref="M17">IF(C17&lt;&gt;"",INDEX('Site Detail'!$C$21:$AV$21,,ROW(J16)),"")</f>
        <v/>
      </c>
      <c r="N17" t="str">
        <f t="array" ref="N17">IF(INDEX('Site Detail'!$C$23:$AV$31,,ROW(M16))&lt;&gt;0,INDEX('Site Detail'!$C$23:$AV$31,,ROW(M16)),"")</f>
        <v/>
      </c>
      <c r="O17" s="174" t="str">
        <f t="array" ref="O17">IF(N17&lt;&gt;"",INDEX('Site Detail'!$C$24:$AV$31,,ROW(N16)),"")</f>
        <v/>
      </c>
      <c r="P17" s="175" t="str">
        <f t="array" ref="P17">IF(N17&lt;&gt;"",INDEX('Site Detail'!$C$25:$AV$31,,ROW(O16)),"")</f>
        <v/>
      </c>
      <c r="Q17" s="175" t="str">
        <f t="array" ref="Q17">IF(N17&lt;&gt;"",INDEX('Site Detail'!$C$26:$AV$31,,ROW(P16)),"")</f>
        <v/>
      </c>
      <c r="R17" t="str">
        <f t="array" ref="R17">IF(N17&lt;&gt;"",INDEX('Site Detail'!$C$27:$AV$31,,ROW(Q16)),"")</f>
        <v/>
      </c>
      <c r="S17" t="str">
        <f t="array" ref="S17">IF(N17&lt;&gt;"",INDEX('Site Detail'!$C$28:$AV$31,,ROW(R16)),"")</f>
        <v/>
      </c>
      <c r="T17" t="str">
        <f t="array" ref="T17">IF(N17&lt;&gt;"",INDEX('Site Detail'!$C$29:$AV$31,,ROW(S16)),"")</f>
        <v/>
      </c>
      <c r="U17" s="176" t="str">
        <f t="array" ref="U17">IF(N17&lt;&gt;"",INDEX('Site Detail'!$C$30:$AV$31,,ROW(T16)),"")</f>
        <v/>
      </c>
      <c r="V17" s="176" t="str">
        <f t="array" ref="V17">IF(N17&lt;&gt;"",INDEX('Site Detail'!$C$31:$AV$31,,ROW(U16)),"")</f>
        <v/>
      </c>
      <c r="W17" s="176" t="str">
        <f t="array" ref="W17">IF(INDEX('Site Detail'!$C$33:$AV$41,,ROW(V16))&lt;&gt;0,INDEX('Site Detail'!$C$33:$AV$41,,ROW(V16)),"")</f>
        <v/>
      </c>
      <c r="X17" s="174" t="str">
        <f t="array" ref="X17">IF(W17&lt;&gt;"",INDEX('Site Detail'!$C$34:$AV$41,,ROW(W16)),"")</f>
        <v/>
      </c>
      <c r="Y17" s="175" t="str">
        <f t="array" ref="Y17">IF(W17&lt;&gt;"",INDEX('Site Detail'!$C$35:$AV$41,,ROW(X16)),"")</f>
        <v/>
      </c>
      <c r="Z17" s="175" t="str">
        <f t="array" ref="Z17">IF(W17&lt;&gt;"",INDEX('Site Detail'!$C$36:$AV$41,,ROW(Y16)),"")</f>
        <v/>
      </c>
      <c r="AA17" t="str">
        <f t="array" ref="AA17">IF(W17&lt;&gt;"",INDEX('Site Detail'!$C$37:$AV$41,,ROW(Z16)),"")</f>
        <v/>
      </c>
      <c r="AB17" t="str">
        <f t="array" ref="AB17">IF(W17&lt;&gt;"",INDEX('Site Detail'!$C$38:$AV$41,,ROW(AA16)),"")</f>
        <v/>
      </c>
      <c r="AC17" t="str">
        <f t="array" ref="AC17">IF(W17&lt;&gt;"",INDEX('Site Detail'!$C$39:$AV$41,,ROW(AB16)),"")</f>
        <v/>
      </c>
      <c r="AD17" s="176" t="str">
        <f t="array" ref="AD17">IF(W17&lt;&gt;"",INDEX('Site Detail'!$C$40:$AV$41,,ROW(AC16)),"")</f>
        <v/>
      </c>
      <c r="AE17" s="176" t="str">
        <f t="array" ref="AE17">IF(W17&lt;&gt;"",INDEX('Site Detail'!$C$41:$AV$41,,ROW(AD16)),"")</f>
        <v/>
      </c>
      <c r="AF17" s="176" t="str">
        <f t="array" ref="AF17">IF(INDEX('Site Detail'!$C$43:$AV$51,,ROW(AE16))&lt;&gt;"",INDEX('Site Detail'!$C$43:$AV$51,,ROW(AE16)),"")</f>
        <v/>
      </c>
      <c r="AG17" s="174" t="str">
        <f t="array" ref="AG17">IF(AF17&lt;&gt;"",INDEX('Site Detail'!$C$44:$AV$51,,ROW(AF16)),"")</f>
        <v/>
      </c>
      <c r="AH17" s="175" t="str">
        <f t="array" ref="AH17">IF(AF17&lt;&gt;"",INDEX('Site Detail'!$C$45:$AV$51,,ROW(AG16)),"")</f>
        <v/>
      </c>
      <c r="AI17" s="175" t="str">
        <f t="array" ref="AI17">IF(AF17&lt;&gt;"",INDEX('Site Detail'!$C$46:$AV$51,,ROW(AH16)),"")</f>
        <v/>
      </c>
      <c r="AJ17" t="str">
        <f t="array" ref="AJ17">IF(AF17&lt;&gt;"",INDEX('Site Detail'!$C$47:$AV$51,,ROW(AI16)),"")</f>
        <v/>
      </c>
      <c r="AK17" t="str">
        <f t="array" ref="AK17">IF(AF17&lt;&gt;"",INDEX('Site Detail'!$C$48:$AV$51,,ROW(AJ16)),"")</f>
        <v/>
      </c>
      <c r="AL17" t="str">
        <f t="array" ref="AL17">IF(AF17&lt;&gt;"",INDEX('Site Detail'!$C$49:$AV$51,,ROW(AK16)),"")</f>
        <v/>
      </c>
      <c r="AM17" s="176" t="str">
        <f t="array" ref="AM17">IF(AF17&lt;&gt;"",INDEX('Site Detail'!$C$50:$AV$51,,ROW(AL16)),"")</f>
        <v/>
      </c>
      <c r="AN17" s="176" t="str">
        <f t="array" ref="AN17">IF(AF17&lt;&gt;"",INDEX('Site Detail'!$C$51:$AV$51,,ROW(AM16)),"")</f>
        <v/>
      </c>
      <c r="AO17" s="177" t="str">
        <f t="array" ref="AO17">IF(C17&lt;&gt;"",INDEX('Site Detail'!$C$53:$AV$62,,ROW(AN16)),"")</f>
        <v/>
      </c>
      <c r="AP17" s="177" t="str">
        <f t="array" ref="AP17">IF(C17&lt;&gt;"",INDEX('Site Detail'!$C$54:$AV$62,,ROW(AO16)),"")</f>
        <v/>
      </c>
      <c r="AQ17" s="177" t="str">
        <f t="array" ref="AQ17">IF(C17&lt;&gt;"",INDEX('Site Detail'!$C$55:$AV$62,,ROW(AP16)),"")</f>
        <v/>
      </c>
      <c r="AR17" s="177" t="str">
        <f t="array" ref="AR17">IF(C17&lt;&gt;"",INDEX('Site Detail'!$C$56:$AV$62,,ROW(AQ16)),"")</f>
        <v/>
      </c>
      <c r="AS17" s="177" t="str">
        <f t="array" ref="AS17">IF(C17&lt;&gt;"",INDEX('Site Detail'!$C$57:$AV$62,,ROW(AR16)),"")</f>
        <v/>
      </c>
      <c r="AT17" s="177" t="str">
        <f t="array" ref="AT17">IF(C17&lt;&gt;"",INDEX('Site Detail'!$C$58:$AV$62,,ROW(AS16)),"")</f>
        <v/>
      </c>
      <c r="AU17" s="177" t="str">
        <f t="array" ref="AU17">IF(C17&lt;&gt;"",INDEX('Site Detail'!$C$59:$AV$62,,ROW(AT16)),"")</f>
        <v/>
      </c>
      <c r="AV17" s="177" t="str">
        <f t="array" ref="AV17">IF(C17&lt;&gt;"",INDEX('Site Detail'!$C$60:$AV$62,,ROW(AU16)),"")</f>
        <v/>
      </c>
      <c r="AW17" s="177" t="str">
        <f t="array" ref="AW17">IF(C17&lt;&gt;"",INDEX('Site Detail'!$C$61:$AV$62,,ROW(AT16)),"")</f>
        <v/>
      </c>
      <c r="AX17" s="177" t="str">
        <f t="array" ref="AX17">IF(C17&lt;&gt;"",INDEX('Site Detail'!$C$62:$AV$62,,ROW(AW16)),"")</f>
        <v/>
      </c>
    </row>
    <row r="18" spans="1:50" x14ac:dyDescent="0.35">
      <c r="A18">
        <f>'Site Detail'!$C$3</f>
        <v>0</v>
      </c>
      <c r="B18">
        <f>'Site Detail'!$C$4</f>
        <v>0</v>
      </c>
      <c r="C18" t="str">
        <f t="array" ref="C18">IF(INDEX('Site Detail'!$C$10:$AV$62,,ROW(A17))&lt;&gt;0,INDEX('Site Detail'!$C$10:$AV$62,,ROW(A17)),"")</f>
        <v/>
      </c>
      <c r="D18" t="str">
        <f t="array" ref="D18">IF(INDEX('Site Detail'!$C$11:$AV$62,,ROW(C17))&lt;&gt;0,INDEX('Site Detail'!$C$11:$AV$62,,ROW(C17)),"")</f>
        <v/>
      </c>
      <c r="E18" t="str">
        <f t="array" ref="E18">IF(C18&lt;&gt;"",INDEX('Site Detail'!$C$13:$AV$21,,ROW(B17)),"")</f>
        <v/>
      </c>
      <c r="F18" s="174" t="str">
        <f t="array" ref="F18">IF(C18&lt;&gt;"",INDEX('Site Detail'!$C$14:$AV$21,,ROW(C17)),"")</f>
        <v/>
      </c>
      <c r="G18" s="175" t="str">
        <f t="array" ref="G18">IF(C18&lt;&gt;"",INDEX('Site Detail'!$C$15:$AV$21,,ROW(D17)),"")</f>
        <v/>
      </c>
      <c r="H18" s="175" t="str">
        <f t="array" ref="H18">IF(C18&lt;&gt;"",INDEX('Site Detail'!$C$16:$AV$21,,ROW(E17)),"")</f>
        <v/>
      </c>
      <c r="I18" t="str">
        <f t="array" ref="I18">IF(C18&lt;&gt;"",INDEX('Site Detail'!$C$17:$AV$21,,ROW(F17)),"")</f>
        <v/>
      </c>
      <c r="J18" t="str">
        <f t="array" ref="J18">IF(C18&lt;&gt;"",INDEX('Site Detail'!$C$18:$AV$21,,ROW(G17)),"")</f>
        <v/>
      </c>
      <c r="K18" s="1" t="str">
        <f t="array" ref="K18">IF(C18&lt;&gt;"",INDEX('Site Detail'!$C$19:$AV$21,,ROW(H17)),"")</f>
        <v/>
      </c>
      <c r="L18" s="176" t="str">
        <f t="array" ref="L18">IF(C18&lt;&gt;"",INDEX('Site Detail'!$C$20:$AV$21,,ROW(I17)),"")</f>
        <v/>
      </c>
      <c r="M18" s="176" t="str">
        <f t="array" ref="M18">IF(C18&lt;&gt;"",INDEX('Site Detail'!$C$21:$AV$21,,ROW(J17)),"")</f>
        <v/>
      </c>
      <c r="N18" t="str">
        <f t="array" ref="N18">IF(INDEX('Site Detail'!$C$23:$AV$31,,ROW(M17))&lt;&gt;0,INDEX('Site Detail'!$C$23:$AV$31,,ROW(M17)),"")</f>
        <v/>
      </c>
      <c r="O18" s="174" t="str">
        <f t="array" ref="O18">IF(N18&lt;&gt;"",INDEX('Site Detail'!$C$24:$AV$31,,ROW(N17)),"")</f>
        <v/>
      </c>
      <c r="P18" s="175" t="str">
        <f t="array" ref="P18">IF(N18&lt;&gt;"",INDEX('Site Detail'!$C$25:$AV$31,,ROW(O17)),"")</f>
        <v/>
      </c>
      <c r="Q18" s="175" t="str">
        <f t="array" ref="Q18">IF(N18&lt;&gt;"",INDEX('Site Detail'!$C$26:$AV$31,,ROW(P17)),"")</f>
        <v/>
      </c>
      <c r="R18" t="str">
        <f t="array" ref="R18">IF(N18&lt;&gt;"",INDEX('Site Detail'!$C$27:$AV$31,,ROW(Q17)),"")</f>
        <v/>
      </c>
      <c r="S18" t="str">
        <f t="array" ref="S18">IF(N18&lt;&gt;"",INDEX('Site Detail'!$C$28:$AV$31,,ROW(R17)),"")</f>
        <v/>
      </c>
      <c r="T18" t="str">
        <f t="array" ref="T18">IF(N18&lt;&gt;"",INDEX('Site Detail'!$C$29:$AV$31,,ROW(S17)),"")</f>
        <v/>
      </c>
      <c r="U18" s="176" t="str">
        <f t="array" ref="U18">IF(N18&lt;&gt;"",INDEX('Site Detail'!$C$30:$AV$31,,ROW(T17)),"")</f>
        <v/>
      </c>
      <c r="V18" s="176" t="str">
        <f t="array" ref="V18">IF(N18&lt;&gt;"",INDEX('Site Detail'!$C$31:$AV$31,,ROW(U17)),"")</f>
        <v/>
      </c>
      <c r="W18" s="176" t="str">
        <f t="array" ref="W18">IF(INDEX('Site Detail'!$C$33:$AV$41,,ROW(V17))&lt;&gt;0,INDEX('Site Detail'!$C$33:$AV$41,,ROW(V17)),"")</f>
        <v/>
      </c>
      <c r="X18" s="174" t="str">
        <f t="array" ref="X18">IF(W18&lt;&gt;"",INDEX('Site Detail'!$C$34:$AV$41,,ROW(W17)),"")</f>
        <v/>
      </c>
      <c r="Y18" s="175" t="str">
        <f t="array" ref="Y18">IF(W18&lt;&gt;"",INDEX('Site Detail'!$C$35:$AV$41,,ROW(X17)),"")</f>
        <v/>
      </c>
      <c r="Z18" s="175" t="str">
        <f t="array" ref="Z18">IF(W18&lt;&gt;"",INDEX('Site Detail'!$C$36:$AV$41,,ROW(Y17)),"")</f>
        <v/>
      </c>
      <c r="AA18" t="str">
        <f t="array" ref="AA18">IF(W18&lt;&gt;"",INDEX('Site Detail'!$C$37:$AV$41,,ROW(Z17)),"")</f>
        <v/>
      </c>
      <c r="AB18" t="str">
        <f t="array" ref="AB18">IF(W18&lt;&gt;"",INDEX('Site Detail'!$C$38:$AV$41,,ROW(AA17)),"")</f>
        <v/>
      </c>
      <c r="AC18" t="str">
        <f t="array" ref="AC18">IF(W18&lt;&gt;"",INDEX('Site Detail'!$C$39:$AV$41,,ROW(AB17)),"")</f>
        <v/>
      </c>
      <c r="AD18" s="176" t="str">
        <f t="array" ref="AD18">IF(W18&lt;&gt;"",INDEX('Site Detail'!$C$40:$AV$41,,ROW(AC17)),"")</f>
        <v/>
      </c>
      <c r="AE18" s="176" t="str">
        <f t="array" ref="AE18">IF(W18&lt;&gt;"",INDEX('Site Detail'!$C$41:$AV$41,,ROW(AD17)),"")</f>
        <v/>
      </c>
      <c r="AF18" s="176" t="str">
        <f t="array" ref="AF18">IF(INDEX('Site Detail'!$C$43:$AV$51,,ROW(AE17))&lt;&gt;"",INDEX('Site Detail'!$C$43:$AV$51,,ROW(AE17)),"")</f>
        <v/>
      </c>
      <c r="AG18" s="174" t="str">
        <f t="array" ref="AG18">IF(AF18&lt;&gt;"",INDEX('Site Detail'!$C$44:$AV$51,,ROW(AF17)),"")</f>
        <v/>
      </c>
      <c r="AH18" s="175" t="str">
        <f t="array" ref="AH18">IF(AF18&lt;&gt;"",INDEX('Site Detail'!$C$45:$AV$51,,ROW(AG17)),"")</f>
        <v/>
      </c>
      <c r="AI18" s="175" t="str">
        <f t="array" ref="AI18">IF(AF18&lt;&gt;"",INDEX('Site Detail'!$C$46:$AV$51,,ROW(AH17)),"")</f>
        <v/>
      </c>
      <c r="AJ18" t="str">
        <f t="array" ref="AJ18">IF(AF18&lt;&gt;"",INDEX('Site Detail'!$C$47:$AV$51,,ROW(AI17)),"")</f>
        <v/>
      </c>
      <c r="AK18" t="str">
        <f t="array" ref="AK18">IF(AF18&lt;&gt;"",INDEX('Site Detail'!$C$48:$AV$51,,ROW(AJ17)),"")</f>
        <v/>
      </c>
      <c r="AL18" t="str">
        <f t="array" ref="AL18">IF(AF18&lt;&gt;"",INDEX('Site Detail'!$C$49:$AV$51,,ROW(AK17)),"")</f>
        <v/>
      </c>
      <c r="AM18" s="176" t="str">
        <f t="array" ref="AM18">IF(AF18&lt;&gt;"",INDEX('Site Detail'!$C$50:$AV$51,,ROW(AL17)),"")</f>
        <v/>
      </c>
      <c r="AN18" s="176" t="str">
        <f t="array" ref="AN18">IF(AF18&lt;&gt;"",INDEX('Site Detail'!$C$51:$AV$51,,ROW(AM17)),"")</f>
        <v/>
      </c>
      <c r="AO18" s="177" t="str">
        <f t="array" ref="AO18">IF(C18&lt;&gt;"",INDEX('Site Detail'!$C$53:$AV$62,,ROW(AN17)),"")</f>
        <v/>
      </c>
      <c r="AP18" s="177" t="str">
        <f t="array" ref="AP18">IF(C18&lt;&gt;"",INDEX('Site Detail'!$C$54:$AV$62,,ROW(AO17)),"")</f>
        <v/>
      </c>
      <c r="AQ18" s="177" t="str">
        <f t="array" ref="AQ18">IF(C18&lt;&gt;"",INDEX('Site Detail'!$C$55:$AV$62,,ROW(AP17)),"")</f>
        <v/>
      </c>
      <c r="AR18" s="177" t="str">
        <f t="array" ref="AR18">IF(C18&lt;&gt;"",INDEX('Site Detail'!$C$56:$AV$62,,ROW(AQ17)),"")</f>
        <v/>
      </c>
      <c r="AS18" s="177" t="str">
        <f t="array" ref="AS18">IF(C18&lt;&gt;"",INDEX('Site Detail'!$C$57:$AV$62,,ROW(AR17)),"")</f>
        <v/>
      </c>
      <c r="AT18" s="177" t="str">
        <f t="array" ref="AT18">IF(C18&lt;&gt;"",INDEX('Site Detail'!$C$58:$AV$62,,ROW(AS17)),"")</f>
        <v/>
      </c>
      <c r="AU18" s="177" t="str">
        <f t="array" ref="AU18">IF(C18&lt;&gt;"",INDEX('Site Detail'!$C$59:$AV$62,,ROW(AT17)),"")</f>
        <v/>
      </c>
      <c r="AV18" s="177" t="str">
        <f t="array" ref="AV18">IF(C18&lt;&gt;"",INDEX('Site Detail'!$C$60:$AV$62,,ROW(AU17)),"")</f>
        <v/>
      </c>
      <c r="AW18" s="177" t="str">
        <f t="array" ref="AW18">IF(C18&lt;&gt;"",INDEX('Site Detail'!$C$61:$AV$62,,ROW(AT17)),"")</f>
        <v/>
      </c>
      <c r="AX18" s="177" t="str">
        <f t="array" ref="AX18">IF(C18&lt;&gt;"",INDEX('Site Detail'!$C$62:$AV$62,,ROW(AW17)),"")</f>
        <v/>
      </c>
    </row>
    <row r="19" spans="1:50" x14ac:dyDescent="0.35">
      <c r="A19">
        <f>'Site Detail'!$C$3</f>
        <v>0</v>
      </c>
      <c r="B19">
        <f>'Site Detail'!$C$4</f>
        <v>0</v>
      </c>
      <c r="C19" t="str">
        <f t="array" ref="C19">IF(INDEX('Site Detail'!$C$10:$AV$62,,ROW(A18))&lt;&gt;0,INDEX('Site Detail'!$C$10:$AV$62,,ROW(A18)),"")</f>
        <v/>
      </c>
      <c r="D19" t="str">
        <f t="array" ref="D19">IF(INDEX('Site Detail'!$C$11:$AV$62,,ROW(C18))&lt;&gt;0,INDEX('Site Detail'!$C$11:$AV$62,,ROW(C18)),"")</f>
        <v/>
      </c>
      <c r="E19" t="str">
        <f t="array" ref="E19">IF(C19&lt;&gt;"",INDEX('Site Detail'!$C$13:$AV$21,,ROW(B18)),"")</f>
        <v/>
      </c>
      <c r="F19" s="174" t="str">
        <f t="array" ref="F19">IF(C19&lt;&gt;"",INDEX('Site Detail'!$C$14:$AV$21,,ROW(C18)),"")</f>
        <v/>
      </c>
      <c r="G19" s="175" t="str">
        <f t="array" ref="G19">IF(C19&lt;&gt;"",INDEX('Site Detail'!$C$15:$AV$21,,ROW(D18)),"")</f>
        <v/>
      </c>
      <c r="H19" s="175" t="str">
        <f t="array" ref="H19">IF(C19&lt;&gt;"",INDEX('Site Detail'!$C$16:$AV$21,,ROW(E18)),"")</f>
        <v/>
      </c>
      <c r="I19" t="str">
        <f t="array" ref="I19">IF(C19&lt;&gt;"",INDEX('Site Detail'!$C$17:$AV$21,,ROW(F18)),"")</f>
        <v/>
      </c>
      <c r="J19" t="str">
        <f t="array" ref="J19">IF(C19&lt;&gt;"",INDEX('Site Detail'!$C$18:$AV$21,,ROW(G18)),"")</f>
        <v/>
      </c>
      <c r="K19" s="1" t="str">
        <f t="array" ref="K19">IF(C19&lt;&gt;"",INDEX('Site Detail'!$C$19:$AV$21,,ROW(H18)),"")</f>
        <v/>
      </c>
      <c r="L19" s="176" t="str">
        <f t="array" ref="L19">IF(C19&lt;&gt;"",INDEX('Site Detail'!$C$20:$AV$21,,ROW(I18)),"")</f>
        <v/>
      </c>
      <c r="M19" s="176" t="str">
        <f t="array" ref="M19">IF(C19&lt;&gt;"",INDEX('Site Detail'!$C$21:$AV$21,,ROW(J18)),"")</f>
        <v/>
      </c>
      <c r="N19" t="str">
        <f t="array" ref="N19">IF(INDEX('Site Detail'!$C$23:$AV$31,,ROW(M18))&lt;&gt;0,INDEX('Site Detail'!$C$23:$AV$31,,ROW(M18)),"")</f>
        <v/>
      </c>
      <c r="O19" s="174" t="str">
        <f t="array" ref="O19">IF(N19&lt;&gt;"",INDEX('Site Detail'!$C$24:$AV$31,,ROW(N18)),"")</f>
        <v/>
      </c>
      <c r="P19" s="175" t="str">
        <f t="array" ref="P19">IF(N19&lt;&gt;"",INDEX('Site Detail'!$C$25:$AV$31,,ROW(O18)),"")</f>
        <v/>
      </c>
      <c r="Q19" s="175" t="str">
        <f t="array" ref="Q19">IF(N19&lt;&gt;"",INDEX('Site Detail'!$C$26:$AV$31,,ROW(P18)),"")</f>
        <v/>
      </c>
      <c r="R19" t="str">
        <f t="array" ref="R19">IF(N19&lt;&gt;"",INDEX('Site Detail'!$C$27:$AV$31,,ROW(Q18)),"")</f>
        <v/>
      </c>
      <c r="S19" t="str">
        <f t="array" ref="S19">IF(N19&lt;&gt;"",INDEX('Site Detail'!$C$28:$AV$31,,ROW(R18)),"")</f>
        <v/>
      </c>
      <c r="T19" t="str">
        <f t="array" ref="T19">IF(N19&lt;&gt;"",INDEX('Site Detail'!$C$29:$AV$31,,ROW(S18)),"")</f>
        <v/>
      </c>
      <c r="U19" s="176" t="str">
        <f t="array" ref="U19">IF(N19&lt;&gt;"",INDEX('Site Detail'!$C$30:$AV$31,,ROW(T18)),"")</f>
        <v/>
      </c>
      <c r="V19" s="176" t="str">
        <f t="array" ref="V19">IF(N19&lt;&gt;"",INDEX('Site Detail'!$C$31:$AV$31,,ROW(U18)),"")</f>
        <v/>
      </c>
      <c r="W19" s="176" t="str">
        <f t="array" ref="W19">IF(INDEX('Site Detail'!$C$33:$AV$41,,ROW(V18))&lt;&gt;0,INDEX('Site Detail'!$C$33:$AV$41,,ROW(V18)),"")</f>
        <v/>
      </c>
      <c r="X19" s="174" t="str">
        <f t="array" ref="X19">IF(W19&lt;&gt;"",INDEX('Site Detail'!$C$34:$AV$41,,ROW(W18)),"")</f>
        <v/>
      </c>
      <c r="Y19" s="175" t="str">
        <f t="array" ref="Y19">IF(W19&lt;&gt;"",INDEX('Site Detail'!$C$35:$AV$41,,ROW(X18)),"")</f>
        <v/>
      </c>
      <c r="Z19" s="175" t="str">
        <f t="array" ref="Z19">IF(W19&lt;&gt;"",INDEX('Site Detail'!$C$36:$AV$41,,ROW(Y18)),"")</f>
        <v/>
      </c>
      <c r="AA19" t="str">
        <f t="array" ref="AA19">IF(W19&lt;&gt;"",INDEX('Site Detail'!$C$37:$AV$41,,ROW(Z18)),"")</f>
        <v/>
      </c>
      <c r="AB19" t="str">
        <f t="array" ref="AB19">IF(W19&lt;&gt;"",INDEX('Site Detail'!$C$38:$AV$41,,ROW(AA18)),"")</f>
        <v/>
      </c>
      <c r="AC19" t="str">
        <f t="array" ref="AC19">IF(W19&lt;&gt;"",INDEX('Site Detail'!$C$39:$AV$41,,ROW(AB18)),"")</f>
        <v/>
      </c>
      <c r="AD19" s="176" t="str">
        <f t="array" ref="AD19">IF(W19&lt;&gt;"",INDEX('Site Detail'!$C$40:$AV$41,,ROW(AC18)),"")</f>
        <v/>
      </c>
      <c r="AE19" s="176" t="str">
        <f t="array" ref="AE19">IF(W19&lt;&gt;"",INDEX('Site Detail'!$C$41:$AV$41,,ROW(AD18)),"")</f>
        <v/>
      </c>
      <c r="AF19" s="176" t="str">
        <f t="array" ref="AF19">IF(INDEX('Site Detail'!$C$43:$AV$51,,ROW(AE18))&lt;&gt;"",INDEX('Site Detail'!$C$43:$AV$51,,ROW(AE18)),"")</f>
        <v/>
      </c>
      <c r="AG19" s="174" t="str">
        <f t="array" ref="AG19">IF(AF19&lt;&gt;"",INDEX('Site Detail'!$C$44:$AV$51,,ROW(AF18)),"")</f>
        <v/>
      </c>
      <c r="AH19" s="175" t="str">
        <f t="array" ref="AH19">IF(AF19&lt;&gt;"",INDEX('Site Detail'!$C$45:$AV$51,,ROW(AG18)),"")</f>
        <v/>
      </c>
      <c r="AI19" s="175" t="str">
        <f t="array" ref="AI19">IF(AF19&lt;&gt;"",INDEX('Site Detail'!$C$46:$AV$51,,ROW(AH18)),"")</f>
        <v/>
      </c>
      <c r="AJ19" t="str">
        <f t="array" ref="AJ19">IF(AF19&lt;&gt;"",INDEX('Site Detail'!$C$47:$AV$51,,ROW(AI18)),"")</f>
        <v/>
      </c>
      <c r="AK19" t="str">
        <f t="array" ref="AK19">IF(AF19&lt;&gt;"",INDEX('Site Detail'!$C$48:$AV$51,,ROW(AJ18)),"")</f>
        <v/>
      </c>
      <c r="AL19" t="str">
        <f t="array" ref="AL19">IF(AF19&lt;&gt;"",INDEX('Site Detail'!$C$49:$AV$51,,ROW(AK18)),"")</f>
        <v/>
      </c>
      <c r="AM19" s="176" t="str">
        <f t="array" ref="AM19">IF(AF19&lt;&gt;"",INDEX('Site Detail'!$C$50:$AV$51,,ROW(AL18)),"")</f>
        <v/>
      </c>
      <c r="AN19" s="176" t="str">
        <f t="array" ref="AN19">IF(AF19&lt;&gt;"",INDEX('Site Detail'!$C$51:$AV$51,,ROW(AM18)),"")</f>
        <v/>
      </c>
      <c r="AO19" s="177" t="str">
        <f t="array" ref="AO19">IF(C19&lt;&gt;"",INDEX('Site Detail'!$C$53:$AV$62,,ROW(AN18)),"")</f>
        <v/>
      </c>
      <c r="AP19" s="177" t="str">
        <f t="array" ref="AP19">IF(C19&lt;&gt;"",INDEX('Site Detail'!$C$54:$AV$62,,ROW(AO18)),"")</f>
        <v/>
      </c>
      <c r="AQ19" s="177" t="str">
        <f t="array" ref="AQ19">IF(C19&lt;&gt;"",INDEX('Site Detail'!$C$55:$AV$62,,ROW(AP18)),"")</f>
        <v/>
      </c>
      <c r="AR19" s="177" t="str">
        <f t="array" ref="AR19">IF(C19&lt;&gt;"",INDEX('Site Detail'!$C$56:$AV$62,,ROW(AQ18)),"")</f>
        <v/>
      </c>
      <c r="AS19" s="177" t="str">
        <f t="array" ref="AS19">IF(C19&lt;&gt;"",INDEX('Site Detail'!$C$57:$AV$62,,ROW(AR18)),"")</f>
        <v/>
      </c>
      <c r="AT19" s="177" t="str">
        <f t="array" ref="AT19">IF(C19&lt;&gt;"",INDEX('Site Detail'!$C$58:$AV$62,,ROW(AS18)),"")</f>
        <v/>
      </c>
      <c r="AU19" s="177" t="str">
        <f t="array" ref="AU19">IF(C19&lt;&gt;"",INDEX('Site Detail'!$C$59:$AV$62,,ROW(AT18)),"")</f>
        <v/>
      </c>
      <c r="AV19" s="177" t="str">
        <f t="array" ref="AV19">IF(C19&lt;&gt;"",INDEX('Site Detail'!$C$60:$AV$62,,ROW(AU18)),"")</f>
        <v/>
      </c>
      <c r="AW19" s="177" t="str">
        <f t="array" ref="AW19">IF(C19&lt;&gt;"",INDEX('Site Detail'!$C$61:$AV$62,,ROW(AT18)),"")</f>
        <v/>
      </c>
      <c r="AX19" s="177" t="str">
        <f t="array" ref="AX19">IF(C19&lt;&gt;"",INDEX('Site Detail'!$C$62:$AV$62,,ROW(AW18)),"")</f>
        <v/>
      </c>
    </row>
    <row r="20" spans="1:50" x14ac:dyDescent="0.35">
      <c r="A20">
        <f>'Site Detail'!$C$3</f>
        <v>0</v>
      </c>
      <c r="B20">
        <f>'Site Detail'!$C$4</f>
        <v>0</v>
      </c>
      <c r="C20" t="str">
        <f t="array" ref="C20">IF(INDEX('Site Detail'!$C$10:$AV$62,,ROW(A19))&lt;&gt;0,INDEX('Site Detail'!$C$10:$AV$62,,ROW(A19)),"")</f>
        <v/>
      </c>
      <c r="D20" t="str">
        <f t="array" ref="D20">IF(INDEX('Site Detail'!$C$11:$AV$62,,ROW(C19))&lt;&gt;0,INDEX('Site Detail'!$C$11:$AV$62,,ROW(C19)),"")</f>
        <v/>
      </c>
      <c r="E20" t="str">
        <f t="array" ref="E20">IF(C20&lt;&gt;"",INDEX('Site Detail'!$C$13:$AV$21,,ROW(B19)),"")</f>
        <v/>
      </c>
      <c r="F20" s="174" t="str">
        <f t="array" ref="F20">IF(C20&lt;&gt;"",INDEX('Site Detail'!$C$14:$AV$21,,ROW(C19)),"")</f>
        <v/>
      </c>
      <c r="G20" s="175" t="str">
        <f t="array" ref="G20">IF(C20&lt;&gt;"",INDEX('Site Detail'!$C$15:$AV$21,,ROW(D19)),"")</f>
        <v/>
      </c>
      <c r="H20" s="175" t="str">
        <f t="array" ref="H20">IF(C20&lt;&gt;"",INDEX('Site Detail'!$C$16:$AV$21,,ROW(E19)),"")</f>
        <v/>
      </c>
      <c r="I20" t="str">
        <f t="array" ref="I20">IF(C20&lt;&gt;"",INDEX('Site Detail'!$C$17:$AV$21,,ROW(F19)),"")</f>
        <v/>
      </c>
      <c r="J20" t="str">
        <f t="array" ref="J20">IF(C20&lt;&gt;"",INDEX('Site Detail'!$C$18:$AV$21,,ROW(G19)),"")</f>
        <v/>
      </c>
      <c r="K20" s="1" t="str">
        <f t="array" ref="K20">IF(C20&lt;&gt;"",INDEX('Site Detail'!$C$19:$AV$21,,ROW(H19)),"")</f>
        <v/>
      </c>
      <c r="L20" s="176" t="str">
        <f t="array" ref="L20">IF(C20&lt;&gt;"",INDEX('Site Detail'!$C$20:$AV$21,,ROW(I19)),"")</f>
        <v/>
      </c>
      <c r="M20" s="176" t="str">
        <f t="array" ref="M20">IF(C20&lt;&gt;"",INDEX('Site Detail'!$C$21:$AV$21,,ROW(J19)),"")</f>
        <v/>
      </c>
      <c r="N20" t="str">
        <f t="array" ref="N20">IF(INDEX('Site Detail'!$C$23:$AV$31,,ROW(M19))&lt;&gt;0,INDEX('Site Detail'!$C$23:$AV$31,,ROW(M19)),"")</f>
        <v/>
      </c>
      <c r="O20" s="174" t="str">
        <f t="array" ref="O20">IF(N20&lt;&gt;"",INDEX('Site Detail'!$C$24:$AV$31,,ROW(N19)),"")</f>
        <v/>
      </c>
      <c r="P20" s="175" t="str">
        <f t="array" ref="P20">IF(N20&lt;&gt;"",INDEX('Site Detail'!$C$25:$AV$31,,ROW(O19)),"")</f>
        <v/>
      </c>
      <c r="Q20" s="175" t="str">
        <f t="array" ref="Q20">IF(N20&lt;&gt;"",INDEX('Site Detail'!$C$26:$AV$31,,ROW(P19)),"")</f>
        <v/>
      </c>
      <c r="R20" t="str">
        <f t="array" ref="R20">IF(N20&lt;&gt;"",INDEX('Site Detail'!$C$27:$AV$31,,ROW(Q19)),"")</f>
        <v/>
      </c>
      <c r="S20" t="str">
        <f t="array" ref="S20">IF(N20&lt;&gt;"",INDEX('Site Detail'!$C$28:$AV$31,,ROW(R19)),"")</f>
        <v/>
      </c>
      <c r="T20" t="str">
        <f t="array" ref="T20">IF(N20&lt;&gt;"",INDEX('Site Detail'!$C$29:$AV$31,,ROW(S19)),"")</f>
        <v/>
      </c>
      <c r="U20" s="176" t="str">
        <f t="array" ref="U20">IF(N20&lt;&gt;"",INDEX('Site Detail'!$C$30:$AV$31,,ROW(T19)),"")</f>
        <v/>
      </c>
      <c r="V20" s="176" t="str">
        <f t="array" ref="V20">IF(N20&lt;&gt;"",INDEX('Site Detail'!$C$31:$AV$31,,ROW(U19)),"")</f>
        <v/>
      </c>
      <c r="W20" s="176" t="str">
        <f t="array" ref="W20">IF(INDEX('Site Detail'!$C$33:$AV$41,,ROW(V19))&lt;&gt;0,INDEX('Site Detail'!$C$33:$AV$41,,ROW(V19)),"")</f>
        <v/>
      </c>
      <c r="X20" s="174" t="str">
        <f t="array" ref="X20">IF(W20&lt;&gt;"",INDEX('Site Detail'!$C$34:$AV$41,,ROW(W19)),"")</f>
        <v/>
      </c>
      <c r="Y20" s="175" t="str">
        <f t="array" ref="Y20">IF(W20&lt;&gt;"",INDEX('Site Detail'!$C$35:$AV$41,,ROW(X19)),"")</f>
        <v/>
      </c>
      <c r="Z20" s="175" t="str">
        <f t="array" ref="Z20">IF(W20&lt;&gt;"",INDEX('Site Detail'!$C$36:$AV$41,,ROW(Y19)),"")</f>
        <v/>
      </c>
      <c r="AA20" t="str">
        <f t="array" ref="AA20">IF(W20&lt;&gt;"",INDEX('Site Detail'!$C$37:$AV$41,,ROW(Z19)),"")</f>
        <v/>
      </c>
      <c r="AB20" t="str">
        <f t="array" ref="AB20">IF(W20&lt;&gt;"",INDEX('Site Detail'!$C$38:$AV$41,,ROW(AA19)),"")</f>
        <v/>
      </c>
      <c r="AC20" t="str">
        <f t="array" ref="AC20">IF(W20&lt;&gt;"",INDEX('Site Detail'!$C$39:$AV$41,,ROW(AB19)),"")</f>
        <v/>
      </c>
      <c r="AD20" s="176" t="str">
        <f t="array" ref="AD20">IF(W20&lt;&gt;"",INDEX('Site Detail'!$C$40:$AV$41,,ROW(AC19)),"")</f>
        <v/>
      </c>
      <c r="AE20" s="176" t="str">
        <f t="array" ref="AE20">IF(W20&lt;&gt;"",INDEX('Site Detail'!$C$41:$AV$41,,ROW(AD19)),"")</f>
        <v/>
      </c>
      <c r="AF20" s="176" t="str">
        <f t="array" ref="AF20">IF(INDEX('Site Detail'!$C$43:$AV$51,,ROW(AE19))&lt;&gt;"",INDEX('Site Detail'!$C$43:$AV$51,,ROW(AE19)),"")</f>
        <v/>
      </c>
      <c r="AG20" s="174" t="str">
        <f t="array" ref="AG20">IF(AF20&lt;&gt;"",INDEX('Site Detail'!$C$44:$AV$51,,ROW(AF19)),"")</f>
        <v/>
      </c>
      <c r="AH20" s="175" t="str">
        <f t="array" ref="AH20">IF(AF20&lt;&gt;"",INDEX('Site Detail'!$C$45:$AV$51,,ROW(AG19)),"")</f>
        <v/>
      </c>
      <c r="AI20" s="175" t="str">
        <f t="array" ref="AI20">IF(AF20&lt;&gt;"",INDEX('Site Detail'!$C$46:$AV$51,,ROW(AH19)),"")</f>
        <v/>
      </c>
      <c r="AJ20" t="str">
        <f t="array" ref="AJ20">IF(AF20&lt;&gt;"",INDEX('Site Detail'!$C$47:$AV$51,,ROW(AI19)),"")</f>
        <v/>
      </c>
      <c r="AK20" t="str">
        <f t="array" ref="AK20">IF(AF20&lt;&gt;"",INDEX('Site Detail'!$C$48:$AV$51,,ROW(AJ19)),"")</f>
        <v/>
      </c>
      <c r="AL20" t="str">
        <f t="array" ref="AL20">IF(AF20&lt;&gt;"",INDEX('Site Detail'!$C$49:$AV$51,,ROW(AK19)),"")</f>
        <v/>
      </c>
      <c r="AM20" s="176" t="str">
        <f t="array" ref="AM20">IF(AF20&lt;&gt;"",INDEX('Site Detail'!$C$50:$AV$51,,ROW(AL19)),"")</f>
        <v/>
      </c>
      <c r="AN20" s="176" t="str">
        <f t="array" ref="AN20">IF(AF20&lt;&gt;"",INDEX('Site Detail'!$C$51:$AV$51,,ROW(AM19)),"")</f>
        <v/>
      </c>
      <c r="AO20" s="177" t="str">
        <f t="array" ref="AO20">IF(C20&lt;&gt;"",INDEX('Site Detail'!$C$53:$AV$62,,ROW(AN19)),"")</f>
        <v/>
      </c>
      <c r="AP20" s="177" t="str">
        <f t="array" ref="AP20">IF(C20&lt;&gt;"",INDEX('Site Detail'!$C$54:$AV$62,,ROW(AO19)),"")</f>
        <v/>
      </c>
      <c r="AQ20" s="177" t="str">
        <f t="array" ref="AQ20">IF(C20&lt;&gt;"",INDEX('Site Detail'!$C$55:$AV$62,,ROW(AP19)),"")</f>
        <v/>
      </c>
      <c r="AR20" s="177" t="str">
        <f t="array" ref="AR20">IF(C20&lt;&gt;"",INDEX('Site Detail'!$C$56:$AV$62,,ROW(AQ19)),"")</f>
        <v/>
      </c>
      <c r="AS20" s="177" t="str">
        <f t="array" ref="AS20">IF(C20&lt;&gt;"",INDEX('Site Detail'!$C$57:$AV$62,,ROW(AR19)),"")</f>
        <v/>
      </c>
      <c r="AT20" s="177" t="str">
        <f t="array" ref="AT20">IF(C20&lt;&gt;"",INDEX('Site Detail'!$C$58:$AV$62,,ROW(AS19)),"")</f>
        <v/>
      </c>
      <c r="AU20" s="177" t="str">
        <f t="array" ref="AU20">IF(C20&lt;&gt;"",INDEX('Site Detail'!$C$59:$AV$62,,ROW(AT19)),"")</f>
        <v/>
      </c>
      <c r="AV20" s="177" t="str">
        <f t="array" ref="AV20">IF(C20&lt;&gt;"",INDEX('Site Detail'!$C$60:$AV$62,,ROW(AU19)),"")</f>
        <v/>
      </c>
      <c r="AW20" s="177" t="str">
        <f t="array" ref="AW20">IF(C20&lt;&gt;"",INDEX('Site Detail'!$C$61:$AV$62,,ROW(AT19)),"")</f>
        <v/>
      </c>
      <c r="AX20" s="177" t="str">
        <f t="array" ref="AX20">IF(C20&lt;&gt;"",INDEX('Site Detail'!$C$62:$AV$62,,ROW(AW19)),"")</f>
        <v/>
      </c>
    </row>
    <row r="21" spans="1:50" x14ac:dyDescent="0.35">
      <c r="A21">
        <f>'Site Detail'!$C$3</f>
        <v>0</v>
      </c>
      <c r="B21">
        <f>'Site Detail'!$C$4</f>
        <v>0</v>
      </c>
      <c r="C21" t="str">
        <f t="array" ref="C21">IF(INDEX('Site Detail'!$C$10:$AV$62,,ROW(A20))&lt;&gt;0,INDEX('Site Detail'!$C$10:$AV$62,,ROW(A20)),"")</f>
        <v/>
      </c>
      <c r="D21" t="str">
        <f t="array" ref="D21">IF(INDEX('Site Detail'!$C$11:$AV$62,,ROW(C20))&lt;&gt;0,INDEX('Site Detail'!$C$11:$AV$62,,ROW(C20)),"")</f>
        <v/>
      </c>
      <c r="E21" t="str">
        <f t="array" ref="E21">IF(C21&lt;&gt;"",INDEX('Site Detail'!$C$13:$AV$21,,ROW(B20)),"")</f>
        <v/>
      </c>
      <c r="F21" s="174" t="str">
        <f t="array" ref="F21">IF(C21&lt;&gt;"",INDEX('Site Detail'!$C$14:$AV$21,,ROW(C20)),"")</f>
        <v/>
      </c>
      <c r="G21" s="175" t="str">
        <f t="array" ref="G21">IF(C21&lt;&gt;"",INDEX('Site Detail'!$C$15:$AV$21,,ROW(D20)),"")</f>
        <v/>
      </c>
      <c r="H21" s="175" t="str">
        <f t="array" ref="H21">IF(C21&lt;&gt;"",INDEX('Site Detail'!$C$16:$AV$21,,ROW(E20)),"")</f>
        <v/>
      </c>
      <c r="I21" t="str">
        <f t="array" ref="I21">IF(C21&lt;&gt;"",INDEX('Site Detail'!$C$17:$AV$21,,ROW(F20)),"")</f>
        <v/>
      </c>
      <c r="J21" t="str">
        <f t="array" ref="J21">IF(C21&lt;&gt;"",INDEX('Site Detail'!$C$18:$AV$21,,ROW(G20)),"")</f>
        <v/>
      </c>
      <c r="K21" s="1" t="str">
        <f t="array" ref="K21">IF(C21&lt;&gt;"",INDEX('Site Detail'!$C$19:$AV$21,,ROW(H20)),"")</f>
        <v/>
      </c>
      <c r="L21" s="176" t="str">
        <f t="array" ref="L21">IF(C21&lt;&gt;"",INDEX('Site Detail'!$C$20:$AV$21,,ROW(I20)),"")</f>
        <v/>
      </c>
      <c r="M21" s="176" t="str">
        <f t="array" ref="M21">IF(C21&lt;&gt;"",INDEX('Site Detail'!$C$21:$AV$21,,ROW(J20)),"")</f>
        <v/>
      </c>
      <c r="N21" t="str">
        <f t="array" ref="N21">IF(INDEX('Site Detail'!$C$23:$AV$31,,ROW(M20))&lt;&gt;0,INDEX('Site Detail'!$C$23:$AV$31,,ROW(M20)),"")</f>
        <v/>
      </c>
      <c r="O21" s="174" t="str">
        <f t="array" ref="O21">IF(N21&lt;&gt;"",INDEX('Site Detail'!$C$24:$AV$31,,ROW(N20)),"")</f>
        <v/>
      </c>
      <c r="P21" s="175" t="str">
        <f t="array" ref="P21">IF(N21&lt;&gt;"",INDEX('Site Detail'!$C$25:$AV$31,,ROW(O20)),"")</f>
        <v/>
      </c>
      <c r="Q21" s="175" t="str">
        <f t="array" ref="Q21">IF(N21&lt;&gt;"",INDEX('Site Detail'!$C$26:$AV$31,,ROW(P20)),"")</f>
        <v/>
      </c>
      <c r="R21" t="str">
        <f t="array" ref="R21">IF(N21&lt;&gt;"",INDEX('Site Detail'!$C$27:$AV$31,,ROW(Q20)),"")</f>
        <v/>
      </c>
      <c r="S21" t="str">
        <f t="array" ref="S21">IF(N21&lt;&gt;"",INDEX('Site Detail'!$C$28:$AV$31,,ROW(R20)),"")</f>
        <v/>
      </c>
      <c r="T21" t="str">
        <f t="array" ref="T21">IF(N21&lt;&gt;"",INDEX('Site Detail'!$C$29:$AV$31,,ROW(S20)),"")</f>
        <v/>
      </c>
      <c r="U21" s="176" t="str">
        <f t="array" ref="U21">IF(N21&lt;&gt;"",INDEX('Site Detail'!$C$30:$AV$31,,ROW(T20)),"")</f>
        <v/>
      </c>
      <c r="V21" s="176" t="str">
        <f t="array" ref="V21">IF(N21&lt;&gt;"",INDEX('Site Detail'!$C$31:$AV$31,,ROW(U20)),"")</f>
        <v/>
      </c>
      <c r="W21" s="176" t="str">
        <f t="array" ref="W21">IF(INDEX('Site Detail'!$C$33:$AV$41,,ROW(V20))&lt;&gt;0,INDEX('Site Detail'!$C$33:$AV$41,,ROW(V20)),"")</f>
        <v/>
      </c>
      <c r="X21" s="174" t="str">
        <f t="array" ref="X21">IF(W21&lt;&gt;"",INDEX('Site Detail'!$C$34:$AV$41,,ROW(W20)),"")</f>
        <v/>
      </c>
      <c r="Y21" s="175" t="str">
        <f t="array" ref="Y21">IF(W21&lt;&gt;"",INDEX('Site Detail'!$C$35:$AV$41,,ROW(X20)),"")</f>
        <v/>
      </c>
      <c r="Z21" s="175" t="str">
        <f t="array" ref="Z21">IF(W21&lt;&gt;"",INDEX('Site Detail'!$C$36:$AV$41,,ROW(Y20)),"")</f>
        <v/>
      </c>
      <c r="AA21" t="str">
        <f t="array" ref="AA21">IF(W21&lt;&gt;"",INDEX('Site Detail'!$C$37:$AV$41,,ROW(Z20)),"")</f>
        <v/>
      </c>
      <c r="AB21" t="str">
        <f t="array" ref="AB21">IF(W21&lt;&gt;"",INDEX('Site Detail'!$C$38:$AV$41,,ROW(AA20)),"")</f>
        <v/>
      </c>
      <c r="AC21" t="str">
        <f t="array" ref="AC21">IF(W21&lt;&gt;"",INDEX('Site Detail'!$C$39:$AV$41,,ROW(AB20)),"")</f>
        <v/>
      </c>
      <c r="AD21" s="176" t="str">
        <f t="array" ref="AD21">IF(W21&lt;&gt;"",INDEX('Site Detail'!$C$40:$AV$41,,ROW(AC20)),"")</f>
        <v/>
      </c>
      <c r="AE21" s="176" t="str">
        <f t="array" ref="AE21">IF(W21&lt;&gt;"",INDEX('Site Detail'!$C$41:$AV$41,,ROW(AD20)),"")</f>
        <v/>
      </c>
      <c r="AF21" s="176" t="str">
        <f t="array" ref="AF21">IF(INDEX('Site Detail'!$C$43:$AV$51,,ROW(AE20))&lt;&gt;"",INDEX('Site Detail'!$C$43:$AV$51,,ROW(AE20)),"")</f>
        <v/>
      </c>
      <c r="AG21" s="174" t="str">
        <f t="array" ref="AG21">IF(AF21&lt;&gt;"",INDEX('Site Detail'!$C$44:$AV$51,,ROW(AF20)),"")</f>
        <v/>
      </c>
      <c r="AH21" s="175" t="str">
        <f t="array" ref="AH21">IF(AF21&lt;&gt;"",INDEX('Site Detail'!$C$45:$AV$51,,ROW(AG20)),"")</f>
        <v/>
      </c>
      <c r="AI21" s="175" t="str">
        <f t="array" ref="AI21">IF(AF21&lt;&gt;"",INDEX('Site Detail'!$C$46:$AV$51,,ROW(AH20)),"")</f>
        <v/>
      </c>
      <c r="AJ21" t="str">
        <f t="array" ref="AJ21">IF(AF21&lt;&gt;"",INDEX('Site Detail'!$C$47:$AV$51,,ROW(AI20)),"")</f>
        <v/>
      </c>
      <c r="AK21" t="str">
        <f t="array" ref="AK21">IF(AF21&lt;&gt;"",INDEX('Site Detail'!$C$48:$AV$51,,ROW(AJ20)),"")</f>
        <v/>
      </c>
      <c r="AL21" t="str">
        <f t="array" ref="AL21">IF(AF21&lt;&gt;"",INDEX('Site Detail'!$C$49:$AV$51,,ROW(AK20)),"")</f>
        <v/>
      </c>
      <c r="AM21" s="176" t="str">
        <f t="array" ref="AM21">IF(AF21&lt;&gt;"",INDEX('Site Detail'!$C$50:$AV$51,,ROW(AL20)),"")</f>
        <v/>
      </c>
      <c r="AN21" s="176" t="str">
        <f t="array" ref="AN21">IF(AF21&lt;&gt;"",INDEX('Site Detail'!$C$51:$AV$51,,ROW(AM20)),"")</f>
        <v/>
      </c>
      <c r="AO21" s="177" t="str">
        <f t="array" ref="AO21">IF(C21&lt;&gt;"",INDEX('Site Detail'!$C$53:$AV$62,,ROW(AN20)),"")</f>
        <v/>
      </c>
      <c r="AP21" s="177" t="str">
        <f t="array" ref="AP21">IF(C21&lt;&gt;"",INDEX('Site Detail'!$C$54:$AV$62,,ROW(AO20)),"")</f>
        <v/>
      </c>
      <c r="AQ21" s="177" t="str">
        <f t="array" ref="AQ21">IF(C21&lt;&gt;"",INDEX('Site Detail'!$C$55:$AV$62,,ROW(AP20)),"")</f>
        <v/>
      </c>
      <c r="AR21" s="177" t="str">
        <f t="array" ref="AR21">IF(C21&lt;&gt;"",INDEX('Site Detail'!$C$56:$AV$62,,ROW(AQ20)),"")</f>
        <v/>
      </c>
      <c r="AS21" s="177" t="str">
        <f t="array" ref="AS21">IF(C21&lt;&gt;"",INDEX('Site Detail'!$C$57:$AV$62,,ROW(AR20)),"")</f>
        <v/>
      </c>
      <c r="AT21" s="177" t="str">
        <f t="array" ref="AT21">IF(C21&lt;&gt;"",INDEX('Site Detail'!$C$58:$AV$62,,ROW(AS20)),"")</f>
        <v/>
      </c>
      <c r="AU21" s="177" t="str">
        <f t="array" ref="AU21">IF(C21&lt;&gt;"",INDEX('Site Detail'!$C$59:$AV$62,,ROW(AT20)),"")</f>
        <v/>
      </c>
      <c r="AV21" s="177" t="str">
        <f t="array" ref="AV21">IF(C21&lt;&gt;"",INDEX('Site Detail'!$C$60:$AV$62,,ROW(AU20)),"")</f>
        <v/>
      </c>
      <c r="AW21" s="177" t="str">
        <f t="array" ref="AW21">IF(C21&lt;&gt;"",INDEX('Site Detail'!$C$61:$AV$62,,ROW(AT20)),"")</f>
        <v/>
      </c>
      <c r="AX21" s="177" t="str">
        <f t="array" ref="AX21">IF(C21&lt;&gt;"",INDEX('Site Detail'!$C$62:$AV$62,,ROW(AW20)),"")</f>
        <v/>
      </c>
    </row>
    <row r="22" spans="1:50" x14ac:dyDescent="0.35">
      <c r="A22">
        <f>'Site Detail'!$C$3</f>
        <v>0</v>
      </c>
      <c r="B22">
        <f>'Site Detail'!$C$4</f>
        <v>0</v>
      </c>
      <c r="C22" t="str">
        <f t="array" ref="C22">IF(INDEX('Site Detail'!$C$10:$AV$62,,ROW(A21))&lt;&gt;0,INDEX('Site Detail'!$C$10:$AV$62,,ROW(A21)),"")</f>
        <v/>
      </c>
      <c r="D22" t="str">
        <f t="array" ref="D22">IF(INDEX('Site Detail'!$C$11:$AV$62,,ROW(C21))&lt;&gt;0,INDEX('Site Detail'!$C$11:$AV$62,,ROW(C21)),"")</f>
        <v/>
      </c>
      <c r="E22" t="str">
        <f t="array" ref="E22">IF(C22&lt;&gt;"",INDEX('Site Detail'!$C$13:$AV$21,,ROW(B21)),"")</f>
        <v/>
      </c>
      <c r="F22" s="174" t="str">
        <f t="array" ref="F22">IF(C22&lt;&gt;"",INDEX('Site Detail'!$C$14:$AV$21,,ROW(C21)),"")</f>
        <v/>
      </c>
      <c r="G22" s="175" t="str">
        <f t="array" ref="G22">IF(C22&lt;&gt;"",INDEX('Site Detail'!$C$15:$AV$21,,ROW(D21)),"")</f>
        <v/>
      </c>
      <c r="H22" s="175" t="str">
        <f t="array" ref="H22">IF(C22&lt;&gt;"",INDEX('Site Detail'!$C$16:$AV$21,,ROW(E21)),"")</f>
        <v/>
      </c>
      <c r="I22" t="str">
        <f t="array" ref="I22">IF(C22&lt;&gt;"",INDEX('Site Detail'!$C$17:$AV$21,,ROW(F21)),"")</f>
        <v/>
      </c>
      <c r="J22" t="str">
        <f t="array" ref="J22">IF(C22&lt;&gt;"",INDEX('Site Detail'!$C$18:$AV$21,,ROW(G21)),"")</f>
        <v/>
      </c>
      <c r="K22" s="1" t="str">
        <f t="array" ref="K22">IF(C22&lt;&gt;"",INDEX('Site Detail'!$C$19:$AV$21,,ROW(H21)),"")</f>
        <v/>
      </c>
      <c r="L22" s="176" t="str">
        <f t="array" ref="L22">IF(C22&lt;&gt;"",INDEX('Site Detail'!$C$20:$AV$21,,ROW(I21)),"")</f>
        <v/>
      </c>
      <c r="M22" s="176" t="str">
        <f t="array" ref="M22">IF(C22&lt;&gt;"",INDEX('Site Detail'!$C$21:$AV$21,,ROW(J21)),"")</f>
        <v/>
      </c>
      <c r="N22" t="str">
        <f t="array" ref="N22">IF(INDEX('Site Detail'!$C$23:$AV$31,,ROW(M21))&lt;&gt;0,INDEX('Site Detail'!$C$23:$AV$31,,ROW(M21)),"")</f>
        <v/>
      </c>
      <c r="O22" s="174" t="str">
        <f t="array" ref="O22">IF(N22&lt;&gt;"",INDEX('Site Detail'!$C$24:$AV$31,,ROW(N21)),"")</f>
        <v/>
      </c>
      <c r="P22" s="175" t="str">
        <f t="array" ref="P22">IF(N22&lt;&gt;"",INDEX('Site Detail'!$C$25:$AV$31,,ROW(O21)),"")</f>
        <v/>
      </c>
      <c r="Q22" s="175" t="str">
        <f t="array" ref="Q22">IF(N22&lt;&gt;"",INDEX('Site Detail'!$C$26:$AV$31,,ROW(P21)),"")</f>
        <v/>
      </c>
      <c r="R22" t="str">
        <f t="array" ref="R22">IF(N22&lt;&gt;"",INDEX('Site Detail'!$C$27:$AV$31,,ROW(Q21)),"")</f>
        <v/>
      </c>
      <c r="S22" t="str">
        <f t="array" ref="S22">IF(N22&lt;&gt;"",INDEX('Site Detail'!$C$28:$AV$31,,ROW(R21)),"")</f>
        <v/>
      </c>
      <c r="T22" t="str">
        <f t="array" ref="T22">IF(N22&lt;&gt;"",INDEX('Site Detail'!$C$29:$AV$31,,ROW(S21)),"")</f>
        <v/>
      </c>
      <c r="U22" s="176" t="str">
        <f t="array" ref="U22">IF(N22&lt;&gt;"",INDEX('Site Detail'!$C$30:$AV$31,,ROW(T21)),"")</f>
        <v/>
      </c>
      <c r="V22" s="176" t="str">
        <f t="array" ref="V22">IF(N22&lt;&gt;"",INDEX('Site Detail'!$C$31:$AV$31,,ROW(U21)),"")</f>
        <v/>
      </c>
      <c r="W22" s="176" t="str">
        <f t="array" ref="W22">IF(INDEX('Site Detail'!$C$33:$AV$41,,ROW(V21))&lt;&gt;0,INDEX('Site Detail'!$C$33:$AV$41,,ROW(V21)),"")</f>
        <v/>
      </c>
      <c r="X22" s="174" t="str">
        <f t="array" ref="X22">IF(W22&lt;&gt;"",INDEX('Site Detail'!$C$34:$AV$41,,ROW(W21)),"")</f>
        <v/>
      </c>
      <c r="Y22" s="175" t="str">
        <f t="array" ref="Y22">IF(W22&lt;&gt;"",INDEX('Site Detail'!$C$35:$AV$41,,ROW(X21)),"")</f>
        <v/>
      </c>
      <c r="Z22" s="175" t="str">
        <f t="array" ref="Z22">IF(W22&lt;&gt;"",INDEX('Site Detail'!$C$36:$AV$41,,ROW(Y21)),"")</f>
        <v/>
      </c>
      <c r="AA22" t="str">
        <f t="array" ref="AA22">IF(W22&lt;&gt;"",INDEX('Site Detail'!$C$37:$AV$41,,ROW(Z21)),"")</f>
        <v/>
      </c>
      <c r="AB22" t="str">
        <f t="array" ref="AB22">IF(W22&lt;&gt;"",INDEX('Site Detail'!$C$38:$AV$41,,ROW(AA21)),"")</f>
        <v/>
      </c>
      <c r="AC22" t="str">
        <f t="array" ref="AC22">IF(W22&lt;&gt;"",INDEX('Site Detail'!$C$39:$AV$41,,ROW(AB21)),"")</f>
        <v/>
      </c>
      <c r="AD22" s="176" t="str">
        <f t="array" ref="AD22">IF(W22&lt;&gt;"",INDEX('Site Detail'!$C$40:$AV$41,,ROW(AC21)),"")</f>
        <v/>
      </c>
      <c r="AE22" s="176" t="str">
        <f t="array" ref="AE22">IF(W22&lt;&gt;"",INDEX('Site Detail'!$C$41:$AV$41,,ROW(AD21)),"")</f>
        <v/>
      </c>
      <c r="AF22" s="176" t="str">
        <f t="array" ref="AF22">IF(INDEX('Site Detail'!$C$43:$AV$51,,ROW(AE21))&lt;&gt;"",INDEX('Site Detail'!$C$43:$AV$51,,ROW(AE21)),"")</f>
        <v/>
      </c>
      <c r="AG22" s="174" t="str">
        <f t="array" ref="AG22">IF(AF22&lt;&gt;"",INDEX('Site Detail'!$C$44:$AV$51,,ROW(AF21)),"")</f>
        <v/>
      </c>
      <c r="AH22" s="175" t="str">
        <f t="array" ref="AH22">IF(AF22&lt;&gt;"",INDEX('Site Detail'!$C$45:$AV$51,,ROW(AG21)),"")</f>
        <v/>
      </c>
      <c r="AI22" s="175" t="str">
        <f t="array" ref="AI22">IF(AF22&lt;&gt;"",INDEX('Site Detail'!$C$46:$AV$51,,ROW(AH21)),"")</f>
        <v/>
      </c>
      <c r="AJ22" t="str">
        <f t="array" ref="AJ22">IF(AF22&lt;&gt;"",INDEX('Site Detail'!$C$47:$AV$51,,ROW(AI21)),"")</f>
        <v/>
      </c>
      <c r="AK22" t="str">
        <f t="array" ref="AK22">IF(AF22&lt;&gt;"",INDEX('Site Detail'!$C$48:$AV$51,,ROW(AJ21)),"")</f>
        <v/>
      </c>
      <c r="AL22" t="str">
        <f t="array" ref="AL22">IF(AF22&lt;&gt;"",INDEX('Site Detail'!$C$49:$AV$51,,ROW(AK21)),"")</f>
        <v/>
      </c>
      <c r="AM22" s="176" t="str">
        <f t="array" ref="AM22">IF(AF22&lt;&gt;"",INDEX('Site Detail'!$C$50:$AV$51,,ROW(AL21)),"")</f>
        <v/>
      </c>
      <c r="AN22" s="176" t="str">
        <f t="array" ref="AN22">IF(AF22&lt;&gt;"",INDEX('Site Detail'!$C$51:$AV$51,,ROW(AM21)),"")</f>
        <v/>
      </c>
      <c r="AO22" s="177" t="str">
        <f t="array" ref="AO22">IF(C22&lt;&gt;"",INDEX('Site Detail'!$C$53:$AV$62,,ROW(AN21)),"")</f>
        <v/>
      </c>
      <c r="AP22" s="177" t="str">
        <f t="array" ref="AP22">IF(C22&lt;&gt;"",INDEX('Site Detail'!$C$54:$AV$62,,ROW(AO21)),"")</f>
        <v/>
      </c>
      <c r="AQ22" s="177" t="str">
        <f t="array" ref="AQ22">IF(C22&lt;&gt;"",INDEX('Site Detail'!$C$55:$AV$62,,ROW(AP21)),"")</f>
        <v/>
      </c>
      <c r="AR22" s="177" t="str">
        <f t="array" ref="AR22">IF(C22&lt;&gt;"",INDEX('Site Detail'!$C$56:$AV$62,,ROW(AQ21)),"")</f>
        <v/>
      </c>
      <c r="AS22" s="177" t="str">
        <f t="array" ref="AS22">IF(C22&lt;&gt;"",INDEX('Site Detail'!$C$57:$AV$62,,ROW(AR21)),"")</f>
        <v/>
      </c>
      <c r="AT22" s="177" t="str">
        <f t="array" ref="AT22">IF(C22&lt;&gt;"",INDEX('Site Detail'!$C$58:$AV$62,,ROW(AS21)),"")</f>
        <v/>
      </c>
      <c r="AU22" s="177" t="str">
        <f t="array" ref="AU22">IF(C22&lt;&gt;"",INDEX('Site Detail'!$C$59:$AV$62,,ROW(AT21)),"")</f>
        <v/>
      </c>
      <c r="AV22" s="177" t="str">
        <f t="array" ref="AV22">IF(C22&lt;&gt;"",INDEX('Site Detail'!$C$60:$AV$62,,ROW(AU21)),"")</f>
        <v/>
      </c>
      <c r="AW22" s="177" t="str">
        <f t="array" ref="AW22">IF(C22&lt;&gt;"",INDEX('Site Detail'!$C$61:$AV$62,,ROW(AT21)),"")</f>
        <v/>
      </c>
      <c r="AX22" s="177" t="str">
        <f t="array" ref="AX22">IF(C22&lt;&gt;"",INDEX('Site Detail'!$C$62:$AV$62,,ROW(AW21)),"")</f>
        <v/>
      </c>
    </row>
    <row r="23" spans="1:50" x14ac:dyDescent="0.35">
      <c r="A23">
        <f>'Site Detail'!$C$3</f>
        <v>0</v>
      </c>
      <c r="B23">
        <f>'Site Detail'!$C$4</f>
        <v>0</v>
      </c>
      <c r="C23" t="str">
        <f t="array" ref="C23">IF(INDEX('Site Detail'!$C$10:$AV$62,,ROW(A22))&lt;&gt;0,INDEX('Site Detail'!$C$10:$AV$62,,ROW(A22)),"")</f>
        <v/>
      </c>
      <c r="D23" t="str">
        <f t="array" ref="D23">IF(INDEX('Site Detail'!$C$11:$AV$62,,ROW(C22))&lt;&gt;0,INDEX('Site Detail'!$C$11:$AV$62,,ROW(C22)),"")</f>
        <v/>
      </c>
      <c r="E23" t="str">
        <f t="array" ref="E23">IF(C23&lt;&gt;"",INDEX('Site Detail'!$C$13:$AV$21,,ROW(B22)),"")</f>
        <v/>
      </c>
      <c r="F23" s="174" t="str">
        <f t="array" ref="F23">IF(C23&lt;&gt;"",INDEX('Site Detail'!$C$14:$AV$21,,ROW(C22)),"")</f>
        <v/>
      </c>
      <c r="G23" s="175" t="str">
        <f t="array" ref="G23">IF(C23&lt;&gt;"",INDEX('Site Detail'!$C$15:$AV$21,,ROW(D22)),"")</f>
        <v/>
      </c>
      <c r="H23" s="175" t="str">
        <f t="array" ref="H23">IF(C23&lt;&gt;"",INDEX('Site Detail'!$C$16:$AV$21,,ROW(E22)),"")</f>
        <v/>
      </c>
      <c r="I23" t="str">
        <f t="array" ref="I23">IF(C23&lt;&gt;"",INDEX('Site Detail'!$C$17:$AV$21,,ROW(F22)),"")</f>
        <v/>
      </c>
      <c r="J23" t="str">
        <f t="array" ref="J23">IF(C23&lt;&gt;"",INDEX('Site Detail'!$C$18:$AV$21,,ROW(G22)),"")</f>
        <v/>
      </c>
      <c r="K23" s="1" t="str">
        <f t="array" ref="K23">IF(C23&lt;&gt;"",INDEX('Site Detail'!$C$19:$AV$21,,ROW(H22)),"")</f>
        <v/>
      </c>
      <c r="L23" s="176" t="str">
        <f t="array" ref="L23">IF(C23&lt;&gt;"",INDEX('Site Detail'!$C$20:$AV$21,,ROW(I22)),"")</f>
        <v/>
      </c>
      <c r="M23" s="176" t="str">
        <f t="array" ref="M23">IF(C23&lt;&gt;"",INDEX('Site Detail'!$C$21:$AV$21,,ROW(J22)),"")</f>
        <v/>
      </c>
      <c r="N23" t="str">
        <f t="array" ref="N23">IF(INDEX('Site Detail'!$C$23:$AV$31,,ROW(M22))&lt;&gt;0,INDEX('Site Detail'!$C$23:$AV$31,,ROW(M22)),"")</f>
        <v/>
      </c>
      <c r="O23" s="174" t="str">
        <f t="array" ref="O23">IF(N23&lt;&gt;"",INDEX('Site Detail'!$C$24:$AV$31,,ROW(N22)),"")</f>
        <v/>
      </c>
      <c r="P23" s="175" t="str">
        <f t="array" ref="P23">IF(N23&lt;&gt;"",INDEX('Site Detail'!$C$25:$AV$31,,ROW(O22)),"")</f>
        <v/>
      </c>
      <c r="Q23" s="175" t="str">
        <f t="array" ref="Q23">IF(N23&lt;&gt;"",INDEX('Site Detail'!$C$26:$AV$31,,ROW(P22)),"")</f>
        <v/>
      </c>
      <c r="R23" t="str">
        <f t="array" ref="R23">IF(N23&lt;&gt;"",INDEX('Site Detail'!$C$27:$AV$31,,ROW(Q22)),"")</f>
        <v/>
      </c>
      <c r="S23" t="str">
        <f t="array" ref="S23">IF(N23&lt;&gt;"",INDEX('Site Detail'!$C$28:$AV$31,,ROW(R22)),"")</f>
        <v/>
      </c>
      <c r="T23" t="str">
        <f t="array" ref="T23">IF(N23&lt;&gt;"",INDEX('Site Detail'!$C$29:$AV$31,,ROW(S22)),"")</f>
        <v/>
      </c>
      <c r="U23" s="176" t="str">
        <f t="array" ref="U23">IF(N23&lt;&gt;"",INDEX('Site Detail'!$C$30:$AV$31,,ROW(T22)),"")</f>
        <v/>
      </c>
      <c r="V23" s="176" t="str">
        <f t="array" ref="V23">IF(N23&lt;&gt;"",INDEX('Site Detail'!$C$31:$AV$31,,ROW(U22)),"")</f>
        <v/>
      </c>
      <c r="W23" s="176" t="str">
        <f t="array" ref="W23">IF(INDEX('Site Detail'!$C$33:$AV$41,,ROW(V22))&lt;&gt;0,INDEX('Site Detail'!$C$33:$AV$41,,ROW(V22)),"")</f>
        <v/>
      </c>
      <c r="X23" s="174" t="str">
        <f t="array" ref="X23">IF(W23&lt;&gt;"",INDEX('Site Detail'!$C$34:$AV$41,,ROW(W22)),"")</f>
        <v/>
      </c>
      <c r="Y23" s="175" t="str">
        <f t="array" ref="Y23">IF(W23&lt;&gt;"",INDEX('Site Detail'!$C$35:$AV$41,,ROW(X22)),"")</f>
        <v/>
      </c>
      <c r="Z23" s="175" t="str">
        <f t="array" ref="Z23">IF(W23&lt;&gt;"",INDEX('Site Detail'!$C$36:$AV$41,,ROW(Y22)),"")</f>
        <v/>
      </c>
      <c r="AA23" t="str">
        <f t="array" ref="AA23">IF(W23&lt;&gt;"",INDEX('Site Detail'!$C$37:$AV$41,,ROW(Z22)),"")</f>
        <v/>
      </c>
      <c r="AB23" t="str">
        <f t="array" ref="AB23">IF(W23&lt;&gt;"",INDEX('Site Detail'!$C$38:$AV$41,,ROW(AA22)),"")</f>
        <v/>
      </c>
      <c r="AC23" t="str">
        <f t="array" ref="AC23">IF(W23&lt;&gt;"",INDEX('Site Detail'!$C$39:$AV$41,,ROW(AB22)),"")</f>
        <v/>
      </c>
      <c r="AD23" s="176" t="str">
        <f t="array" ref="AD23">IF(W23&lt;&gt;"",INDEX('Site Detail'!$C$40:$AV$41,,ROW(AC22)),"")</f>
        <v/>
      </c>
      <c r="AE23" s="176" t="str">
        <f t="array" ref="AE23">IF(W23&lt;&gt;"",INDEX('Site Detail'!$C$41:$AV$41,,ROW(AD22)),"")</f>
        <v/>
      </c>
      <c r="AF23" s="176" t="str">
        <f t="array" ref="AF23">IF(INDEX('Site Detail'!$C$43:$AV$51,,ROW(AE22))&lt;&gt;"",INDEX('Site Detail'!$C$43:$AV$51,,ROW(AE22)),"")</f>
        <v/>
      </c>
      <c r="AG23" s="174" t="str">
        <f t="array" ref="AG23">IF(AF23&lt;&gt;"",INDEX('Site Detail'!$C$44:$AV$51,,ROW(AF22)),"")</f>
        <v/>
      </c>
      <c r="AH23" s="175" t="str">
        <f t="array" ref="AH23">IF(AF23&lt;&gt;"",INDEX('Site Detail'!$C$45:$AV$51,,ROW(AG22)),"")</f>
        <v/>
      </c>
      <c r="AI23" s="175" t="str">
        <f t="array" ref="AI23">IF(AF23&lt;&gt;"",INDEX('Site Detail'!$C$46:$AV$51,,ROW(AH22)),"")</f>
        <v/>
      </c>
      <c r="AJ23" t="str">
        <f t="array" ref="AJ23">IF(AF23&lt;&gt;"",INDEX('Site Detail'!$C$47:$AV$51,,ROW(AI22)),"")</f>
        <v/>
      </c>
      <c r="AK23" t="str">
        <f t="array" ref="AK23">IF(AF23&lt;&gt;"",INDEX('Site Detail'!$C$48:$AV$51,,ROW(AJ22)),"")</f>
        <v/>
      </c>
      <c r="AL23" t="str">
        <f t="array" ref="AL23">IF(AF23&lt;&gt;"",INDEX('Site Detail'!$C$49:$AV$51,,ROW(AK22)),"")</f>
        <v/>
      </c>
      <c r="AM23" s="176" t="str">
        <f t="array" ref="AM23">IF(AF23&lt;&gt;"",INDEX('Site Detail'!$C$50:$AV$51,,ROW(AL22)),"")</f>
        <v/>
      </c>
      <c r="AN23" s="176" t="str">
        <f t="array" ref="AN23">IF(AF23&lt;&gt;"",INDEX('Site Detail'!$C$51:$AV$51,,ROW(AM22)),"")</f>
        <v/>
      </c>
      <c r="AO23" s="177" t="str">
        <f t="array" ref="AO23">IF(C23&lt;&gt;"",INDEX('Site Detail'!$C$53:$AV$62,,ROW(AN22)),"")</f>
        <v/>
      </c>
      <c r="AP23" s="177" t="str">
        <f t="array" ref="AP23">IF(C23&lt;&gt;"",INDEX('Site Detail'!$C$54:$AV$62,,ROW(AO22)),"")</f>
        <v/>
      </c>
      <c r="AQ23" s="177" t="str">
        <f t="array" ref="AQ23">IF(C23&lt;&gt;"",INDEX('Site Detail'!$C$55:$AV$62,,ROW(AP22)),"")</f>
        <v/>
      </c>
      <c r="AR23" s="177" t="str">
        <f t="array" ref="AR23">IF(C23&lt;&gt;"",INDEX('Site Detail'!$C$56:$AV$62,,ROW(AQ22)),"")</f>
        <v/>
      </c>
      <c r="AS23" s="177" t="str">
        <f t="array" ref="AS23">IF(C23&lt;&gt;"",INDEX('Site Detail'!$C$57:$AV$62,,ROW(AR22)),"")</f>
        <v/>
      </c>
      <c r="AT23" s="177" t="str">
        <f t="array" ref="AT23">IF(C23&lt;&gt;"",INDEX('Site Detail'!$C$58:$AV$62,,ROW(AS22)),"")</f>
        <v/>
      </c>
      <c r="AU23" s="177" t="str">
        <f t="array" ref="AU23">IF(C23&lt;&gt;"",INDEX('Site Detail'!$C$59:$AV$62,,ROW(AT22)),"")</f>
        <v/>
      </c>
      <c r="AV23" s="177" t="str">
        <f t="array" ref="AV23">IF(C23&lt;&gt;"",INDEX('Site Detail'!$C$60:$AV$62,,ROW(AU22)),"")</f>
        <v/>
      </c>
      <c r="AW23" s="177" t="str">
        <f t="array" ref="AW23">IF(C23&lt;&gt;"",INDEX('Site Detail'!$C$61:$AV$62,,ROW(AT22)),"")</f>
        <v/>
      </c>
      <c r="AX23" s="177" t="str">
        <f t="array" ref="AX23">IF(C23&lt;&gt;"",INDEX('Site Detail'!$C$62:$AV$62,,ROW(AW22)),"")</f>
        <v/>
      </c>
    </row>
    <row r="24" spans="1:50" x14ac:dyDescent="0.35">
      <c r="A24">
        <f>'Site Detail'!$C$3</f>
        <v>0</v>
      </c>
      <c r="B24">
        <f>'Site Detail'!$C$4</f>
        <v>0</v>
      </c>
      <c r="C24" t="str">
        <f t="array" ref="C24">IF(INDEX('Site Detail'!$C$10:$AV$62,,ROW(A23))&lt;&gt;0,INDEX('Site Detail'!$C$10:$AV$62,,ROW(A23)),"")</f>
        <v/>
      </c>
      <c r="D24" t="str">
        <f t="array" ref="D24">IF(INDEX('Site Detail'!$C$11:$AV$62,,ROW(C23))&lt;&gt;0,INDEX('Site Detail'!$C$11:$AV$62,,ROW(C23)),"")</f>
        <v/>
      </c>
      <c r="E24" t="str">
        <f t="array" ref="E24">IF(C24&lt;&gt;"",INDEX('Site Detail'!$C$13:$AV$21,,ROW(B23)),"")</f>
        <v/>
      </c>
      <c r="F24" s="174" t="str">
        <f t="array" ref="F24">IF(C24&lt;&gt;"",INDEX('Site Detail'!$C$14:$AV$21,,ROW(C23)),"")</f>
        <v/>
      </c>
      <c r="G24" s="175" t="str">
        <f t="array" ref="G24">IF(C24&lt;&gt;"",INDEX('Site Detail'!$C$15:$AV$21,,ROW(D23)),"")</f>
        <v/>
      </c>
      <c r="H24" s="175" t="str">
        <f t="array" ref="H24">IF(C24&lt;&gt;"",INDEX('Site Detail'!$C$16:$AV$21,,ROW(E23)),"")</f>
        <v/>
      </c>
      <c r="I24" t="str">
        <f t="array" ref="I24">IF(C24&lt;&gt;"",INDEX('Site Detail'!$C$17:$AV$21,,ROW(F23)),"")</f>
        <v/>
      </c>
      <c r="J24" t="str">
        <f t="array" ref="J24">IF(C24&lt;&gt;"",INDEX('Site Detail'!$C$18:$AV$21,,ROW(G23)),"")</f>
        <v/>
      </c>
      <c r="K24" s="1" t="str">
        <f t="array" ref="K24">IF(C24&lt;&gt;"",INDEX('Site Detail'!$C$19:$AV$21,,ROW(H23)),"")</f>
        <v/>
      </c>
      <c r="L24" s="176" t="str">
        <f t="array" ref="L24">IF(C24&lt;&gt;"",INDEX('Site Detail'!$C$20:$AV$21,,ROW(I23)),"")</f>
        <v/>
      </c>
      <c r="M24" s="176" t="str">
        <f t="array" ref="M24">IF(C24&lt;&gt;"",INDEX('Site Detail'!$C$21:$AV$21,,ROW(J23)),"")</f>
        <v/>
      </c>
      <c r="N24" t="str">
        <f t="array" ref="N24">IF(INDEX('Site Detail'!$C$23:$AV$31,,ROW(M23))&lt;&gt;0,INDEX('Site Detail'!$C$23:$AV$31,,ROW(M23)),"")</f>
        <v/>
      </c>
      <c r="O24" s="174" t="str">
        <f t="array" ref="O24">IF(N24&lt;&gt;"",INDEX('Site Detail'!$C$24:$AV$31,,ROW(N23)),"")</f>
        <v/>
      </c>
      <c r="P24" s="175" t="str">
        <f t="array" ref="P24">IF(N24&lt;&gt;"",INDEX('Site Detail'!$C$25:$AV$31,,ROW(O23)),"")</f>
        <v/>
      </c>
      <c r="Q24" s="175" t="str">
        <f t="array" ref="Q24">IF(N24&lt;&gt;"",INDEX('Site Detail'!$C$26:$AV$31,,ROW(P23)),"")</f>
        <v/>
      </c>
      <c r="R24" t="str">
        <f t="array" ref="R24">IF(N24&lt;&gt;"",INDEX('Site Detail'!$C$27:$AV$31,,ROW(Q23)),"")</f>
        <v/>
      </c>
      <c r="S24" t="str">
        <f t="array" ref="S24">IF(N24&lt;&gt;"",INDEX('Site Detail'!$C$28:$AV$31,,ROW(R23)),"")</f>
        <v/>
      </c>
      <c r="T24" t="str">
        <f t="array" ref="T24">IF(N24&lt;&gt;"",INDEX('Site Detail'!$C$29:$AV$31,,ROW(S23)),"")</f>
        <v/>
      </c>
      <c r="U24" s="176" t="str">
        <f t="array" ref="U24">IF(N24&lt;&gt;"",INDEX('Site Detail'!$C$30:$AV$31,,ROW(T23)),"")</f>
        <v/>
      </c>
      <c r="V24" s="176" t="str">
        <f t="array" ref="V24">IF(N24&lt;&gt;"",INDEX('Site Detail'!$C$31:$AV$31,,ROW(U23)),"")</f>
        <v/>
      </c>
      <c r="W24" s="176" t="str">
        <f t="array" ref="W24">IF(INDEX('Site Detail'!$C$33:$AV$41,,ROW(V23))&lt;&gt;0,INDEX('Site Detail'!$C$33:$AV$41,,ROW(V23)),"")</f>
        <v/>
      </c>
      <c r="X24" s="174" t="str">
        <f t="array" ref="X24">IF(W24&lt;&gt;"",INDEX('Site Detail'!$C$34:$AV$41,,ROW(W23)),"")</f>
        <v/>
      </c>
      <c r="Y24" s="175" t="str">
        <f t="array" ref="Y24">IF(W24&lt;&gt;"",INDEX('Site Detail'!$C$35:$AV$41,,ROW(X23)),"")</f>
        <v/>
      </c>
      <c r="Z24" s="175" t="str">
        <f t="array" ref="Z24">IF(W24&lt;&gt;"",INDEX('Site Detail'!$C$36:$AV$41,,ROW(Y23)),"")</f>
        <v/>
      </c>
      <c r="AA24" t="str">
        <f t="array" ref="AA24">IF(W24&lt;&gt;"",INDEX('Site Detail'!$C$37:$AV$41,,ROW(Z23)),"")</f>
        <v/>
      </c>
      <c r="AB24" t="str">
        <f t="array" ref="AB24">IF(W24&lt;&gt;"",INDEX('Site Detail'!$C$38:$AV$41,,ROW(AA23)),"")</f>
        <v/>
      </c>
      <c r="AC24" t="str">
        <f t="array" ref="AC24">IF(W24&lt;&gt;"",INDEX('Site Detail'!$C$39:$AV$41,,ROW(AB23)),"")</f>
        <v/>
      </c>
      <c r="AD24" s="176" t="str">
        <f t="array" ref="AD24">IF(W24&lt;&gt;"",INDEX('Site Detail'!$C$40:$AV$41,,ROW(AC23)),"")</f>
        <v/>
      </c>
      <c r="AE24" s="176" t="str">
        <f t="array" ref="AE24">IF(W24&lt;&gt;"",INDEX('Site Detail'!$C$41:$AV$41,,ROW(AD23)),"")</f>
        <v/>
      </c>
      <c r="AF24" s="176" t="str">
        <f t="array" ref="AF24">IF(INDEX('Site Detail'!$C$43:$AV$51,,ROW(AE23))&lt;&gt;"",INDEX('Site Detail'!$C$43:$AV$51,,ROW(AE23)),"")</f>
        <v/>
      </c>
      <c r="AG24" s="174" t="str">
        <f t="array" ref="AG24">IF(AF24&lt;&gt;"",INDEX('Site Detail'!$C$44:$AV$51,,ROW(AF23)),"")</f>
        <v/>
      </c>
      <c r="AH24" s="175" t="str">
        <f t="array" ref="AH24">IF(AF24&lt;&gt;"",INDEX('Site Detail'!$C$45:$AV$51,,ROW(AG23)),"")</f>
        <v/>
      </c>
      <c r="AI24" s="175" t="str">
        <f t="array" ref="AI24">IF(AF24&lt;&gt;"",INDEX('Site Detail'!$C$46:$AV$51,,ROW(AH23)),"")</f>
        <v/>
      </c>
      <c r="AJ24" t="str">
        <f t="array" ref="AJ24">IF(AF24&lt;&gt;"",INDEX('Site Detail'!$C$47:$AV$51,,ROW(AI23)),"")</f>
        <v/>
      </c>
      <c r="AK24" t="str">
        <f t="array" ref="AK24">IF(AF24&lt;&gt;"",INDEX('Site Detail'!$C$48:$AV$51,,ROW(AJ23)),"")</f>
        <v/>
      </c>
      <c r="AL24" t="str">
        <f t="array" ref="AL24">IF(AF24&lt;&gt;"",INDEX('Site Detail'!$C$49:$AV$51,,ROW(AK23)),"")</f>
        <v/>
      </c>
      <c r="AM24" s="176" t="str">
        <f t="array" ref="AM24">IF(AF24&lt;&gt;"",INDEX('Site Detail'!$C$50:$AV$51,,ROW(AL23)),"")</f>
        <v/>
      </c>
      <c r="AN24" s="176" t="str">
        <f t="array" ref="AN24">IF(AF24&lt;&gt;"",INDEX('Site Detail'!$C$51:$AV$51,,ROW(AM23)),"")</f>
        <v/>
      </c>
      <c r="AO24" s="177" t="str">
        <f t="array" ref="AO24">IF(C24&lt;&gt;"",INDEX('Site Detail'!$C$53:$AV$62,,ROW(AN23)),"")</f>
        <v/>
      </c>
      <c r="AP24" s="177" t="str">
        <f t="array" ref="AP24">IF(C24&lt;&gt;"",INDEX('Site Detail'!$C$54:$AV$62,,ROW(AO23)),"")</f>
        <v/>
      </c>
      <c r="AQ24" s="177" t="str">
        <f t="array" ref="AQ24">IF(C24&lt;&gt;"",INDEX('Site Detail'!$C$55:$AV$62,,ROW(AP23)),"")</f>
        <v/>
      </c>
      <c r="AR24" s="177" t="str">
        <f t="array" ref="AR24">IF(C24&lt;&gt;"",INDEX('Site Detail'!$C$56:$AV$62,,ROW(AQ23)),"")</f>
        <v/>
      </c>
      <c r="AS24" s="177" t="str">
        <f t="array" ref="AS24">IF(C24&lt;&gt;"",INDEX('Site Detail'!$C$57:$AV$62,,ROW(AR23)),"")</f>
        <v/>
      </c>
      <c r="AT24" s="177" t="str">
        <f t="array" ref="AT24">IF(C24&lt;&gt;"",INDEX('Site Detail'!$C$58:$AV$62,,ROW(AS23)),"")</f>
        <v/>
      </c>
      <c r="AU24" s="177" t="str">
        <f t="array" ref="AU24">IF(C24&lt;&gt;"",INDEX('Site Detail'!$C$59:$AV$62,,ROW(AT23)),"")</f>
        <v/>
      </c>
      <c r="AV24" s="177" t="str">
        <f t="array" ref="AV24">IF(C24&lt;&gt;"",INDEX('Site Detail'!$C$60:$AV$62,,ROW(AU23)),"")</f>
        <v/>
      </c>
      <c r="AW24" s="177" t="str">
        <f t="array" ref="AW24">IF(C24&lt;&gt;"",INDEX('Site Detail'!$C$61:$AV$62,,ROW(AT23)),"")</f>
        <v/>
      </c>
      <c r="AX24" s="177" t="str">
        <f t="array" ref="AX24">IF(C24&lt;&gt;"",INDEX('Site Detail'!$C$62:$AV$62,,ROW(AW23)),"")</f>
        <v/>
      </c>
    </row>
    <row r="25" spans="1:50" x14ac:dyDescent="0.35">
      <c r="A25">
        <f>'Site Detail'!$C$3</f>
        <v>0</v>
      </c>
      <c r="B25">
        <f>'Site Detail'!$C$4</f>
        <v>0</v>
      </c>
      <c r="C25" t="str">
        <f t="array" ref="C25">IF(INDEX('Site Detail'!$C$10:$AV$62,,ROW(A24))&lt;&gt;0,INDEX('Site Detail'!$C$10:$AV$62,,ROW(A24)),"")</f>
        <v/>
      </c>
      <c r="D25" t="str">
        <f t="array" ref="D25">IF(INDEX('Site Detail'!$C$11:$AV$62,,ROW(C24))&lt;&gt;0,INDEX('Site Detail'!$C$11:$AV$62,,ROW(C24)),"")</f>
        <v/>
      </c>
      <c r="E25" t="str">
        <f t="array" ref="E25">IF(C25&lt;&gt;"",INDEX('Site Detail'!$C$13:$AV$21,,ROW(B24)),"")</f>
        <v/>
      </c>
      <c r="F25" s="174" t="str">
        <f t="array" ref="F25">IF(C25&lt;&gt;"",INDEX('Site Detail'!$C$14:$AV$21,,ROW(C24)),"")</f>
        <v/>
      </c>
      <c r="G25" s="175" t="str">
        <f t="array" ref="G25">IF(C25&lt;&gt;"",INDEX('Site Detail'!$C$15:$AV$21,,ROW(D24)),"")</f>
        <v/>
      </c>
      <c r="H25" s="175" t="str">
        <f t="array" ref="H25">IF(C25&lt;&gt;"",INDEX('Site Detail'!$C$16:$AV$21,,ROW(E24)),"")</f>
        <v/>
      </c>
      <c r="I25" t="str">
        <f t="array" ref="I25">IF(C25&lt;&gt;"",INDEX('Site Detail'!$C$17:$AV$21,,ROW(F24)),"")</f>
        <v/>
      </c>
      <c r="J25" t="str">
        <f t="array" ref="J25">IF(C25&lt;&gt;"",INDEX('Site Detail'!$C$18:$AV$21,,ROW(G24)),"")</f>
        <v/>
      </c>
      <c r="K25" s="1" t="str">
        <f t="array" ref="K25">IF(C25&lt;&gt;"",INDEX('Site Detail'!$C$19:$AV$21,,ROW(H24)),"")</f>
        <v/>
      </c>
      <c r="L25" s="176" t="str">
        <f t="array" ref="L25">IF(C25&lt;&gt;"",INDEX('Site Detail'!$C$20:$AV$21,,ROW(I24)),"")</f>
        <v/>
      </c>
      <c r="M25" s="176" t="str">
        <f t="array" ref="M25">IF(C25&lt;&gt;"",INDEX('Site Detail'!$C$21:$AV$21,,ROW(J24)),"")</f>
        <v/>
      </c>
      <c r="N25" t="str">
        <f t="array" ref="N25">IF(INDEX('Site Detail'!$C$23:$AV$31,,ROW(M24))&lt;&gt;0,INDEX('Site Detail'!$C$23:$AV$31,,ROW(M24)),"")</f>
        <v/>
      </c>
      <c r="O25" s="174" t="str">
        <f t="array" ref="O25">IF(N25&lt;&gt;"",INDEX('Site Detail'!$C$24:$AV$31,,ROW(N24)),"")</f>
        <v/>
      </c>
      <c r="P25" s="175" t="str">
        <f t="array" ref="P25">IF(N25&lt;&gt;"",INDEX('Site Detail'!$C$25:$AV$31,,ROW(O24)),"")</f>
        <v/>
      </c>
      <c r="Q25" s="175" t="str">
        <f t="array" ref="Q25">IF(N25&lt;&gt;"",INDEX('Site Detail'!$C$26:$AV$31,,ROW(P24)),"")</f>
        <v/>
      </c>
      <c r="R25" t="str">
        <f t="array" ref="R25">IF(N25&lt;&gt;"",INDEX('Site Detail'!$C$27:$AV$31,,ROW(Q24)),"")</f>
        <v/>
      </c>
      <c r="S25" t="str">
        <f t="array" ref="S25">IF(N25&lt;&gt;"",INDEX('Site Detail'!$C$28:$AV$31,,ROW(R24)),"")</f>
        <v/>
      </c>
      <c r="T25" t="str">
        <f t="array" ref="T25">IF(N25&lt;&gt;"",INDEX('Site Detail'!$C$29:$AV$31,,ROW(S24)),"")</f>
        <v/>
      </c>
      <c r="U25" s="176" t="str">
        <f t="array" ref="U25">IF(N25&lt;&gt;"",INDEX('Site Detail'!$C$30:$AV$31,,ROW(T24)),"")</f>
        <v/>
      </c>
      <c r="V25" s="176" t="str">
        <f t="array" ref="V25">IF(N25&lt;&gt;"",INDEX('Site Detail'!$C$31:$AV$31,,ROW(U24)),"")</f>
        <v/>
      </c>
      <c r="W25" s="176" t="str">
        <f t="array" ref="W25">IF(INDEX('Site Detail'!$C$33:$AV$41,,ROW(V24))&lt;&gt;0,INDEX('Site Detail'!$C$33:$AV$41,,ROW(V24)),"")</f>
        <v/>
      </c>
      <c r="X25" s="174" t="str">
        <f t="array" ref="X25">IF(W25&lt;&gt;"",INDEX('Site Detail'!$C$34:$AV$41,,ROW(W24)),"")</f>
        <v/>
      </c>
      <c r="Y25" s="175" t="str">
        <f t="array" ref="Y25">IF(W25&lt;&gt;"",INDEX('Site Detail'!$C$35:$AV$41,,ROW(X24)),"")</f>
        <v/>
      </c>
      <c r="Z25" s="175" t="str">
        <f t="array" ref="Z25">IF(W25&lt;&gt;"",INDEX('Site Detail'!$C$36:$AV$41,,ROW(Y24)),"")</f>
        <v/>
      </c>
      <c r="AA25" t="str">
        <f t="array" ref="AA25">IF(W25&lt;&gt;"",INDEX('Site Detail'!$C$37:$AV$41,,ROW(Z24)),"")</f>
        <v/>
      </c>
      <c r="AB25" t="str">
        <f t="array" ref="AB25">IF(W25&lt;&gt;"",INDEX('Site Detail'!$C$38:$AV$41,,ROW(AA24)),"")</f>
        <v/>
      </c>
      <c r="AC25" t="str">
        <f t="array" ref="AC25">IF(W25&lt;&gt;"",INDEX('Site Detail'!$C$39:$AV$41,,ROW(AB24)),"")</f>
        <v/>
      </c>
      <c r="AD25" s="176" t="str">
        <f t="array" ref="AD25">IF(W25&lt;&gt;"",INDEX('Site Detail'!$C$40:$AV$41,,ROW(AC24)),"")</f>
        <v/>
      </c>
      <c r="AE25" s="176" t="str">
        <f t="array" ref="AE25">IF(W25&lt;&gt;"",INDEX('Site Detail'!$C$41:$AV$41,,ROW(AD24)),"")</f>
        <v/>
      </c>
      <c r="AF25" s="176" t="str">
        <f t="array" ref="AF25">IF(INDEX('Site Detail'!$C$43:$AV$51,,ROW(AE24))&lt;&gt;"",INDEX('Site Detail'!$C$43:$AV$51,,ROW(AE24)),"")</f>
        <v/>
      </c>
      <c r="AG25" s="174" t="str">
        <f t="array" ref="AG25">IF(AF25&lt;&gt;"",INDEX('Site Detail'!$C$44:$AV$51,,ROW(AF24)),"")</f>
        <v/>
      </c>
      <c r="AH25" s="175" t="str">
        <f t="array" ref="AH25">IF(AF25&lt;&gt;"",INDEX('Site Detail'!$C$45:$AV$51,,ROW(AG24)),"")</f>
        <v/>
      </c>
      <c r="AI25" s="175" t="str">
        <f t="array" ref="AI25">IF(AF25&lt;&gt;"",INDEX('Site Detail'!$C$46:$AV$51,,ROW(AH24)),"")</f>
        <v/>
      </c>
      <c r="AJ25" t="str">
        <f t="array" ref="AJ25">IF(AF25&lt;&gt;"",INDEX('Site Detail'!$C$47:$AV$51,,ROW(AI24)),"")</f>
        <v/>
      </c>
      <c r="AK25" t="str">
        <f t="array" ref="AK25">IF(AF25&lt;&gt;"",INDEX('Site Detail'!$C$48:$AV$51,,ROW(AJ24)),"")</f>
        <v/>
      </c>
      <c r="AL25" t="str">
        <f t="array" ref="AL25">IF(AF25&lt;&gt;"",INDEX('Site Detail'!$C$49:$AV$51,,ROW(AK24)),"")</f>
        <v/>
      </c>
      <c r="AM25" s="176" t="str">
        <f t="array" ref="AM25">IF(AF25&lt;&gt;"",INDEX('Site Detail'!$C$50:$AV$51,,ROW(AL24)),"")</f>
        <v/>
      </c>
      <c r="AN25" s="176" t="str">
        <f t="array" ref="AN25">IF(AF25&lt;&gt;"",INDEX('Site Detail'!$C$51:$AV$51,,ROW(AM24)),"")</f>
        <v/>
      </c>
      <c r="AO25" s="177" t="str">
        <f t="array" ref="AO25">IF(C25&lt;&gt;"",INDEX('Site Detail'!$C$53:$AV$62,,ROW(AN24)),"")</f>
        <v/>
      </c>
      <c r="AP25" s="177" t="str">
        <f t="array" ref="AP25">IF(C25&lt;&gt;"",INDEX('Site Detail'!$C$54:$AV$62,,ROW(AO24)),"")</f>
        <v/>
      </c>
      <c r="AQ25" s="177" t="str">
        <f t="array" ref="AQ25">IF(C25&lt;&gt;"",INDEX('Site Detail'!$C$55:$AV$62,,ROW(AP24)),"")</f>
        <v/>
      </c>
      <c r="AR25" s="177" t="str">
        <f t="array" ref="AR25">IF(C25&lt;&gt;"",INDEX('Site Detail'!$C$56:$AV$62,,ROW(AQ24)),"")</f>
        <v/>
      </c>
      <c r="AS25" s="177" t="str">
        <f t="array" ref="AS25">IF(C25&lt;&gt;"",INDEX('Site Detail'!$C$57:$AV$62,,ROW(AR24)),"")</f>
        <v/>
      </c>
      <c r="AT25" s="177" t="str">
        <f t="array" ref="AT25">IF(C25&lt;&gt;"",INDEX('Site Detail'!$C$58:$AV$62,,ROW(AS24)),"")</f>
        <v/>
      </c>
      <c r="AU25" s="177" t="str">
        <f t="array" ref="AU25">IF(C25&lt;&gt;"",INDEX('Site Detail'!$C$59:$AV$62,,ROW(AT24)),"")</f>
        <v/>
      </c>
      <c r="AV25" s="177" t="str">
        <f t="array" ref="AV25">IF(C25&lt;&gt;"",INDEX('Site Detail'!$C$60:$AV$62,,ROW(AU24)),"")</f>
        <v/>
      </c>
      <c r="AW25" s="177" t="str">
        <f t="array" ref="AW25">IF(C25&lt;&gt;"",INDEX('Site Detail'!$C$61:$AV$62,,ROW(AT24)),"")</f>
        <v/>
      </c>
      <c r="AX25" s="177" t="str">
        <f t="array" ref="AX25">IF(C25&lt;&gt;"",INDEX('Site Detail'!$C$62:$AV$62,,ROW(AW24)),"")</f>
        <v/>
      </c>
    </row>
    <row r="26" spans="1:50" x14ac:dyDescent="0.35">
      <c r="A26">
        <f>'Site Detail'!$C$3</f>
        <v>0</v>
      </c>
      <c r="B26">
        <f>'Site Detail'!$C$4</f>
        <v>0</v>
      </c>
      <c r="C26" t="str">
        <f t="array" ref="C26">IF(INDEX('Site Detail'!$C$10:$AV$62,,ROW(A25))&lt;&gt;0,INDEX('Site Detail'!$C$10:$AV$62,,ROW(A25)),"")</f>
        <v/>
      </c>
      <c r="D26" t="str">
        <f t="array" ref="D26">IF(INDEX('Site Detail'!$C$11:$AV$62,,ROW(C25))&lt;&gt;0,INDEX('Site Detail'!$C$11:$AV$62,,ROW(C25)),"")</f>
        <v/>
      </c>
      <c r="E26" t="str">
        <f t="array" ref="E26">IF(C26&lt;&gt;"",INDEX('Site Detail'!$C$13:$AV$21,,ROW(B25)),"")</f>
        <v/>
      </c>
      <c r="F26" s="174" t="str">
        <f t="array" ref="F26">IF(C26&lt;&gt;"",INDEX('Site Detail'!$C$14:$AV$21,,ROW(C25)),"")</f>
        <v/>
      </c>
      <c r="G26" s="175" t="str">
        <f t="array" ref="G26">IF(C26&lt;&gt;"",INDEX('Site Detail'!$C$15:$AV$21,,ROW(D25)),"")</f>
        <v/>
      </c>
      <c r="H26" s="175" t="str">
        <f t="array" ref="H26">IF(C26&lt;&gt;"",INDEX('Site Detail'!$C$16:$AV$21,,ROW(E25)),"")</f>
        <v/>
      </c>
      <c r="I26" t="str">
        <f t="array" ref="I26">IF(C26&lt;&gt;"",INDEX('Site Detail'!$C$17:$AV$21,,ROW(F25)),"")</f>
        <v/>
      </c>
      <c r="J26" t="str">
        <f t="array" ref="J26">IF(C26&lt;&gt;"",INDEX('Site Detail'!$C$18:$AV$21,,ROW(G25)),"")</f>
        <v/>
      </c>
      <c r="K26" s="1" t="str">
        <f t="array" ref="K26">IF(C26&lt;&gt;"",INDEX('Site Detail'!$C$19:$AV$21,,ROW(H25)),"")</f>
        <v/>
      </c>
      <c r="L26" s="176" t="str">
        <f t="array" ref="L26">IF(C26&lt;&gt;"",INDEX('Site Detail'!$C$20:$AV$21,,ROW(I25)),"")</f>
        <v/>
      </c>
      <c r="M26" s="176" t="str">
        <f t="array" ref="M26">IF(C26&lt;&gt;"",INDEX('Site Detail'!$C$21:$AV$21,,ROW(J25)),"")</f>
        <v/>
      </c>
      <c r="N26" t="str">
        <f t="array" ref="N26">IF(INDEX('Site Detail'!$C$23:$AV$31,,ROW(M25))&lt;&gt;0,INDEX('Site Detail'!$C$23:$AV$31,,ROW(M25)),"")</f>
        <v/>
      </c>
      <c r="O26" s="174" t="str">
        <f t="array" ref="O26">IF(N26&lt;&gt;"",INDEX('Site Detail'!$C$24:$AV$31,,ROW(N25)),"")</f>
        <v/>
      </c>
      <c r="P26" s="175" t="str">
        <f t="array" ref="P26">IF(N26&lt;&gt;"",INDEX('Site Detail'!$C$25:$AV$31,,ROW(O25)),"")</f>
        <v/>
      </c>
      <c r="Q26" s="175" t="str">
        <f t="array" ref="Q26">IF(N26&lt;&gt;"",INDEX('Site Detail'!$C$26:$AV$31,,ROW(P25)),"")</f>
        <v/>
      </c>
      <c r="R26" t="str">
        <f t="array" ref="R26">IF(N26&lt;&gt;"",INDEX('Site Detail'!$C$27:$AV$31,,ROW(Q25)),"")</f>
        <v/>
      </c>
      <c r="S26" t="str">
        <f t="array" ref="S26">IF(N26&lt;&gt;"",INDEX('Site Detail'!$C$28:$AV$31,,ROW(R25)),"")</f>
        <v/>
      </c>
      <c r="T26" t="str">
        <f t="array" ref="T26">IF(N26&lt;&gt;"",INDEX('Site Detail'!$C$29:$AV$31,,ROW(S25)),"")</f>
        <v/>
      </c>
      <c r="U26" s="176" t="str">
        <f t="array" ref="U26">IF(N26&lt;&gt;"",INDEX('Site Detail'!$C$30:$AV$31,,ROW(T25)),"")</f>
        <v/>
      </c>
      <c r="V26" s="176" t="str">
        <f t="array" ref="V26">IF(N26&lt;&gt;"",INDEX('Site Detail'!$C$31:$AV$31,,ROW(U25)),"")</f>
        <v/>
      </c>
      <c r="W26" s="176" t="str">
        <f t="array" ref="W26">IF(INDEX('Site Detail'!$C$33:$AV$41,,ROW(V25))&lt;&gt;0,INDEX('Site Detail'!$C$33:$AV$41,,ROW(V25)),"")</f>
        <v/>
      </c>
      <c r="X26" s="174" t="str">
        <f t="array" ref="X26">IF(W26&lt;&gt;"",INDEX('Site Detail'!$C$34:$AV$41,,ROW(W25)),"")</f>
        <v/>
      </c>
      <c r="Y26" s="175" t="str">
        <f t="array" ref="Y26">IF(W26&lt;&gt;"",INDEX('Site Detail'!$C$35:$AV$41,,ROW(X25)),"")</f>
        <v/>
      </c>
      <c r="Z26" s="175" t="str">
        <f t="array" ref="Z26">IF(W26&lt;&gt;"",INDEX('Site Detail'!$C$36:$AV$41,,ROW(Y25)),"")</f>
        <v/>
      </c>
      <c r="AA26" t="str">
        <f t="array" ref="AA26">IF(W26&lt;&gt;"",INDEX('Site Detail'!$C$37:$AV$41,,ROW(Z25)),"")</f>
        <v/>
      </c>
      <c r="AB26" t="str">
        <f t="array" ref="AB26">IF(W26&lt;&gt;"",INDEX('Site Detail'!$C$38:$AV$41,,ROW(AA25)),"")</f>
        <v/>
      </c>
      <c r="AC26" t="str">
        <f t="array" ref="AC26">IF(W26&lt;&gt;"",INDEX('Site Detail'!$C$39:$AV$41,,ROW(AB25)),"")</f>
        <v/>
      </c>
      <c r="AD26" s="176" t="str">
        <f t="array" ref="AD26">IF(W26&lt;&gt;"",INDEX('Site Detail'!$C$40:$AV$41,,ROW(AC25)),"")</f>
        <v/>
      </c>
      <c r="AE26" s="176" t="str">
        <f t="array" ref="AE26">IF(W26&lt;&gt;"",INDEX('Site Detail'!$C$41:$AV$41,,ROW(AD25)),"")</f>
        <v/>
      </c>
      <c r="AF26" s="176" t="str">
        <f t="array" ref="AF26">IF(INDEX('Site Detail'!$C$43:$AV$51,,ROW(AE25))&lt;&gt;"",INDEX('Site Detail'!$C$43:$AV$51,,ROW(AE25)),"")</f>
        <v/>
      </c>
      <c r="AG26" s="174" t="str">
        <f t="array" ref="AG26">IF(AF26&lt;&gt;"",INDEX('Site Detail'!$C$44:$AV$51,,ROW(AF25)),"")</f>
        <v/>
      </c>
      <c r="AH26" s="175" t="str">
        <f t="array" ref="AH26">IF(AF26&lt;&gt;"",INDEX('Site Detail'!$C$45:$AV$51,,ROW(AG25)),"")</f>
        <v/>
      </c>
      <c r="AI26" s="175" t="str">
        <f t="array" ref="AI26">IF(AF26&lt;&gt;"",INDEX('Site Detail'!$C$46:$AV$51,,ROW(AH25)),"")</f>
        <v/>
      </c>
      <c r="AJ26" t="str">
        <f t="array" ref="AJ26">IF(AF26&lt;&gt;"",INDEX('Site Detail'!$C$47:$AV$51,,ROW(AI25)),"")</f>
        <v/>
      </c>
      <c r="AK26" t="str">
        <f t="array" ref="AK26">IF(AF26&lt;&gt;"",INDEX('Site Detail'!$C$48:$AV$51,,ROW(AJ25)),"")</f>
        <v/>
      </c>
      <c r="AL26" t="str">
        <f t="array" ref="AL26">IF(AF26&lt;&gt;"",INDEX('Site Detail'!$C$49:$AV$51,,ROW(AK25)),"")</f>
        <v/>
      </c>
      <c r="AM26" s="176" t="str">
        <f t="array" ref="AM26">IF(AF26&lt;&gt;"",INDEX('Site Detail'!$C$50:$AV$51,,ROW(AL25)),"")</f>
        <v/>
      </c>
      <c r="AN26" s="176" t="str">
        <f t="array" ref="AN26">IF(AF26&lt;&gt;"",INDEX('Site Detail'!$C$51:$AV$51,,ROW(AM25)),"")</f>
        <v/>
      </c>
      <c r="AO26" s="177" t="str">
        <f t="array" ref="AO26">IF(C26&lt;&gt;"",INDEX('Site Detail'!$C$53:$AV$62,,ROW(AN25)),"")</f>
        <v/>
      </c>
      <c r="AP26" s="177" t="str">
        <f t="array" ref="AP26">IF(C26&lt;&gt;"",INDEX('Site Detail'!$C$54:$AV$62,,ROW(AO25)),"")</f>
        <v/>
      </c>
      <c r="AQ26" s="177" t="str">
        <f t="array" ref="AQ26">IF(C26&lt;&gt;"",INDEX('Site Detail'!$C$55:$AV$62,,ROW(AP25)),"")</f>
        <v/>
      </c>
      <c r="AR26" s="177" t="str">
        <f t="array" ref="AR26">IF(C26&lt;&gt;"",INDEX('Site Detail'!$C$56:$AV$62,,ROW(AQ25)),"")</f>
        <v/>
      </c>
      <c r="AS26" s="177" t="str">
        <f t="array" ref="AS26">IF(C26&lt;&gt;"",INDEX('Site Detail'!$C$57:$AV$62,,ROW(AR25)),"")</f>
        <v/>
      </c>
      <c r="AT26" s="177" t="str">
        <f t="array" ref="AT26">IF(C26&lt;&gt;"",INDEX('Site Detail'!$C$58:$AV$62,,ROW(AS25)),"")</f>
        <v/>
      </c>
      <c r="AU26" s="177" t="str">
        <f t="array" ref="AU26">IF(C26&lt;&gt;"",INDEX('Site Detail'!$C$59:$AV$62,,ROW(AT25)),"")</f>
        <v/>
      </c>
      <c r="AV26" s="177" t="str">
        <f t="array" ref="AV26">IF(C26&lt;&gt;"",INDEX('Site Detail'!$C$60:$AV$62,,ROW(AU25)),"")</f>
        <v/>
      </c>
      <c r="AW26" s="177" t="str">
        <f t="array" ref="AW26">IF(C26&lt;&gt;"",INDEX('Site Detail'!$C$61:$AV$62,,ROW(AT25)),"")</f>
        <v/>
      </c>
      <c r="AX26" s="177" t="str">
        <f t="array" ref="AX26">IF(C26&lt;&gt;"",INDEX('Site Detail'!$C$62:$AV$62,,ROW(AW25)),"")</f>
        <v/>
      </c>
    </row>
    <row r="27" spans="1:50" x14ac:dyDescent="0.35">
      <c r="A27">
        <f>'Site Detail'!$C$3</f>
        <v>0</v>
      </c>
      <c r="B27">
        <f>'Site Detail'!$C$4</f>
        <v>0</v>
      </c>
      <c r="C27" t="str">
        <f t="array" ref="C27">IF(INDEX('Site Detail'!$C$10:$AV$62,,ROW(A26))&lt;&gt;0,INDEX('Site Detail'!$C$10:$AV$62,,ROW(A26)),"")</f>
        <v/>
      </c>
      <c r="D27" t="str">
        <f t="array" ref="D27">IF(INDEX('Site Detail'!$C$11:$AV$62,,ROW(C26))&lt;&gt;0,INDEX('Site Detail'!$C$11:$AV$62,,ROW(C26)),"")</f>
        <v/>
      </c>
      <c r="E27" t="str">
        <f t="array" ref="E27">IF(C27&lt;&gt;"",INDEX('Site Detail'!$C$13:$AV$21,,ROW(B26)),"")</f>
        <v/>
      </c>
      <c r="F27" s="174" t="str">
        <f t="array" ref="F27">IF(C27&lt;&gt;"",INDEX('Site Detail'!$C$14:$AV$21,,ROW(C26)),"")</f>
        <v/>
      </c>
      <c r="G27" s="175" t="str">
        <f t="array" ref="G27">IF(C27&lt;&gt;"",INDEX('Site Detail'!$C$15:$AV$21,,ROW(D26)),"")</f>
        <v/>
      </c>
      <c r="H27" s="175" t="str">
        <f t="array" ref="H27">IF(C27&lt;&gt;"",INDEX('Site Detail'!$C$16:$AV$21,,ROW(E26)),"")</f>
        <v/>
      </c>
      <c r="I27" t="str">
        <f t="array" ref="I27">IF(C27&lt;&gt;"",INDEX('Site Detail'!$C$17:$AV$21,,ROW(F26)),"")</f>
        <v/>
      </c>
      <c r="J27" t="str">
        <f t="array" ref="J27">IF(C27&lt;&gt;"",INDEX('Site Detail'!$C$18:$AV$21,,ROW(G26)),"")</f>
        <v/>
      </c>
      <c r="K27" s="1" t="str">
        <f t="array" ref="K27">IF(C27&lt;&gt;"",INDEX('Site Detail'!$C$19:$AV$21,,ROW(H26)),"")</f>
        <v/>
      </c>
      <c r="L27" s="176" t="str">
        <f t="array" ref="L27">IF(C27&lt;&gt;"",INDEX('Site Detail'!$C$20:$AV$21,,ROW(I26)),"")</f>
        <v/>
      </c>
      <c r="M27" s="176" t="str">
        <f t="array" ref="M27">IF(C27&lt;&gt;"",INDEX('Site Detail'!$C$21:$AV$21,,ROW(J26)),"")</f>
        <v/>
      </c>
      <c r="N27" t="str">
        <f t="array" ref="N27">IF(INDEX('Site Detail'!$C$23:$AV$31,,ROW(M26))&lt;&gt;0,INDEX('Site Detail'!$C$23:$AV$31,,ROW(M26)),"")</f>
        <v/>
      </c>
      <c r="O27" s="174" t="str">
        <f t="array" ref="O27">IF(N27&lt;&gt;"",INDEX('Site Detail'!$C$24:$AV$31,,ROW(N26)),"")</f>
        <v/>
      </c>
      <c r="P27" s="175" t="str">
        <f t="array" ref="P27">IF(N27&lt;&gt;"",INDEX('Site Detail'!$C$25:$AV$31,,ROW(O26)),"")</f>
        <v/>
      </c>
      <c r="Q27" s="175" t="str">
        <f t="array" ref="Q27">IF(N27&lt;&gt;"",INDEX('Site Detail'!$C$26:$AV$31,,ROW(P26)),"")</f>
        <v/>
      </c>
      <c r="R27" t="str">
        <f t="array" ref="R27">IF(N27&lt;&gt;"",INDEX('Site Detail'!$C$27:$AV$31,,ROW(Q26)),"")</f>
        <v/>
      </c>
      <c r="S27" t="str">
        <f t="array" ref="S27">IF(N27&lt;&gt;"",INDEX('Site Detail'!$C$28:$AV$31,,ROW(R26)),"")</f>
        <v/>
      </c>
      <c r="T27" t="str">
        <f t="array" ref="T27">IF(N27&lt;&gt;"",INDEX('Site Detail'!$C$29:$AV$31,,ROW(S26)),"")</f>
        <v/>
      </c>
      <c r="U27" s="176" t="str">
        <f t="array" ref="U27">IF(N27&lt;&gt;"",INDEX('Site Detail'!$C$30:$AV$31,,ROW(T26)),"")</f>
        <v/>
      </c>
      <c r="V27" s="176" t="str">
        <f t="array" ref="V27">IF(N27&lt;&gt;"",INDEX('Site Detail'!$C$31:$AV$31,,ROW(U26)),"")</f>
        <v/>
      </c>
      <c r="W27" s="176" t="str">
        <f t="array" ref="W27">IF(INDEX('Site Detail'!$C$33:$AV$41,,ROW(V26))&lt;&gt;0,INDEX('Site Detail'!$C$33:$AV$41,,ROW(V26)),"")</f>
        <v/>
      </c>
      <c r="X27" s="174" t="str">
        <f t="array" ref="X27">IF(W27&lt;&gt;"",INDEX('Site Detail'!$C$34:$AV$41,,ROW(W26)),"")</f>
        <v/>
      </c>
      <c r="Y27" s="175" t="str">
        <f t="array" ref="Y27">IF(W27&lt;&gt;"",INDEX('Site Detail'!$C$35:$AV$41,,ROW(X26)),"")</f>
        <v/>
      </c>
      <c r="Z27" s="175" t="str">
        <f t="array" ref="Z27">IF(W27&lt;&gt;"",INDEX('Site Detail'!$C$36:$AV$41,,ROW(Y26)),"")</f>
        <v/>
      </c>
      <c r="AA27" t="str">
        <f t="array" ref="AA27">IF(W27&lt;&gt;"",INDEX('Site Detail'!$C$37:$AV$41,,ROW(Z26)),"")</f>
        <v/>
      </c>
      <c r="AB27" t="str">
        <f t="array" ref="AB27">IF(W27&lt;&gt;"",INDEX('Site Detail'!$C$38:$AV$41,,ROW(AA26)),"")</f>
        <v/>
      </c>
      <c r="AC27" t="str">
        <f t="array" ref="AC27">IF(W27&lt;&gt;"",INDEX('Site Detail'!$C$39:$AV$41,,ROW(AB26)),"")</f>
        <v/>
      </c>
      <c r="AD27" s="176" t="str">
        <f t="array" ref="AD27">IF(W27&lt;&gt;"",INDEX('Site Detail'!$C$40:$AV$41,,ROW(AC26)),"")</f>
        <v/>
      </c>
      <c r="AE27" s="176" t="str">
        <f t="array" ref="AE27">IF(W27&lt;&gt;"",INDEX('Site Detail'!$C$41:$AV$41,,ROW(AD26)),"")</f>
        <v/>
      </c>
      <c r="AF27" s="176" t="str">
        <f t="array" ref="AF27">IF(INDEX('Site Detail'!$C$43:$AV$51,,ROW(AE26))&lt;&gt;"",INDEX('Site Detail'!$C$43:$AV$51,,ROW(AE26)),"")</f>
        <v/>
      </c>
      <c r="AG27" s="174" t="str">
        <f t="array" ref="AG27">IF(AF27&lt;&gt;"",INDEX('Site Detail'!$C$44:$AV$51,,ROW(AF26)),"")</f>
        <v/>
      </c>
      <c r="AH27" s="175" t="str">
        <f t="array" ref="AH27">IF(AF27&lt;&gt;"",INDEX('Site Detail'!$C$45:$AV$51,,ROW(AG26)),"")</f>
        <v/>
      </c>
      <c r="AI27" s="175" t="str">
        <f t="array" ref="AI27">IF(AF27&lt;&gt;"",INDEX('Site Detail'!$C$46:$AV$51,,ROW(AH26)),"")</f>
        <v/>
      </c>
      <c r="AJ27" t="str">
        <f t="array" ref="AJ27">IF(AF27&lt;&gt;"",INDEX('Site Detail'!$C$47:$AV$51,,ROW(AI26)),"")</f>
        <v/>
      </c>
      <c r="AK27" t="str">
        <f t="array" ref="AK27">IF(AF27&lt;&gt;"",INDEX('Site Detail'!$C$48:$AV$51,,ROW(AJ26)),"")</f>
        <v/>
      </c>
      <c r="AL27" t="str">
        <f t="array" ref="AL27">IF(AF27&lt;&gt;"",INDEX('Site Detail'!$C$49:$AV$51,,ROW(AK26)),"")</f>
        <v/>
      </c>
      <c r="AM27" s="176" t="str">
        <f t="array" ref="AM27">IF(AF27&lt;&gt;"",INDEX('Site Detail'!$C$50:$AV$51,,ROW(AL26)),"")</f>
        <v/>
      </c>
      <c r="AN27" s="176" t="str">
        <f t="array" ref="AN27">IF(AF27&lt;&gt;"",INDEX('Site Detail'!$C$51:$AV$51,,ROW(AM26)),"")</f>
        <v/>
      </c>
      <c r="AO27" s="177" t="str">
        <f t="array" ref="AO27">IF(C27&lt;&gt;"",INDEX('Site Detail'!$C$53:$AV$62,,ROW(AN26)),"")</f>
        <v/>
      </c>
      <c r="AP27" s="177" t="str">
        <f t="array" ref="AP27">IF(C27&lt;&gt;"",INDEX('Site Detail'!$C$54:$AV$62,,ROW(AO26)),"")</f>
        <v/>
      </c>
      <c r="AQ27" s="177" t="str">
        <f t="array" ref="AQ27">IF(C27&lt;&gt;"",INDEX('Site Detail'!$C$55:$AV$62,,ROW(AP26)),"")</f>
        <v/>
      </c>
      <c r="AR27" s="177" t="str">
        <f t="array" ref="AR27">IF(C27&lt;&gt;"",INDEX('Site Detail'!$C$56:$AV$62,,ROW(AQ26)),"")</f>
        <v/>
      </c>
      <c r="AS27" s="177" t="str">
        <f t="array" ref="AS27">IF(C27&lt;&gt;"",INDEX('Site Detail'!$C$57:$AV$62,,ROW(AR26)),"")</f>
        <v/>
      </c>
      <c r="AT27" s="177" t="str">
        <f t="array" ref="AT27">IF(C27&lt;&gt;"",INDEX('Site Detail'!$C$58:$AV$62,,ROW(AS26)),"")</f>
        <v/>
      </c>
      <c r="AU27" s="177" t="str">
        <f t="array" ref="AU27">IF(C27&lt;&gt;"",INDEX('Site Detail'!$C$59:$AV$62,,ROW(AT26)),"")</f>
        <v/>
      </c>
      <c r="AV27" s="177" t="str">
        <f t="array" ref="AV27">IF(C27&lt;&gt;"",INDEX('Site Detail'!$C$60:$AV$62,,ROW(AU26)),"")</f>
        <v/>
      </c>
      <c r="AW27" s="177" t="str">
        <f t="array" ref="AW27">IF(C27&lt;&gt;"",INDEX('Site Detail'!$C$61:$AV$62,,ROW(AT26)),"")</f>
        <v/>
      </c>
      <c r="AX27" s="177" t="str">
        <f t="array" ref="AX27">IF(C27&lt;&gt;"",INDEX('Site Detail'!$C$62:$AV$62,,ROW(AW26)),"")</f>
        <v/>
      </c>
    </row>
    <row r="28" spans="1:50" x14ac:dyDescent="0.35">
      <c r="A28">
        <f>'Site Detail'!$C$3</f>
        <v>0</v>
      </c>
      <c r="B28">
        <f>'Site Detail'!$C$4</f>
        <v>0</v>
      </c>
      <c r="C28" t="str">
        <f t="array" ref="C28">IF(INDEX('Site Detail'!$C$10:$AV$62,,ROW(A27))&lt;&gt;0,INDEX('Site Detail'!$C$10:$AV$62,,ROW(A27)),"")</f>
        <v/>
      </c>
      <c r="D28" t="str">
        <f t="array" ref="D28">IF(INDEX('Site Detail'!$C$11:$AV$62,,ROW(C27))&lt;&gt;0,INDEX('Site Detail'!$C$11:$AV$62,,ROW(C27)),"")</f>
        <v/>
      </c>
      <c r="E28" t="str">
        <f t="array" ref="E28">IF(C28&lt;&gt;"",INDEX('Site Detail'!$C$13:$AV$21,,ROW(B27)),"")</f>
        <v/>
      </c>
      <c r="F28" s="174" t="str">
        <f t="array" ref="F28">IF(C28&lt;&gt;"",INDEX('Site Detail'!$C$14:$AV$21,,ROW(C27)),"")</f>
        <v/>
      </c>
      <c r="G28" s="175" t="str">
        <f t="array" ref="G28">IF(C28&lt;&gt;"",INDEX('Site Detail'!$C$15:$AV$21,,ROW(D27)),"")</f>
        <v/>
      </c>
      <c r="H28" s="175" t="str">
        <f t="array" ref="H28">IF(C28&lt;&gt;"",INDEX('Site Detail'!$C$16:$AV$21,,ROW(E27)),"")</f>
        <v/>
      </c>
      <c r="I28" t="str">
        <f t="array" ref="I28">IF(C28&lt;&gt;"",INDEX('Site Detail'!$C$17:$AV$21,,ROW(F27)),"")</f>
        <v/>
      </c>
      <c r="J28" t="str">
        <f t="array" ref="J28">IF(C28&lt;&gt;"",INDEX('Site Detail'!$C$18:$AV$21,,ROW(G27)),"")</f>
        <v/>
      </c>
      <c r="K28" s="1" t="str">
        <f t="array" ref="K28">IF(C28&lt;&gt;"",INDEX('Site Detail'!$C$19:$AV$21,,ROW(H27)),"")</f>
        <v/>
      </c>
      <c r="L28" s="176" t="str">
        <f t="array" ref="L28">IF(C28&lt;&gt;"",INDEX('Site Detail'!$C$20:$AV$21,,ROW(I27)),"")</f>
        <v/>
      </c>
      <c r="M28" s="176" t="str">
        <f t="array" ref="M28">IF(C28&lt;&gt;"",INDEX('Site Detail'!$C$21:$AV$21,,ROW(J27)),"")</f>
        <v/>
      </c>
      <c r="N28" t="str">
        <f t="array" ref="N28">IF(INDEX('Site Detail'!$C$23:$AV$31,,ROW(M27))&lt;&gt;0,INDEX('Site Detail'!$C$23:$AV$31,,ROW(M27)),"")</f>
        <v/>
      </c>
      <c r="O28" s="174" t="str">
        <f t="array" ref="O28">IF(N28&lt;&gt;"",INDEX('Site Detail'!$C$24:$AV$31,,ROW(N27)),"")</f>
        <v/>
      </c>
      <c r="P28" s="175" t="str">
        <f t="array" ref="P28">IF(N28&lt;&gt;"",INDEX('Site Detail'!$C$25:$AV$31,,ROW(O27)),"")</f>
        <v/>
      </c>
      <c r="Q28" s="175" t="str">
        <f t="array" ref="Q28">IF(N28&lt;&gt;"",INDEX('Site Detail'!$C$26:$AV$31,,ROW(P27)),"")</f>
        <v/>
      </c>
      <c r="R28" t="str">
        <f t="array" ref="R28">IF(N28&lt;&gt;"",INDEX('Site Detail'!$C$27:$AV$31,,ROW(Q27)),"")</f>
        <v/>
      </c>
      <c r="S28" t="str">
        <f t="array" ref="S28">IF(N28&lt;&gt;"",INDEX('Site Detail'!$C$28:$AV$31,,ROW(R27)),"")</f>
        <v/>
      </c>
      <c r="T28" t="str">
        <f t="array" ref="T28">IF(N28&lt;&gt;"",INDEX('Site Detail'!$C$29:$AV$31,,ROW(S27)),"")</f>
        <v/>
      </c>
      <c r="U28" s="176" t="str">
        <f t="array" ref="U28">IF(N28&lt;&gt;"",INDEX('Site Detail'!$C$30:$AV$31,,ROW(T27)),"")</f>
        <v/>
      </c>
      <c r="V28" s="176" t="str">
        <f t="array" ref="V28">IF(N28&lt;&gt;"",INDEX('Site Detail'!$C$31:$AV$31,,ROW(U27)),"")</f>
        <v/>
      </c>
      <c r="W28" s="176" t="str">
        <f t="array" ref="W28">IF(INDEX('Site Detail'!$C$33:$AV$41,,ROW(V27))&lt;&gt;0,INDEX('Site Detail'!$C$33:$AV$41,,ROW(V27)),"")</f>
        <v/>
      </c>
      <c r="X28" s="174" t="str">
        <f t="array" ref="X28">IF(W28&lt;&gt;"",INDEX('Site Detail'!$C$34:$AV$41,,ROW(W27)),"")</f>
        <v/>
      </c>
      <c r="Y28" s="175" t="str">
        <f t="array" ref="Y28">IF(W28&lt;&gt;"",INDEX('Site Detail'!$C$35:$AV$41,,ROW(X27)),"")</f>
        <v/>
      </c>
      <c r="Z28" s="175" t="str">
        <f t="array" ref="Z28">IF(W28&lt;&gt;"",INDEX('Site Detail'!$C$36:$AV$41,,ROW(Y27)),"")</f>
        <v/>
      </c>
      <c r="AA28" t="str">
        <f t="array" ref="AA28">IF(W28&lt;&gt;"",INDEX('Site Detail'!$C$37:$AV$41,,ROW(Z27)),"")</f>
        <v/>
      </c>
      <c r="AB28" t="str">
        <f t="array" ref="AB28">IF(W28&lt;&gt;"",INDEX('Site Detail'!$C$38:$AV$41,,ROW(AA27)),"")</f>
        <v/>
      </c>
      <c r="AC28" t="str">
        <f t="array" ref="AC28">IF(W28&lt;&gt;"",INDEX('Site Detail'!$C$39:$AV$41,,ROW(AB27)),"")</f>
        <v/>
      </c>
      <c r="AD28" s="176" t="str">
        <f t="array" ref="AD28">IF(W28&lt;&gt;"",INDEX('Site Detail'!$C$40:$AV$41,,ROW(AC27)),"")</f>
        <v/>
      </c>
      <c r="AE28" s="176" t="str">
        <f t="array" ref="AE28">IF(W28&lt;&gt;"",INDEX('Site Detail'!$C$41:$AV$41,,ROW(AD27)),"")</f>
        <v/>
      </c>
      <c r="AF28" s="176" t="str">
        <f t="array" ref="AF28">IF(INDEX('Site Detail'!$C$43:$AV$51,,ROW(AE27))&lt;&gt;"",INDEX('Site Detail'!$C$43:$AV$51,,ROW(AE27)),"")</f>
        <v/>
      </c>
      <c r="AG28" s="174" t="str">
        <f t="array" ref="AG28">IF(AF28&lt;&gt;"",INDEX('Site Detail'!$C$44:$AV$51,,ROW(AF27)),"")</f>
        <v/>
      </c>
      <c r="AH28" s="175" t="str">
        <f t="array" ref="AH28">IF(AF28&lt;&gt;"",INDEX('Site Detail'!$C$45:$AV$51,,ROW(AG27)),"")</f>
        <v/>
      </c>
      <c r="AI28" s="175" t="str">
        <f t="array" ref="AI28">IF(AF28&lt;&gt;"",INDEX('Site Detail'!$C$46:$AV$51,,ROW(AH27)),"")</f>
        <v/>
      </c>
      <c r="AJ28" t="str">
        <f t="array" ref="AJ28">IF(AF28&lt;&gt;"",INDEX('Site Detail'!$C$47:$AV$51,,ROW(AI27)),"")</f>
        <v/>
      </c>
      <c r="AK28" t="str">
        <f t="array" ref="AK28">IF(AF28&lt;&gt;"",INDEX('Site Detail'!$C$48:$AV$51,,ROW(AJ27)),"")</f>
        <v/>
      </c>
      <c r="AL28" t="str">
        <f t="array" ref="AL28">IF(AF28&lt;&gt;"",INDEX('Site Detail'!$C$49:$AV$51,,ROW(AK27)),"")</f>
        <v/>
      </c>
      <c r="AM28" s="176" t="str">
        <f t="array" ref="AM28">IF(AF28&lt;&gt;"",INDEX('Site Detail'!$C$50:$AV$51,,ROW(AL27)),"")</f>
        <v/>
      </c>
      <c r="AN28" s="176" t="str">
        <f t="array" ref="AN28">IF(AF28&lt;&gt;"",INDEX('Site Detail'!$C$51:$AV$51,,ROW(AM27)),"")</f>
        <v/>
      </c>
      <c r="AO28" s="177" t="str">
        <f t="array" ref="AO28">IF(C28&lt;&gt;"",INDEX('Site Detail'!$C$53:$AV$62,,ROW(AN27)),"")</f>
        <v/>
      </c>
      <c r="AP28" s="177" t="str">
        <f t="array" ref="AP28">IF(C28&lt;&gt;"",INDEX('Site Detail'!$C$54:$AV$62,,ROW(AO27)),"")</f>
        <v/>
      </c>
      <c r="AQ28" s="177" t="str">
        <f t="array" ref="AQ28">IF(C28&lt;&gt;"",INDEX('Site Detail'!$C$55:$AV$62,,ROW(AP27)),"")</f>
        <v/>
      </c>
      <c r="AR28" s="177" t="str">
        <f t="array" ref="AR28">IF(C28&lt;&gt;"",INDEX('Site Detail'!$C$56:$AV$62,,ROW(AQ27)),"")</f>
        <v/>
      </c>
      <c r="AS28" s="177" t="str">
        <f t="array" ref="AS28">IF(C28&lt;&gt;"",INDEX('Site Detail'!$C$57:$AV$62,,ROW(AR27)),"")</f>
        <v/>
      </c>
      <c r="AT28" s="177" t="str">
        <f t="array" ref="AT28">IF(C28&lt;&gt;"",INDEX('Site Detail'!$C$58:$AV$62,,ROW(AS27)),"")</f>
        <v/>
      </c>
      <c r="AU28" s="177" t="str">
        <f t="array" ref="AU28">IF(C28&lt;&gt;"",INDEX('Site Detail'!$C$59:$AV$62,,ROW(AT27)),"")</f>
        <v/>
      </c>
      <c r="AV28" s="177" t="str">
        <f t="array" ref="AV28">IF(C28&lt;&gt;"",INDEX('Site Detail'!$C$60:$AV$62,,ROW(AU27)),"")</f>
        <v/>
      </c>
      <c r="AW28" s="177" t="str">
        <f t="array" ref="AW28">IF(C28&lt;&gt;"",INDEX('Site Detail'!$C$61:$AV$62,,ROW(AT27)),"")</f>
        <v/>
      </c>
      <c r="AX28" s="177" t="str">
        <f t="array" ref="AX28">IF(C28&lt;&gt;"",INDEX('Site Detail'!$C$62:$AV$62,,ROW(AW27)),"")</f>
        <v/>
      </c>
    </row>
    <row r="29" spans="1:50" x14ac:dyDescent="0.35">
      <c r="A29">
        <f>'Site Detail'!$C$3</f>
        <v>0</v>
      </c>
      <c r="B29">
        <f>'Site Detail'!$C$4</f>
        <v>0</v>
      </c>
      <c r="C29" t="str">
        <f t="array" ref="C29">IF(INDEX('Site Detail'!$C$10:$AV$62,,ROW(A28))&lt;&gt;0,INDEX('Site Detail'!$C$10:$AV$62,,ROW(A28)),"")</f>
        <v/>
      </c>
      <c r="D29" t="str">
        <f t="array" ref="D29">IF(INDEX('Site Detail'!$C$11:$AV$62,,ROW(C28))&lt;&gt;0,INDEX('Site Detail'!$C$11:$AV$62,,ROW(C28)),"")</f>
        <v/>
      </c>
      <c r="E29" t="str">
        <f t="array" ref="E29">IF(C29&lt;&gt;"",INDEX('Site Detail'!$C$13:$AV$21,,ROW(B28)),"")</f>
        <v/>
      </c>
      <c r="F29" s="174" t="str">
        <f t="array" ref="F29">IF(C29&lt;&gt;"",INDEX('Site Detail'!$C$14:$AV$21,,ROW(C28)),"")</f>
        <v/>
      </c>
      <c r="G29" s="175" t="str">
        <f t="array" ref="G29">IF(C29&lt;&gt;"",INDEX('Site Detail'!$C$15:$AV$21,,ROW(D28)),"")</f>
        <v/>
      </c>
      <c r="H29" s="175" t="str">
        <f t="array" ref="H29">IF(C29&lt;&gt;"",INDEX('Site Detail'!$C$16:$AV$21,,ROW(E28)),"")</f>
        <v/>
      </c>
      <c r="I29" t="str">
        <f t="array" ref="I29">IF(C29&lt;&gt;"",INDEX('Site Detail'!$C$17:$AV$21,,ROW(F28)),"")</f>
        <v/>
      </c>
      <c r="J29" t="str">
        <f t="array" ref="J29">IF(C29&lt;&gt;"",INDEX('Site Detail'!$C$18:$AV$21,,ROW(G28)),"")</f>
        <v/>
      </c>
      <c r="K29" s="1" t="str">
        <f t="array" ref="K29">IF(C29&lt;&gt;"",INDEX('Site Detail'!$C$19:$AV$21,,ROW(H28)),"")</f>
        <v/>
      </c>
      <c r="L29" s="176" t="str">
        <f t="array" ref="L29">IF(C29&lt;&gt;"",INDEX('Site Detail'!$C$20:$AV$21,,ROW(I28)),"")</f>
        <v/>
      </c>
      <c r="M29" s="176" t="str">
        <f t="array" ref="M29">IF(C29&lt;&gt;"",INDEX('Site Detail'!$C$21:$AV$21,,ROW(J28)),"")</f>
        <v/>
      </c>
      <c r="N29" t="str">
        <f t="array" ref="N29">IF(INDEX('Site Detail'!$C$23:$AV$31,,ROW(M28))&lt;&gt;0,INDEX('Site Detail'!$C$23:$AV$31,,ROW(M28)),"")</f>
        <v/>
      </c>
      <c r="O29" s="174" t="str">
        <f t="array" ref="O29">IF(N29&lt;&gt;"",INDEX('Site Detail'!$C$24:$AV$31,,ROW(N28)),"")</f>
        <v/>
      </c>
      <c r="P29" s="175" t="str">
        <f t="array" ref="P29">IF(N29&lt;&gt;"",INDEX('Site Detail'!$C$25:$AV$31,,ROW(O28)),"")</f>
        <v/>
      </c>
      <c r="Q29" s="175" t="str">
        <f t="array" ref="Q29">IF(N29&lt;&gt;"",INDEX('Site Detail'!$C$26:$AV$31,,ROW(P28)),"")</f>
        <v/>
      </c>
      <c r="R29" t="str">
        <f t="array" ref="R29">IF(N29&lt;&gt;"",INDEX('Site Detail'!$C$27:$AV$31,,ROW(Q28)),"")</f>
        <v/>
      </c>
      <c r="S29" t="str">
        <f t="array" ref="S29">IF(N29&lt;&gt;"",INDEX('Site Detail'!$C$28:$AV$31,,ROW(R28)),"")</f>
        <v/>
      </c>
      <c r="T29" t="str">
        <f t="array" ref="T29">IF(N29&lt;&gt;"",INDEX('Site Detail'!$C$29:$AV$31,,ROW(S28)),"")</f>
        <v/>
      </c>
      <c r="U29" s="176" t="str">
        <f t="array" ref="U29">IF(N29&lt;&gt;"",INDEX('Site Detail'!$C$30:$AV$31,,ROW(T28)),"")</f>
        <v/>
      </c>
      <c r="V29" s="176" t="str">
        <f t="array" ref="V29">IF(N29&lt;&gt;"",INDEX('Site Detail'!$C$31:$AV$31,,ROW(U28)),"")</f>
        <v/>
      </c>
      <c r="W29" s="176" t="str">
        <f t="array" ref="W29">IF(INDEX('Site Detail'!$C$33:$AV$41,,ROW(V28))&lt;&gt;0,INDEX('Site Detail'!$C$33:$AV$41,,ROW(V28)),"")</f>
        <v/>
      </c>
      <c r="X29" s="174" t="str">
        <f t="array" ref="X29">IF(W29&lt;&gt;"",INDEX('Site Detail'!$C$34:$AV$41,,ROW(W28)),"")</f>
        <v/>
      </c>
      <c r="Y29" s="175" t="str">
        <f t="array" ref="Y29">IF(W29&lt;&gt;"",INDEX('Site Detail'!$C$35:$AV$41,,ROW(X28)),"")</f>
        <v/>
      </c>
      <c r="Z29" s="175" t="str">
        <f t="array" ref="Z29">IF(W29&lt;&gt;"",INDEX('Site Detail'!$C$36:$AV$41,,ROW(Y28)),"")</f>
        <v/>
      </c>
      <c r="AA29" t="str">
        <f t="array" ref="AA29">IF(W29&lt;&gt;"",INDEX('Site Detail'!$C$37:$AV$41,,ROW(Z28)),"")</f>
        <v/>
      </c>
      <c r="AB29" t="str">
        <f t="array" ref="AB29">IF(W29&lt;&gt;"",INDEX('Site Detail'!$C$38:$AV$41,,ROW(AA28)),"")</f>
        <v/>
      </c>
      <c r="AC29" t="str">
        <f t="array" ref="AC29">IF(W29&lt;&gt;"",INDEX('Site Detail'!$C$39:$AV$41,,ROW(AB28)),"")</f>
        <v/>
      </c>
      <c r="AD29" s="176" t="str">
        <f t="array" ref="AD29">IF(W29&lt;&gt;"",INDEX('Site Detail'!$C$40:$AV$41,,ROW(AC28)),"")</f>
        <v/>
      </c>
      <c r="AE29" s="176" t="str">
        <f t="array" ref="AE29">IF(W29&lt;&gt;"",INDEX('Site Detail'!$C$41:$AV$41,,ROW(AD28)),"")</f>
        <v/>
      </c>
      <c r="AF29" s="176" t="str">
        <f t="array" ref="AF29">IF(INDEX('Site Detail'!$C$43:$AV$51,,ROW(AE28))&lt;&gt;"",INDEX('Site Detail'!$C$43:$AV$51,,ROW(AE28)),"")</f>
        <v/>
      </c>
      <c r="AG29" s="174" t="str">
        <f t="array" ref="AG29">IF(AF29&lt;&gt;"",INDEX('Site Detail'!$C$44:$AV$51,,ROW(AF28)),"")</f>
        <v/>
      </c>
      <c r="AH29" s="175" t="str">
        <f t="array" ref="AH29">IF(AF29&lt;&gt;"",INDEX('Site Detail'!$C$45:$AV$51,,ROW(AG28)),"")</f>
        <v/>
      </c>
      <c r="AI29" s="175" t="str">
        <f t="array" ref="AI29">IF(AF29&lt;&gt;"",INDEX('Site Detail'!$C$46:$AV$51,,ROW(AH28)),"")</f>
        <v/>
      </c>
      <c r="AJ29" t="str">
        <f t="array" ref="AJ29">IF(AF29&lt;&gt;"",INDEX('Site Detail'!$C$47:$AV$51,,ROW(AI28)),"")</f>
        <v/>
      </c>
      <c r="AK29" t="str">
        <f t="array" ref="AK29">IF(AF29&lt;&gt;"",INDEX('Site Detail'!$C$48:$AV$51,,ROW(AJ28)),"")</f>
        <v/>
      </c>
      <c r="AL29" t="str">
        <f t="array" ref="AL29">IF(AF29&lt;&gt;"",INDEX('Site Detail'!$C$49:$AV$51,,ROW(AK28)),"")</f>
        <v/>
      </c>
      <c r="AM29" s="176" t="str">
        <f t="array" ref="AM29">IF(AF29&lt;&gt;"",INDEX('Site Detail'!$C$50:$AV$51,,ROW(AL28)),"")</f>
        <v/>
      </c>
      <c r="AN29" s="176" t="str">
        <f t="array" ref="AN29">IF(AF29&lt;&gt;"",INDEX('Site Detail'!$C$51:$AV$51,,ROW(AM28)),"")</f>
        <v/>
      </c>
      <c r="AO29" s="177" t="str">
        <f t="array" ref="AO29">IF(C29&lt;&gt;"",INDEX('Site Detail'!$C$53:$AV$62,,ROW(AN28)),"")</f>
        <v/>
      </c>
      <c r="AP29" s="177" t="str">
        <f t="array" ref="AP29">IF(C29&lt;&gt;"",INDEX('Site Detail'!$C$54:$AV$62,,ROW(AO28)),"")</f>
        <v/>
      </c>
      <c r="AQ29" s="177" t="str">
        <f t="array" ref="AQ29">IF(C29&lt;&gt;"",INDEX('Site Detail'!$C$55:$AV$62,,ROW(AP28)),"")</f>
        <v/>
      </c>
      <c r="AR29" s="177" t="str">
        <f t="array" ref="AR29">IF(C29&lt;&gt;"",INDEX('Site Detail'!$C$56:$AV$62,,ROW(AQ28)),"")</f>
        <v/>
      </c>
      <c r="AS29" s="177" t="str">
        <f t="array" ref="AS29">IF(C29&lt;&gt;"",INDEX('Site Detail'!$C$57:$AV$62,,ROW(AR28)),"")</f>
        <v/>
      </c>
      <c r="AT29" s="177" t="str">
        <f t="array" ref="AT29">IF(C29&lt;&gt;"",INDEX('Site Detail'!$C$58:$AV$62,,ROW(AS28)),"")</f>
        <v/>
      </c>
      <c r="AU29" s="177" t="str">
        <f t="array" ref="AU29">IF(C29&lt;&gt;"",INDEX('Site Detail'!$C$59:$AV$62,,ROW(AT28)),"")</f>
        <v/>
      </c>
      <c r="AV29" s="177" t="str">
        <f t="array" ref="AV29">IF(C29&lt;&gt;"",INDEX('Site Detail'!$C$60:$AV$62,,ROW(AU28)),"")</f>
        <v/>
      </c>
      <c r="AW29" s="177" t="str">
        <f t="array" ref="AW29">IF(C29&lt;&gt;"",INDEX('Site Detail'!$C$61:$AV$62,,ROW(AT28)),"")</f>
        <v/>
      </c>
      <c r="AX29" s="177" t="str">
        <f t="array" ref="AX29">IF(C29&lt;&gt;"",INDEX('Site Detail'!$C$62:$AV$62,,ROW(AW28)),"")</f>
        <v/>
      </c>
    </row>
    <row r="30" spans="1:50" x14ac:dyDescent="0.35">
      <c r="A30">
        <f>'Site Detail'!$C$3</f>
        <v>0</v>
      </c>
      <c r="B30">
        <f>'Site Detail'!$C$4</f>
        <v>0</v>
      </c>
      <c r="C30" t="str">
        <f t="array" ref="C30">IF(INDEX('Site Detail'!$C$10:$AV$62,,ROW(A29))&lt;&gt;0,INDEX('Site Detail'!$C$10:$AV$62,,ROW(A29)),"")</f>
        <v/>
      </c>
      <c r="D30" t="str">
        <f t="array" ref="D30">IF(INDEX('Site Detail'!$C$11:$AV$62,,ROW(C29))&lt;&gt;0,INDEX('Site Detail'!$C$11:$AV$62,,ROW(C29)),"")</f>
        <v/>
      </c>
      <c r="E30" t="str">
        <f t="array" ref="E30">IF(C30&lt;&gt;"",INDEX('Site Detail'!$C$13:$AV$21,,ROW(B29)),"")</f>
        <v/>
      </c>
      <c r="F30" s="174" t="str">
        <f t="array" ref="F30">IF(C30&lt;&gt;"",INDEX('Site Detail'!$C$14:$AV$21,,ROW(C29)),"")</f>
        <v/>
      </c>
      <c r="G30" s="175" t="str">
        <f t="array" ref="G30">IF(C30&lt;&gt;"",INDEX('Site Detail'!$C$15:$AV$21,,ROW(D29)),"")</f>
        <v/>
      </c>
      <c r="H30" s="175" t="str">
        <f t="array" ref="H30">IF(C30&lt;&gt;"",INDEX('Site Detail'!$C$16:$AV$21,,ROW(E29)),"")</f>
        <v/>
      </c>
      <c r="I30" t="str">
        <f t="array" ref="I30">IF(C30&lt;&gt;"",INDEX('Site Detail'!$C$17:$AV$21,,ROW(F29)),"")</f>
        <v/>
      </c>
      <c r="J30" t="str">
        <f t="array" ref="J30">IF(C30&lt;&gt;"",INDEX('Site Detail'!$C$18:$AV$21,,ROW(G29)),"")</f>
        <v/>
      </c>
      <c r="K30" s="1" t="str">
        <f t="array" ref="K30">IF(C30&lt;&gt;"",INDEX('Site Detail'!$C$19:$AV$21,,ROW(H29)),"")</f>
        <v/>
      </c>
      <c r="L30" s="176" t="str">
        <f t="array" ref="L30">IF(C30&lt;&gt;"",INDEX('Site Detail'!$C$20:$AV$21,,ROW(I29)),"")</f>
        <v/>
      </c>
      <c r="M30" s="176" t="str">
        <f t="array" ref="M30">IF(C30&lt;&gt;"",INDEX('Site Detail'!$C$21:$AV$21,,ROW(J29)),"")</f>
        <v/>
      </c>
      <c r="N30" t="str">
        <f t="array" ref="N30">IF(INDEX('Site Detail'!$C$23:$AV$31,,ROW(M29))&lt;&gt;0,INDEX('Site Detail'!$C$23:$AV$31,,ROW(M29)),"")</f>
        <v/>
      </c>
      <c r="O30" s="174" t="str">
        <f t="array" ref="O30">IF(N30&lt;&gt;"",INDEX('Site Detail'!$C$24:$AV$31,,ROW(N29)),"")</f>
        <v/>
      </c>
      <c r="P30" s="175" t="str">
        <f t="array" ref="P30">IF(N30&lt;&gt;"",INDEX('Site Detail'!$C$25:$AV$31,,ROW(O29)),"")</f>
        <v/>
      </c>
      <c r="Q30" s="175" t="str">
        <f t="array" ref="Q30">IF(N30&lt;&gt;"",INDEX('Site Detail'!$C$26:$AV$31,,ROW(P29)),"")</f>
        <v/>
      </c>
      <c r="R30" t="str">
        <f t="array" ref="R30">IF(N30&lt;&gt;"",INDEX('Site Detail'!$C$27:$AV$31,,ROW(Q29)),"")</f>
        <v/>
      </c>
      <c r="S30" t="str">
        <f t="array" ref="S30">IF(N30&lt;&gt;"",INDEX('Site Detail'!$C$28:$AV$31,,ROW(R29)),"")</f>
        <v/>
      </c>
      <c r="T30" t="str">
        <f t="array" ref="T30">IF(N30&lt;&gt;"",INDEX('Site Detail'!$C$29:$AV$31,,ROW(S29)),"")</f>
        <v/>
      </c>
      <c r="U30" s="176" t="str">
        <f t="array" ref="U30">IF(N30&lt;&gt;"",INDEX('Site Detail'!$C$30:$AV$31,,ROW(T29)),"")</f>
        <v/>
      </c>
      <c r="V30" s="176" t="str">
        <f t="array" ref="V30">IF(N30&lt;&gt;"",INDEX('Site Detail'!$C$31:$AV$31,,ROW(U29)),"")</f>
        <v/>
      </c>
      <c r="W30" s="176" t="str">
        <f t="array" ref="W30">IF(INDEX('Site Detail'!$C$33:$AV$41,,ROW(V29))&lt;&gt;0,INDEX('Site Detail'!$C$33:$AV$41,,ROW(V29)),"")</f>
        <v/>
      </c>
      <c r="X30" s="174" t="str">
        <f t="array" ref="X30">IF(W30&lt;&gt;"",INDEX('Site Detail'!$C$34:$AV$41,,ROW(W29)),"")</f>
        <v/>
      </c>
      <c r="Y30" s="175" t="str">
        <f t="array" ref="Y30">IF(W30&lt;&gt;"",INDEX('Site Detail'!$C$35:$AV$41,,ROW(X29)),"")</f>
        <v/>
      </c>
      <c r="Z30" s="175" t="str">
        <f t="array" ref="Z30">IF(W30&lt;&gt;"",INDEX('Site Detail'!$C$36:$AV$41,,ROW(Y29)),"")</f>
        <v/>
      </c>
      <c r="AA30" t="str">
        <f t="array" ref="AA30">IF(W30&lt;&gt;"",INDEX('Site Detail'!$C$37:$AV$41,,ROW(Z29)),"")</f>
        <v/>
      </c>
      <c r="AB30" t="str">
        <f t="array" ref="AB30">IF(W30&lt;&gt;"",INDEX('Site Detail'!$C$38:$AV$41,,ROW(AA29)),"")</f>
        <v/>
      </c>
      <c r="AC30" t="str">
        <f t="array" ref="AC30">IF(W30&lt;&gt;"",INDEX('Site Detail'!$C$39:$AV$41,,ROW(AB29)),"")</f>
        <v/>
      </c>
      <c r="AD30" s="176" t="str">
        <f t="array" ref="AD30">IF(W30&lt;&gt;"",INDEX('Site Detail'!$C$40:$AV$41,,ROW(AC29)),"")</f>
        <v/>
      </c>
      <c r="AE30" s="176" t="str">
        <f t="array" ref="AE30">IF(W30&lt;&gt;"",INDEX('Site Detail'!$C$41:$AV$41,,ROW(AD29)),"")</f>
        <v/>
      </c>
      <c r="AF30" s="176" t="str">
        <f t="array" ref="AF30">IF(INDEX('Site Detail'!$C$43:$AV$51,,ROW(AE29))&lt;&gt;"",INDEX('Site Detail'!$C$43:$AV$51,,ROW(AE29)),"")</f>
        <v/>
      </c>
      <c r="AG30" s="174" t="str">
        <f t="array" ref="AG30">IF(AF30&lt;&gt;"",INDEX('Site Detail'!$C$44:$AV$51,,ROW(AF29)),"")</f>
        <v/>
      </c>
      <c r="AH30" s="175" t="str">
        <f t="array" ref="AH30">IF(AF30&lt;&gt;"",INDEX('Site Detail'!$C$45:$AV$51,,ROW(AG29)),"")</f>
        <v/>
      </c>
      <c r="AI30" s="175" t="str">
        <f t="array" ref="AI30">IF(AF30&lt;&gt;"",INDEX('Site Detail'!$C$46:$AV$51,,ROW(AH29)),"")</f>
        <v/>
      </c>
      <c r="AJ30" t="str">
        <f t="array" ref="AJ30">IF(AF30&lt;&gt;"",INDEX('Site Detail'!$C$47:$AV$51,,ROW(AI29)),"")</f>
        <v/>
      </c>
      <c r="AK30" t="str">
        <f t="array" ref="AK30">IF(AF30&lt;&gt;"",INDEX('Site Detail'!$C$48:$AV$51,,ROW(AJ29)),"")</f>
        <v/>
      </c>
      <c r="AL30" t="str">
        <f t="array" ref="AL30">IF(AF30&lt;&gt;"",INDEX('Site Detail'!$C$49:$AV$51,,ROW(AK29)),"")</f>
        <v/>
      </c>
      <c r="AM30" s="176" t="str">
        <f t="array" ref="AM30">IF(AF30&lt;&gt;"",INDEX('Site Detail'!$C$50:$AV$51,,ROW(AL29)),"")</f>
        <v/>
      </c>
      <c r="AN30" s="176" t="str">
        <f t="array" ref="AN30">IF(AF30&lt;&gt;"",INDEX('Site Detail'!$C$51:$AV$51,,ROW(AM29)),"")</f>
        <v/>
      </c>
      <c r="AO30" s="177" t="str">
        <f t="array" ref="AO30">IF(C30&lt;&gt;"",INDEX('Site Detail'!$C$53:$AV$62,,ROW(AN29)),"")</f>
        <v/>
      </c>
      <c r="AP30" s="177" t="str">
        <f t="array" ref="AP30">IF(C30&lt;&gt;"",INDEX('Site Detail'!$C$54:$AV$62,,ROW(AO29)),"")</f>
        <v/>
      </c>
      <c r="AQ30" s="177" t="str">
        <f t="array" ref="AQ30">IF(C30&lt;&gt;"",INDEX('Site Detail'!$C$55:$AV$62,,ROW(AP29)),"")</f>
        <v/>
      </c>
      <c r="AR30" s="177" t="str">
        <f t="array" ref="AR30">IF(C30&lt;&gt;"",INDEX('Site Detail'!$C$56:$AV$62,,ROW(AQ29)),"")</f>
        <v/>
      </c>
      <c r="AS30" s="177" t="str">
        <f t="array" ref="AS30">IF(C30&lt;&gt;"",INDEX('Site Detail'!$C$57:$AV$62,,ROW(AR29)),"")</f>
        <v/>
      </c>
      <c r="AT30" s="177" t="str">
        <f t="array" ref="AT30">IF(C30&lt;&gt;"",INDEX('Site Detail'!$C$58:$AV$62,,ROW(AS29)),"")</f>
        <v/>
      </c>
      <c r="AU30" s="177" t="str">
        <f t="array" ref="AU30">IF(C30&lt;&gt;"",INDEX('Site Detail'!$C$59:$AV$62,,ROW(AT29)),"")</f>
        <v/>
      </c>
      <c r="AV30" s="177" t="str">
        <f t="array" ref="AV30">IF(C30&lt;&gt;"",INDEX('Site Detail'!$C$60:$AV$62,,ROW(AU29)),"")</f>
        <v/>
      </c>
      <c r="AW30" s="177" t="str">
        <f t="array" ref="AW30">IF(C30&lt;&gt;"",INDEX('Site Detail'!$C$61:$AV$62,,ROW(AT29)),"")</f>
        <v/>
      </c>
      <c r="AX30" s="177" t="str">
        <f t="array" ref="AX30">IF(C30&lt;&gt;"",INDEX('Site Detail'!$C$62:$AV$62,,ROW(AW29)),"")</f>
        <v/>
      </c>
    </row>
    <row r="31" spans="1:50" x14ac:dyDescent="0.35">
      <c r="A31">
        <f>'Site Detail'!$C$3</f>
        <v>0</v>
      </c>
      <c r="B31">
        <f>'Site Detail'!$C$4</f>
        <v>0</v>
      </c>
      <c r="C31" t="str">
        <f t="array" ref="C31">IF(INDEX('Site Detail'!$C$10:$AV$62,,ROW(A30))&lt;&gt;0,INDEX('Site Detail'!$C$10:$AV$62,,ROW(A30)),"")</f>
        <v/>
      </c>
      <c r="D31" t="str">
        <f t="array" ref="D31">IF(INDEX('Site Detail'!$C$11:$AV$62,,ROW(C30))&lt;&gt;0,INDEX('Site Detail'!$C$11:$AV$62,,ROW(C30)),"")</f>
        <v/>
      </c>
      <c r="E31" t="str">
        <f t="array" ref="E31">IF(C31&lt;&gt;"",INDEX('Site Detail'!$C$13:$AV$21,,ROW(B30)),"")</f>
        <v/>
      </c>
      <c r="F31" s="174" t="str">
        <f t="array" ref="F31">IF(C31&lt;&gt;"",INDEX('Site Detail'!$C$14:$AV$21,,ROW(C30)),"")</f>
        <v/>
      </c>
      <c r="G31" s="175" t="str">
        <f t="array" ref="G31">IF(C31&lt;&gt;"",INDEX('Site Detail'!$C$15:$AV$21,,ROW(D30)),"")</f>
        <v/>
      </c>
      <c r="H31" s="175" t="str">
        <f t="array" ref="H31">IF(C31&lt;&gt;"",INDEX('Site Detail'!$C$16:$AV$21,,ROW(E30)),"")</f>
        <v/>
      </c>
      <c r="I31" t="str">
        <f t="array" ref="I31">IF(C31&lt;&gt;"",INDEX('Site Detail'!$C$17:$AV$21,,ROW(F30)),"")</f>
        <v/>
      </c>
      <c r="J31" t="str">
        <f t="array" ref="J31">IF(C31&lt;&gt;"",INDEX('Site Detail'!$C$18:$AV$21,,ROW(G30)),"")</f>
        <v/>
      </c>
      <c r="K31" s="1" t="str">
        <f t="array" ref="K31">IF(C31&lt;&gt;"",INDEX('Site Detail'!$C$19:$AV$21,,ROW(H30)),"")</f>
        <v/>
      </c>
      <c r="L31" s="176" t="str">
        <f t="array" ref="L31">IF(C31&lt;&gt;"",INDEX('Site Detail'!$C$20:$AV$21,,ROW(I30)),"")</f>
        <v/>
      </c>
      <c r="M31" s="176" t="str">
        <f t="array" ref="M31">IF(C31&lt;&gt;"",INDEX('Site Detail'!$C$21:$AV$21,,ROW(J30)),"")</f>
        <v/>
      </c>
      <c r="N31" t="str">
        <f t="array" ref="N31">IF(INDEX('Site Detail'!$C$23:$AV$31,,ROW(M30))&lt;&gt;0,INDEX('Site Detail'!$C$23:$AV$31,,ROW(M30)),"")</f>
        <v/>
      </c>
      <c r="O31" s="174" t="str">
        <f t="array" ref="O31">IF(N31&lt;&gt;"",INDEX('Site Detail'!$C$24:$AV$31,,ROW(N30)),"")</f>
        <v/>
      </c>
      <c r="P31" s="175" t="str">
        <f t="array" ref="P31">IF(N31&lt;&gt;"",INDEX('Site Detail'!$C$25:$AV$31,,ROW(O30)),"")</f>
        <v/>
      </c>
      <c r="Q31" s="175" t="str">
        <f t="array" ref="Q31">IF(N31&lt;&gt;"",INDEX('Site Detail'!$C$26:$AV$31,,ROW(P30)),"")</f>
        <v/>
      </c>
      <c r="R31" t="str">
        <f t="array" ref="R31">IF(N31&lt;&gt;"",INDEX('Site Detail'!$C$27:$AV$31,,ROW(Q30)),"")</f>
        <v/>
      </c>
      <c r="S31" t="str">
        <f t="array" ref="S31">IF(N31&lt;&gt;"",INDEX('Site Detail'!$C$28:$AV$31,,ROW(R30)),"")</f>
        <v/>
      </c>
      <c r="T31" t="str">
        <f t="array" ref="T31">IF(N31&lt;&gt;"",INDEX('Site Detail'!$C$29:$AV$31,,ROW(S30)),"")</f>
        <v/>
      </c>
      <c r="U31" s="176" t="str">
        <f t="array" ref="U31">IF(N31&lt;&gt;"",INDEX('Site Detail'!$C$30:$AV$31,,ROW(T30)),"")</f>
        <v/>
      </c>
      <c r="V31" s="176" t="str">
        <f t="array" ref="V31">IF(N31&lt;&gt;"",INDEX('Site Detail'!$C$31:$AV$31,,ROW(U30)),"")</f>
        <v/>
      </c>
      <c r="W31" s="176" t="str">
        <f t="array" ref="W31">IF(INDEX('Site Detail'!$C$33:$AV$41,,ROW(V30))&lt;&gt;0,INDEX('Site Detail'!$C$33:$AV$41,,ROW(V30)),"")</f>
        <v/>
      </c>
      <c r="X31" s="174" t="str">
        <f t="array" ref="X31">IF(W31&lt;&gt;"",INDEX('Site Detail'!$C$34:$AV$41,,ROW(W30)),"")</f>
        <v/>
      </c>
      <c r="Y31" s="175" t="str">
        <f t="array" ref="Y31">IF(W31&lt;&gt;"",INDEX('Site Detail'!$C$35:$AV$41,,ROW(X30)),"")</f>
        <v/>
      </c>
      <c r="Z31" s="175" t="str">
        <f t="array" ref="Z31">IF(W31&lt;&gt;"",INDEX('Site Detail'!$C$36:$AV$41,,ROW(Y30)),"")</f>
        <v/>
      </c>
      <c r="AA31" t="str">
        <f t="array" ref="AA31">IF(W31&lt;&gt;"",INDEX('Site Detail'!$C$37:$AV$41,,ROW(Z30)),"")</f>
        <v/>
      </c>
      <c r="AB31" t="str">
        <f t="array" ref="AB31">IF(W31&lt;&gt;"",INDEX('Site Detail'!$C$38:$AV$41,,ROW(AA30)),"")</f>
        <v/>
      </c>
      <c r="AC31" t="str">
        <f t="array" ref="AC31">IF(W31&lt;&gt;"",INDEX('Site Detail'!$C$39:$AV$41,,ROW(AB30)),"")</f>
        <v/>
      </c>
      <c r="AD31" s="176" t="str">
        <f t="array" ref="AD31">IF(W31&lt;&gt;"",INDEX('Site Detail'!$C$40:$AV$41,,ROW(AC30)),"")</f>
        <v/>
      </c>
      <c r="AE31" s="176" t="str">
        <f t="array" ref="AE31">IF(W31&lt;&gt;"",INDEX('Site Detail'!$C$41:$AV$41,,ROW(AD30)),"")</f>
        <v/>
      </c>
      <c r="AF31" s="176" t="str">
        <f t="array" ref="AF31">IF(INDEX('Site Detail'!$C$43:$AV$51,,ROW(AE30))&lt;&gt;"",INDEX('Site Detail'!$C$43:$AV$51,,ROW(AE30)),"")</f>
        <v/>
      </c>
      <c r="AG31" s="174" t="str">
        <f t="array" ref="AG31">IF(AF31&lt;&gt;"",INDEX('Site Detail'!$C$44:$AV$51,,ROW(AF30)),"")</f>
        <v/>
      </c>
      <c r="AH31" s="175" t="str">
        <f t="array" ref="AH31">IF(AF31&lt;&gt;"",INDEX('Site Detail'!$C$45:$AV$51,,ROW(AG30)),"")</f>
        <v/>
      </c>
      <c r="AI31" s="175" t="str">
        <f t="array" ref="AI31">IF(AF31&lt;&gt;"",INDEX('Site Detail'!$C$46:$AV$51,,ROW(AH30)),"")</f>
        <v/>
      </c>
      <c r="AJ31" t="str">
        <f t="array" ref="AJ31">IF(AF31&lt;&gt;"",INDEX('Site Detail'!$C$47:$AV$51,,ROW(AI30)),"")</f>
        <v/>
      </c>
      <c r="AK31" t="str">
        <f t="array" ref="AK31">IF(AF31&lt;&gt;"",INDEX('Site Detail'!$C$48:$AV$51,,ROW(AJ30)),"")</f>
        <v/>
      </c>
      <c r="AL31" t="str">
        <f t="array" ref="AL31">IF(AF31&lt;&gt;"",INDEX('Site Detail'!$C$49:$AV$51,,ROW(AK30)),"")</f>
        <v/>
      </c>
      <c r="AM31" s="176" t="str">
        <f t="array" ref="AM31">IF(AF31&lt;&gt;"",INDEX('Site Detail'!$C$50:$AV$51,,ROW(AL30)),"")</f>
        <v/>
      </c>
      <c r="AN31" s="176" t="str">
        <f t="array" ref="AN31">IF(AF31&lt;&gt;"",INDEX('Site Detail'!$C$51:$AV$51,,ROW(AM30)),"")</f>
        <v/>
      </c>
      <c r="AO31" s="177" t="str">
        <f t="array" ref="AO31">IF(C31&lt;&gt;"",INDEX('Site Detail'!$C$53:$AV$62,,ROW(AN30)),"")</f>
        <v/>
      </c>
      <c r="AP31" s="177" t="str">
        <f t="array" ref="AP31">IF(C31&lt;&gt;"",INDEX('Site Detail'!$C$54:$AV$62,,ROW(AO30)),"")</f>
        <v/>
      </c>
      <c r="AQ31" s="177" t="str">
        <f t="array" ref="AQ31">IF(C31&lt;&gt;"",INDEX('Site Detail'!$C$55:$AV$62,,ROW(AP30)),"")</f>
        <v/>
      </c>
      <c r="AR31" s="177" t="str">
        <f t="array" ref="AR31">IF(C31&lt;&gt;"",INDEX('Site Detail'!$C$56:$AV$62,,ROW(AQ30)),"")</f>
        <v/>
      </c>
      <c r="AS31" s="177" t="str">
        <f t="array" ref="AS31">IF(C31&lt;&gt;"",INDEX('Site Detail'!$C$57:$AV$62,,ROW(AR30)),"")</f>
        <v/>
      </c>
      <c r="AT31" s="177" t="str">
        <f t="array" ref="AT31">IF(C31&lt;&gt;"",INDEX('Site Detail'!$C$58:$AV$62,,ROW(AS30)),"")</f>
        <v/>
      </c>
      <c r="AU31" s="177" t="str">
        <f t="array" ref="AU31">IF(C31&lt;&gt;"",INDEX('Site Detail'!$C$59:$AV$62,,ROW(AT30)),"")</f>
        <v/>
      </c>
      <c r="AV31" s="177" t="str">
        <f t="array" ref="AV31">IF(C31&lt;&gt;"",INDEX('Site Detail'!$C$60:$AV$62,,ROW(AU30)),"")</f>
        <v/>
      </c>
      <c r="AW31" s="177" t="str">
        <f t="array" ref="AW31">IF(C31&lt;&gt;"",INDEX('Site Detail'!$C$61:$AV$62,,ROW(AT30)),"")</f>
        <v/>
      </c>
      <c r="AX31" s="177" t="str">
        <f t="array" ref="AX31">IF(C31&lt;&gt;"",INDEX('Site Detail'!$C$62:$AV$62,,ROW(AW30)),"")</f>
        <v/>
      </c>
    </row>
    <row r="32" spans="1:50" x14ac:dyDescent="0.35">
      <c r="A32">
        <f>'Site Detail'!$C$3</f>
        <v>0</v>
      </c>
      <c r="B32">
        <f>'Site Detail'!$C$4</f>
        <v>0</v>
      </c>
      <c r="C32" t="str">
        <f t="array" ref="C32">IF(INDEX('Site Detail'!$C$10:$AV$62,,ROW(A31))&lt;&gt;0,INDEX('Site Detail'!$C$10:$AV$62,,ROW(A31)),"")</f>
        <v/>
      </c>
      <c r="D32" t="str">
        <f t="array" ref="D32">IF(INDEX('Site Detail'!$C$11:$AV$62,,ROW(C31))&lt;&gt;0,INDEX('Site Detail'!$C$11:$AV$62,,ROW(C31)),"")</f>
        <v/>
      </c>
      <c r="E32" t="str">
        <f t="array" ref="E32">IF(C32&lt;&gt;"",INDEX('Site Detail'!$C$13:$AV$21,,ROW(B31)),"")</f>
        <v/>
      </c>
      <c r="F32" s="174" t="str">
        <f t="array" ref="F32">IF(C32&lt;&gt;"",INDEX('Site Detail'!$C$14:$AV$21,,ROW(C31)),"")</f>
        <v/>
      </c>
      <c r="G32" s="175" t="str">
        <f t="array" ref="G32">IF(C32&lt;&gt;"",INDEX('Site Detail'!$C$15:$AV$21,,ROW(D31)),"")</f>
        <v/>
      </c>
      <c r="H32" s="175" t="str">
        <f t="array" ref="H32">IF(C32&lt;&gt;"",INDEX('Site Detail'!$C$16:$AV$21,,ROW(E31)),"")</f>
        <v/>
      </c>
      <c r="I32" t="str">
        <f t="array" ref="I32">IF(C32&lt;&gt;"",INDEX('Site Detail'!$C$17:$AV$21,,ROW(F31)),"")</f>
        <v/>
      </c>
      <c r="J32" t="str">
        <f t="array" ref="J32">IF(C32&lt;&gt;"",INDEX('Site Detail'!$C$18:$AV$21,,ROW(G31)),"")</f>
        <v/>
      </c>
      <c r="K32" s="1" t="str">
        <f t="array" ref="K32">IF(C32&lt;&gt;"",INDEX('Site Detail'!$C$19:$AV$21,,ROW(H31)),"")</f>
        <v/>
      </c>
      <c r="L32" s="176" t="str">
        <f t="array" ref="L32">IF(C32&lt;&gt;"",INDEX('Site Detail'!$C$20:$AV$21,,ROW(I31)),"")</f>
        <v/>
      </c>
      <c r="M32" s="176" t="str">
        <f t="array" ref="M32">IF(C32&lt;&gt;"",INDEX('Site Detail'!$C$21:$AV$21,,ROW(J31)),"")</f>
        <v/>
      </c>
      <c r="N32" t="str">
        <f t="array" ref="N32">IF(INDEX('Site Detail'!$C$23:$AV$31,,ROW(M31))&lt;&gt;0,INDEX('Site Detail'!$C$23:$AV$31,,ROW(M31)),"")</f>
        <v/>
      </c>
      <c r="O32" s="174" t="str">
        <f t="array" ref="O32">IF(N32&lt;&gt;"",INDEX('Site Detail'!$C$24:$AV$31,,ROW(N31)),"")</f>
        <v/>
      </c>
      <c r="P32" s="175" t="str">
        <f t="array" ref="P32">IF(N32&lt;&gt;"",INDEX('Site Detail'!$C$25:$AV$31,,ROW(O31)),"")</f>
        <v/>
      </c>
      <c r="Q32" s="175" t="str">
        <f t="array" ref="Q32">IF(N32&lt;&gt;"",INDEX('Site Detail'!$C$26:$AV$31,,ROW(P31)),"")</f>
        <v/>
      </c>
      <c r="R32" t="str">
        <f t="array" ref="R32">IF(N32&lt;&gt;"",INDEX('Site Detail'!$C$27:$AV$31,,ROW(Q31)),"")</f>
        <v/>
      </c>
      <c r="S32" t="str">
        <f t="array" ref="S32">IF(N32&lt;&gt;"",INDEX('Site Detail'!$C$28:$AV$31,,ROW(R31)),"")</f>
        <v/>
      </c>
      <c r="T32" t="str">
        <f t="array" ref="T32">IF(N32&lt;&gt;"",INDEX('Site Detail'!$C$29:$AV$31,,ROW(S31)),"")</f>
        <v/>
      </c>
      <c r="U32" s="176" t="str">
        <f t="array" ref="U32">IF(N32&lt;&gt;"",INDEX('Site Detail'!$C$30:$AV$31,,ROW(T31)),"")</f>
        <v/>
      </c>
      <c r="V32" s="176" t="str">
        <f t="array" ref="V32">IF(N32&lt;&gt;"",INDEX('Site Detail'!$C$31:$AV$31,,ROW(U31)),"")</f>
        <v/>
      </c>
      <c r="W32" s="176" t="str">
        <f t="array" ref="W32">IF(INDEX('Site Detail'!$C$33:$AV$41,,ROW(V31))&lt;&gt;0,INDEX('Site Detail'!$C$33:$AV$41,,ROW(V31)),"")</f>
        <v/>
      </c>
      <c r="X32" s="174" t="str">
        <f t="array" ref="X32">IF(W32&lt;&gt;"",INDEX('Site Detail'!$C$34:$AV$41,,ROW(W31)),"")</f>
        <v/>
      </c>
      <c r="Y32" s="175" t="str">
        <f t="array" ref="Y32">IF(W32&lt;&gt;"",INDEX('Site Detail'!$C$35:$AV$41,,ROW(X31)),"")</f>
        <v/>
      </c>
      <c r="Z32" s="175" t="str">
        <f t="array" ref="Z32">IF(W32&lt;&gt;"",INDEX('Site Detail'!$C$36:$AV$41,,ROW(Y31)),"")</f>
        <v/>
      </c>
      <c r="AA32" t="str">
        <f t="array" ref="AA32">IF(W32&lt;&gt;"",INDEX('Site Detail'!$C$37:$AV$41,,ROW(Z31)),"")</f>
        <v/>
      </c>
      <c r="AB32" t="str">
        <f t="array" ref="AB32">IF(W32&lt;&gt;"",INDEX('Site Detail'!$C$38:$AV$41,,ROW(AA31)),"")</f>
        <v/>
      </c>
      <c r="AC32" t="str">
        <f t="array" ref="AC32">IF(W32&lt;&gt;"",INDEX('Site Detail'!$C$39:$AV$41,,ROW(AB31)),"")</f>
        <v/>
      </c>
      <c r="AD32" s="176" t="str">
        <f t="array" ref="AD32">IF(W32&lt;&gt;"",INDEX('Site Detail'!$C$40:$AV$41,,ROW(AC31)),"")</f>
        <v/>
      </c>
      <c r="AE32" s="176" t="str">
        <f t="array" ref="AE32">IF(W32&lt;&gt;"",INDEX('Site Detail'!$C$41:$AV$41,,ROW(AD31)),"")</f>
        <v/>
      </c>
      <c r="AF32" s="176" t="str">
        <f t="array" ref="AF32">IF(INDEX('Site Detail'!$C$43:$AV$51,,ROW(AE31))&lt;&gt;"",INDEX('Site Detail'!$C$43:$AV$51,,ROW(AE31)),"")</f>
        <v/>
      </c>
      <c r="AG32" s="174" t="str">
        <f t="array" ref="AG32">IF(AF32&lt;&gt;"",INDEX('Site Detail'!$C$44:$AV$51,,ROW(AF31)),"")</f>
        <v/>
      </c>
      <c r="AH32" s="175" t="str">
        <f t="array" ref="AH32">IF(AF32&lt;&gt;"",INDEX('Site Detail'!$C$45:$AV$51,,ROW(AG31)),"")</f>
        <v/>
      </c>
      <c r="AI32" s="175" t="str">
        <f t="array" ref="AI32">IF(AF32&lt;&gt;"",INDEX('Site Detail'!$C$46:$AV$51,,ROW(AH31)),"")</f>
        <v/>
      </c>
      <c r="AJ32" t="str">
        <f t="array" ref="AJ32">IF(AF32&lt;&gt;"",INDEX('Site Detail'!$C$47:$AV$51,,ROW(AI31)),"")</f>
        <v/>
      </c>
      <c r="AK32" t="str">
        <f t="array" ref="AK32">IF(AF32&lt;&gt;"",INDEX('Site Detail'!$C$48:$AV$51,,ROW(AJ31)),"")</f>
        <v/>
      </c>
      <c r="AL32" t="str">
        <f t="array" ref="AL32">IF(AF32&lt;&gt;"",INDEX('Site Detail'!$C$49:$AV$51,,ROW(AK31)),"")</f>
        <v/>
      </c>
      <c r="AM32" s="176" t="str">
        <f t="array" ref="AM32">IF(AF32&lt;&gt;"",INDEX('Site Detail'!$C$50:$AV$51,,ROW(AL31)),"")</f>
        <v/>
      </c>
      <c r="AN32" s="176" t="str">
        <f t="array" ref="AN32">IF(AF32&lt;&gt;"",INDEX('Site Detail'!$C$51:$AV$51,,ROW(AM31)),"")</f>
        <v/>
      </c>
      <c r="AO32" s="177" t="str">
        <f t="array" ref="AO32">IF(C32&lt;&gt;"",INDEX('Site Detail'!$C$53:$AV$62,,ROW(AN31)),"")</f>
        <v/>
      </c>
      <c r="AP32" s="177" t="str">
        <f t="array" ref="AP32">IF(C32&lt;&gt;"",INDEX('Site Detail'!$C$54:$AV$62,,ROW(AO31)),"")</f>
        <v/>
      </c>
      <c r="AQ32" s="177" t="str">
        <f t="array" ref="AQ32">IF(C32&lt;&gt;"",INDEX('Site Detail'!$C$55:$AV$62,,ROW(AP31)),"")</f>
        <v/>
      </c>
      <c r="AR32" s="177" t="str">
        <f t="array" ref="AR32">IF(C32&lt;&gt;"",INDEX('Site Detail'!$C$56:$AV$62,,ROW(AQ31)),"")</f>
        <v/>
      </c>
      <c r="AS32" s="177" t="str">
        <f t="array" ref="AS32">IF(C32&lt;&gt;"",INDEX('Site Detail'!$C$57:$AV$62,,ROW(AR31)),"")</f>
        <v/>
      </c>
      <c r="AT32" s="177" t="str">
        <f t="array" ref="AT32">IF(C32&lt;&gt;"",INDEX('Site Detail'!$C$58:$AV$62,,ROW(AS31)),"")</f>
        <v/>
      </c>
      <c r="AU32" s="177" t="str">
        <f t="array" ref="AU32">IF(C32&lt;&gt;"",INDEX('Site Detail'!$C$59:$AV$62,,ROW(AT31)),"")</f>
        <v/>
      </c>
      <c r="AV32" s="177" t="str">
        <f t="array" ref="AV32">IF(C32&lt;&gt;"",INDEX('Site Detail'!$C$60:$AV$62,,ROW(AU31)),"")</f>
        <v/>
      </c>
      <c r="AW32" s="177" t="str">
        <f t="array" ref="AW32">IF(C32&lt;&gt;"",INDEX('Site Detail'!$C$61:$AV$62,,ROW(AT31)),"")</f>
        <v/>
      </c>
      <c r="AX32" s="177" t="str">
        <f t="array" ref="AX32">IF(C32&lt;&gt;"",INDEX('Site Detail'!$C$62:$AV$62,,ROW(AW31)),"")</f>
        <v/>
      </c>
    </row>
    <row r="33" spans="1:50" x14ac:dyDescent="0.35">
      <c r="A33">
        <f>'Site Detail'!$C$3</f>
        <v>0</v>
      </c>
      <c r="B33">
        <f>'Site Detail'!$C$4</f>
        <v>0</v>
      </c>
      <c r="C33" t="str">
        <f t="array" ref="C33">IF(INDEX('Site Detail'!$C$10:$AV$62,,ROW(A32))&lt;&gt;0,INDEX('Site Detail'!$C$10:$AV$62,,ROW(A32)),"")</f>
        <v/>
      </c>
      <c r="D33" t="str">
        <f t="array" ref="D33">IF(INDEX('Site Detail'!$C$11:$AV$62,,ROW(C32))&lt;&gt;0,INDEX('Site Detail'!$C$11:$AV$62,,ROW(C32)),"")</f>
        <v/>
      </c>
      <c r="E33" t="str">
        <f t="array" ref="E33">IF(C33&lt;&gt;"",INDEX('Site Detail'!$C$13:$AV$21,,ROW(B32)),"")</f>
        <v/>
      </c>
      <c r="F33" s="174" t="str">
        <f t="array" ref="F33">IF(C33&lt;&gt;"",INDEX('Site Detail'!$C$14:$AV$21,,ROW(C32)),"")</f>
        <v/>
      </c>
      <c r="G33" s="175" t="str">
        <f t="array" ref="G33">IF(C33&lt;&gt;"",INDEX('Site Detail'!$C$15:$AV$21,,ROW(D32)),"")</f>
        <v/>
      </c>
      <c r="H33" s="175" t="str">
        <f t="array" ref="H33">IF(C33&lt;&gt;"",INDEX('Site Detail'!$C$16:$AV$21,,ROW(E32)),"")</f>
        <v/>
      </c>
      <c r="I33" t="str">
        <f t="array" ref="I33">IF(C33&lt;&gt;"",INDEX('Site Detail'!$C$17:$AV$21,,ROW(F32)),"")</f>
        <v/>
      </c>
      <c r="J33" t="str">
        <f t="array" ref="J33">IF(C33&lt;&gt;"",INDEX('Site Detail'!$C$18:$AV$21,,ROW(G32)),"")</f>
        <v/>
      </c>
      <c r="K33" s="1" t="str">
        <f t="array" ref="K33">IF(C33&lt;&gt;"",INDEX('Site Detail'!$C$19:$AV$21,,ROW(H32)),"")</f>
        <v/>
      </c>
      <c r="L33" s="176" t="str">
        <f t="array" ref="L33">IF(C33&lt;&gt;"",INDEX('Site Detail'!$C$20:$AV$21,,ROW(I32)),"")</f>
        <v/>
      </c>
      <c r="M33" s="176" t="str">
        <f t="array" ref="M33">IF(C33&lt;&gt;"",INDEX('Site Detail'!$C$21:$AV$21,,ROW(J32)),"")</f>
        <v/>
      </c>
      <c r="N33" t="str">
        <f t="array" ref="N33">IF(INDEX('Site Detail'!$C$23:$AV$31,,ROW(M32))&lt;&gt;0,INDEX('Site Detail'!$C$23:$AV$31,,ROW(M32)),"")</f>
        <v/>
      </c>
      <c r="O33" s="174" t="str">
        <f t="array" ref="O33">IF(N33&lt;&gt;"",INDEX('Site Detail'!$C$24:$AV$31,,ROW(N32)),"")</f>
        <v/>
      </c>
      <c r="P33" s="175" t="str">
        <f t="array" ref="P33">IF(N33&lt;&gt;"",INDEX('Site Detail'!$C$25:$AV$31,,ROW(O32)),"")</f>
        <v/>
      </c>
      <c r="Q33" s="175" t="str">
        <f t="array" ref="Q33">IF(N33&lt;&gt;"",INDEX('Site Detail'!$C$26:$AV$31,,ROW(P32)),"")</f>
        <v/>
      </c>
      <c r="R33" t="str">
        <f t="array" ref="R33">IF(N33&lt;&gt;"",INDEX('Site Detail'!$C$27:$AV$31,,ROW(Q32)),"")</f>
        <v/>
      </c>
      <c r="S33" t="str">
        <f t="array" ref="S33">IF(N33&lt;&gt;"",INDEX('Site Detail'!$C$28:$AV$31,,ROW(R32)),"")</f>
        <v/>
      </c>
      <c r="T33" t="str">
        <f t="array" ref="T33">IF(N33&lt;&gt;"",INDEX('Site Detail'!$C$29:$AV$31,,ROW(S32)),"")</f>
        <v/>
      </c>
      <c r="U33" s="176" t="str">
        <f t="array" ref="U33">IF(N33&lt;&gt;"",INDEX('Site Detail'!$C$30:$AV$31,,ROW(T32)),"")</f>
        <v/>
      </c>
      <c r="V33" s="176" t="str">
        <f t="array" ref="V33">IF(N33&lt;&gt;"",INDEX('Site Detail'!$C$31:$AV$31,,ROW(U32)),"")</f>
        <v/>
      </c>
      <c r="W33" s="176" t="str">
        <f t="array" ref="W33">IF(INDEX('Site Detail'!$C$33:$AV$41,,ROW(V32))&lt;&gt;0,INDEX('Site Detail'!$C$33:$AV$41,,ROW(V32)),"")</f>
        <v/>
      </c>
      <c r="X33" s="174" t="str">
        <f t="array" ref="X33">IF(W33&lt;&gt;"",INDEX('Site Detail'!$C$34:$AV$41,,ROW(W32)),"")</f>
        <v/>
      </c>
      <c r="Y33" s="175" t="str">
        <f t="array" ref="Y33">IF(W33&lt;&gt;"",INDEX('Site Detail'!$C$35:$AV$41,,ROW(X32)),"")</f>
        <v/>
      </c>
      <c r="Z33" s="175" t="str">
        <f t="array" ref="Z33">IF(W33&lt;&gt;"",INDEX('Site Detail'!$C$36:$AV$41,,ROW(Y32)),"")</f>
        <v/>
      </c>
      <c r="AA33" t="str">
        <f t="array" ref="AA33">IF(W33&lt;&gt;"",INDEX('Site Detail'!$C$37:$AV$41,,ROW(Z32)),"")</f>
        <v/>
      </c>
      <c r="AB33" t="str">
        <f t="array" ref="AB33">IF(W33&lt;&gt;"",INDEX('Site Detail'!$C$38:$AV$41,,ROW(AA32)),"")</f>
        <v/>
      </c>
      <c r="AC33" t="str">
        <f t="array" ref="AC33">IF(W33&lt;&gt;"",INDEX('Site Detail'!$C$39:$AV$41,,ROW(AB32)),"")</f>
        <v/>
      </c>
      <c r="AD33" s="176" t="str">
        <f t="array" ref="AD33">IF(W33&lt;&gt;"",INDEX('Site Detail'!$C$40:$AV$41,,ROW(AC32)),"")</f>
        <v/>
      </c>
      <c r="AE33" s="176" t="str">
        <f t="array" ref="AE33">IF(W33&lt;&gt;"",INDEX('Site Detail'!$C$41:$AV$41,,ROW(AD32)),"")</f>
        <v/>
      </c>
      <c r="AF33" s="176" t="str">
        <f t="array" ref="AF33">IF(INDEX('Site Detail'!$C$43:$AV$51,,ROW(AE32))&lt;&gt;"",INDEX('Site Detail'!$C$43:$AV$51,,ROW(AE32)),"")</f>
        <v/>
      </c>
      <c r="AG33" s="174" t="str">
        <f t="array" ref="AG33">IF(AF33&lt;&gt;"",INDEX('Site Detail'!$C$44:$AV$51,,ROW(AF32)),"")</f>
        <v/>
      </c>
      <c r="AH33" s="175" t="str">
        <f t="array" ref="AH33">IF(AF33&lt;&gt;"",INDEX('Site Detail'!$C$45:$AV$51,,ROW(AG32)),"")</f>
        <v/>
      </c>
      <c r="AI33" s="175" t="str">
        <f t="array" ref="AI33">IF(AF33&lt;&gt;"",INDEX('Site Detail'!$C$46:$AV$51,,ROW(AH32)),"")</f>
        <v/>
      </c>
      <c r="AJ33" t="str">
        <f t="array" ref="AJ33">IF(AF33&lt;&gt;"",INDEX('Site Detail'!$C$47:$AV$51,,ROW(AI32)),"")</f>
        <v/>
      </c>
      <c r="AK33" t="str">
        <f t="array" ref="AK33">IF(AF33&lt;&gt;"",INDEX('Site Detail'!$C$48:$AV$51,,ROW(AJ32)),"")</f>
        <v/>
      </c>
      <c r="AL33" t="str">
        <f t="array" ref="AL33">IF(AF33&lt;&gt;"",INDEX('Site Detail'!$C$49:$AV$51,,ROW(AK32)),"")</f>
        <v/>
      </c>
      <c r="AM33" s="176" t="str">
        <f t="array" ref="AM33">IF(AF33&lt;&gt;"",INDEX('Site Detail'!$C$50:$AV$51,,ROW(AL32)),"")</f>
        <v/>
      </c>
      <c r="AN33" s="176" t="str">
        <f t="array" ref="AN33">IF(AF33&lt;&gt;"",INDEX('Site Detail'!$C$51:$AV$51,,ROW(AM32)),"")</f>
        <v/>
      </c>
      <c r="AO33" s="177" t="str">
        <f t="array" ref="AO33">IF(C33&lt;&gt;"",INDEX('Site Detail'!$C$53:$AV$62,,ROW(AN32)),"")</f>
        <v/>
      </c>
      <c r="AP33" s="177" t="str">
        <f t="array" ref="AP33">IF(C33&lt;&gt;"",INDEX('Site Detail'!$C$54:$AV$62,,ROW(AO32)),"")</f>
        <v/>
      </c>
      <c r="AQ33" s="177" t="str">
        <f t="array" ref="AQ33">IF(C33&lt;&gt;"",INDEX('Site Detail'!$C$55:$AV$62,,ROW(AP32)),"")</f>
        <v/>
      </c>
      <c r="AR33" s="177" t="str">
        <f t="array" ref="AR33">IF(C33&lt;&gt;"",INDEX('Site Detail'!$C$56:$AV$62,,ROW(AQ32)),"")</f>
        <v/>
      </c>
      <c r="AS33" s="177" t="str">
        <f t="array" ref="AS33">IF(C33&lt;&gt;"",INDEX('Site Detail'!$C$57:$AV$62,,ROW(AR32)),"")</f>
        <v/>
      </c>
      <c r="AT33" s="177" t="str">
        <f t="array" ref="AT33">IF(C33&lt;&gt;"",INDEX('Site Detail'!$C$58:$AV$62,,ROW(AS32)),"")</f>
        <v/>
      </c>
      <c r="AU33" s="177" t="str">
        <f t="array" ref="AU33">IF(C33&lt;&gt;"",INDEX('Site Detail'!$C$59:$AV$62,,ROW(AT32)),"")</f>
        <v/>
      </c>
      <c r="AV33" s="177" t="str">
        <f t="array" ref="AV33">IF(C33&lt;&gt;"",INDEX('Site Detail'!$C$60:$AV$62,,ROW(AU32)),"")</f>
        <v/>
      </c>
      <c r="AW33" s="177" t="str">
        <f t="array" ref="AW33">IF(C33&lt;&gt;"",INDEX('Site Detail'!$C$61:$AV$62,,ROW(AT32)),"")</f>
        <v/>
      </c>
      <c r="AX33" s="177" t="str">
        <f t="array" ref="AX33">IF(C33&lt;&gt;"",INDEX('Site Detail'!$C$62:$AV$62,,ROW(AW32)),"")</f>
        <v/>
      </c>
    </row>
    <row r="34" spans="1:50" x14ac:dyDescent="0.35">
      <c r="A34">
        <f>'Site Detail'!$C$3</f>
        <v>0</v>
      </c>
      <c r="B34">
        <f>'Site Detail'!$C$4</f>
        <v>0</v>
      </c>
      <c r="C34" t="str">
        <f t="array" ref="C34">IF(INDEX('Site Detail'!$C$10:$AV$62,,ROW(A33))&lt;&gt;0,INDEX('Site Detail'!$C$10:$AV$62,,ROW(A33)),"")</f>
        <v/>
      </c>
      <c r="D34" t="str">
        <f t="array" ref="D34">IF(INDEX('Site Detail'!$C$11:$AV$62,,ROW(C33))&lt;&gt;0,INDEX('Site Detail'!$C$11:$AV$62,,ROW(C33)),"")</f>
        <v/>
      </c>
      <c r="E34" t="str">
        <f t="array" ref="E34">IF(C34&lt;&gt;"",INDEX('Site Detail'!$C$13:$AV$21,,ROW(B33)),"")</f>
        <v/>
      </c>
      <c r="F34" s="174" t="str">
        <f t="array" ref="F34">IF(C34&lt;&gt;"",INDEX('Site Detail'!$C$14:$AV$21,,ROW(C33)),"")</f>
        <v/>
      </c>
      <c r="G34" s="175" t="str">
        <f t="array" ref="G34">IF(C34&lt;&gt;"",INDEX('Site Detail'!$C$15:$AV$21,,ROW(D33)),"")</f>
        <v/>
      </c>
      <c r="H34" s="175" t="str">
        <f t="array" ref="H34">IF(C34&lt;&gt;"",INDEX('Site Detail'!$C$16:$AV$21,,ROW(E33)),"")</f>
        <v/>
      </c>
      <c r="I34" t="str">
        <f t="array" ref="I34">IF(C34&lt;&gt;"",INDEX('Site Detail'!$C$17:$AV$21,,ROW(F33)),"")</f>
        <v/>
      </c>
      <c r="J34" t="str">
        <f t="array" ref="J34">IF(C34&lt;&gt;"",INDEX('Site Detail'!$C$18:$AV$21,,ROW(G33)),"")</f>
        <v/>
      </c>
      <c r="K34" s="1" t="str">
        <f t="array" ref="K34">IF(C34&lt;&gt;"",INDEX('Site Detail'!$C$19:$AV$21,,ROW(H33)),"")</f>
        <v/>
      </c>
      <c r="L34" s="176" t="str">
        <f t="array" ref="L34">IF(C34&lt;&gt;"",INDEX('Site Detail'!$C$20:$AV$21,,ROW(I33)),"")</f>
        <v/>
      </c>
      <c r="M34" s="176" t="str">
        <f t="array" ref="M34">IF(C34&lt;&gt;"",INDEX('Site Detail'!$C$21:$AV$21,,ROW(J33)),"")</f>
        <v/>
      </c>
      <c r="N34" t="str">
        <f t="array" ref="N34">IF(INDEX('Site Detail'!$C$23:$AV$31,,ROW(M33))&lt;&gt;0,INDEX('Site Detail'!$C$23:$AV$31,,ROW(M33)),"")</f>
        <v/>
      </c>
      <c r="O34" s="174" t="str">
        <f t="array" ref="O34">IF(N34&lt;&gt;"",INDEX('Site Detail'!$C$24:$AV$31,,ROW(N33)),"")</f>
        <v/>
      </c>
      <c r="P34" s="175" t="str">
        <f t="array" ref="P34">IF(N34&lt;&gt;"",INDEX('Site Detail'!$C$25:$AV$31,,ROW(O33)),"")</f>
        <v/>
      </c>
      <c r="Q34" s="175" t="str">
        <f t="array" ref="Q34">IF(N34&lt;&gt;"",INDEX('Site Detail'!$C$26:$AV$31,,ROW(P33)),"")</f>
        <v/>
      </c>
      <c r="R34" t="str">
        <f t="array" ref="R34">IF(N34&lt;&gt;"",INDEX('Site Detail'!$C$27:$AV$31,,ROW(Q33)),"")</f>
        <v/>
      </c>
      <c r="S34" t="str">
        <f t="array" ref="S34">IF(N34&lt;&gt;"",INDEX('Site Detail'!$C$28:$AV$31,,ROW(R33)),"")</f>
        <v/>
      </c>
      <c r="T34" t="str">
        <f t="array" ref="T34">IF(N34&lt;&gt;"",INDEX('Site Detail'!$C$29:$AV$31,,ROW(S33)),"")</f>
        <v/>
      </c>
      <c r="U34" s="176" t="str">
        <f t="array" ref="U34">IF(N34&lt;&gt;"",INDEX('Site Detail'!$C$30:$AV$31,,ROW(T33)),"")</f>
        <v/>
      </c>
      <c r="V34" s="176" t="str">
        <f t="array" ref="V34">IF(N34&lt;&gt;"",INDEX('Site Detail'!$C$31:$AV$31,,ROW(U33)),"")</f>
        <v/>
      </c>
      <c r="W34" s="176" t="str">
        <f t="array" ref="W34">IF(INDEX('Site Detail'!$C$33:$AV$41,,ROW(V33))&lt;&gt;0,INDEX('Site Detail'!$C$33:$AV$41,,ROW(V33)),"")</f>
        <v/>
      </c>
      <c r="X34" s="174" t="str">
        <f t="array" ref="X34">IF(W34&lt;&gt;"",INDEX('Site Detail'!$C$34:$AV$41,,ROW(W33)),"")</f>
        <v/>
      </c>
      <c r="Y34" s="175" t="str">
        <f t="array" ref="Y34">IF(W34&lt;&gt;"",INDEX('Site Detail'!$C$35:$AV$41,,ROW(X33)),"")</f>
        <v/>
      </c>
      <c r="Z34" s="175" t="str">
        <f t="array" ref="Z34">IF(W34&lt;&gt;"",INDEX('Site Detail'!$C$36:$AV$41,,ROW(Y33)),"")</f>
        <v/>
      </c>
      <c r="AA34" t="str">
        <f t="array" ref="AA34">IF(W34&lt;&gt;"",INDEX('Site Detail'!$C$37:$AV$41,,ROW(Z33)),"")</f>
        <v/>
      </c>
      <c r="AB34" t="str">
        <f t="array" ref="AB34">IF(W34&lt;&gt;"",INDEX('Site Detail'!$C$38:$AV$41,,ROW(AA33)),"")</f>
        <v/>
      </c>
      <c r="AC34" t="str">
        <f t="array" ref="AC34">IF(W34&lt;&gt;"",INDEX('Site Detail'!$C$39:$AV$41,,ROW(AB33)),"")</f>
        <v/>
      </c>
      <c r="AD34" s="176" t="str">
        <f t="array" ref="AD34">IF(W34&lt;&gt;"",INDEX('Site Detail'!$C$40:$AV$41,,ROW(AC33)),"")</f>
        <v/>
      </c>
      <c r="AE34" s="176" t="str">
        <f t="array" ref="AE34">IF(W34&lt;&gt;"",INDEX('Site Detail'!$C$41:$AV$41,,ROW(AD33)),"")</f>
        <v/>
      </c>
      <c r="AF34" s="176" t="str">
        <f t="array" ref="AF34">IF(INDEX('Site Detail'!$C$43:$AV$51,,ROW(AE33))&lt;&gt;"",INDEX('Site Detail'!$C$43:$AV$51,,ROW(AE33)),"")</f>
        <v/>
      </c>
      <c r="AG34" s="174" t="str">
        <f t="array" ref="AG34">IF(AF34&lt;&gt;"",INDEX('Site Detail'!$C$44:$AV$51,,ROW(AF33)),"")</f>
        <v/>
      </c>
      <c r="AH34" s="175" t="str">
        <f t="array" ref="AH34">IF(AF34&lt;&gt;"",INDEX('Site Detail'!$C$45:$AV$51,,ROW(AG33)),"")</f>
        <v/>
      </c>
      <c r="AI34" s="175" t="str">
        <f t="array" ref="AI34">IF(AF34&lt;&gt;"",INDEX('Site Detail'!$C$46:$AV$51,,ROW(AH33)),"")</f>
        <v/>
      </c>
      <c r="AJ34" t="str">
        <f t="array" ref="AJ34">IF(AF34&lt;&gt;"",INDEX('Site Detail'!$C$47:$AV$51,,ROW(AI33)),"")</f>
        <v/>
      </c>
      <c r="AK34" t="str">
        <f t="array" ref="AK34">IF(AF34&lt;&gt;"",INDEX('Site Detail'!$C$48:$AV$51,,ROW(AJ33)),"")</f>
        <v/>
      </c>
      <c r="AL34" t="str">
        <f t="array" ref="AL34">IF(AF34&lt;&gt;"",INDEX('Site Detail'!$C$49:$AV$51,,ROW(AK33)),"")</f>
        <v/>
      </c>
      <c r="AM34" s="176" t="str">
        <f t="array" ref="AM34">IF(AF34&lt;&gt;"",INDEX('Site Detail'!$C$50:$AV$51,,ROW(AL33)),"")</f>
        <v/>
      </c>
      <c r="AN34" s="176" t="str">
        <f t="array" ref="AN34">IF(AF34&lt;&gt;"",INDEX('Site Detail'!$C$51:$AV$51,,ROW(AM33)),"")</f>
        <v/>
      </c>
      <c r="AO34" s="177" t="str">
        <f t="array" ref="AO34">IF(C34&lt;&gt;"",INDEX('Site Detail'!$C$53:$AV$62,,ROW(AN33)),"")</f>
        <v/>
      </c>
      <c r="AP34" s="177" t="str">
        <f t="array" ref="AP34">IF(C34&lt;&gt;"",INDEX('Site Detail'!$C$54:$AV$62,,ROW(AO33)),"")</f>
        <v/>
      </c>
      <c r="AQ34" s="177" t="str">
        <f t="array" ref="AQ34">IF(C34&lt;&gt;"",INDEX('Site Detail'!$C$55:$AV$62,,ROW(AP33)),"")</f>
        <v/>
      </c>
      <c r="AR34" s="177" t="str">
        <f t="array" ref="AR34">IF(C34&lt;&gt;"",INDEX('Site Detail'!$C$56:$AV$62,,ROW(AQ33)),"")</f>
        <v/>
      </c>
      <c r="AS34" s="177" t="str">
        <f t="array" ref="AS34">IF(C34&lt;&gt;"",INDEX('Site Detail'!$C$57:$AV$62,,ROW(AR33)),"")</f>
        <v/>
      </c>
      <c r="AT34" s="177" t="str">
        <f t="array" ref="AT34">IF(C34&lt;&gt;"",INDEX('Site Detail'!$C$58:$AV$62,,ROW(AS33)),"")</f>
        <v/>
      </c>
      <c r="AU34" s="177" t="str">
        <f t="array" ref="AU34">IF(C34&lt;&gt;"",INDEX('Site Detail'!$C$59:$AV$62,,ROW(AT33)),"")</f>
        <v/>
      </c>
      <c r="AV34" s="177" t="str">
        <f t="array" ref="AV34">IF(C34&lt;&gt;"",INDEX('Site Detail'!$C$60:$AV$62,,ROW(AU33)),"")</f>
        <v/>
      </c>
      <c r="AW34" s="177" t="str">
        <f t="array" ref="AW34">IF(C34&lt;&gt;"",INDEX('Site Detail'!$C$61:$AV$62,,ROW(AT33)),"")</f>
        <v/>
      </c>
      <c r="AX34" s="177" t="str">
        <f t="array" ref="AX34">IF(C34&lt;&gt;"",INDEX('Site Detail'!$C$62:$AV$62,,ROW(AW33)),"")</f>
        <v/>
      </c>
    </row>
    <row r="35" spans="1:50" x14ac:dyDescent="0.35">
      <c r="A35">
        <f>'Site Detail'!$C$3</f>
        <v>0</v>
      </c>
      <c r="B35">
        <f>'Site Detail'!$C$4</f>
        <v>0</v>
      </c>
      <c r="C35" t="str">
        <f t="array" ref="C35">IF(INDEX('Site Detail'!$C$10:$AV$62,,ROW(A34))&lt;&gt;0,INDEX('Site Detail'!$C$10:$AV$62,,ROW(A34)),"")</f>
        <v/>
      </c>
      <c r="D35" t="str">
        <f t="array" ref="D35">IF(INDEX('Site Detail'!$C$11:$AV$62,,ROW(C34))&lt;&gt;0,INDEX('Site Detail'!$C$11:$AV$62,,ROW(C34)),"")</f>
        <v/>
      </c>
      <c r="E35" t="str">
        <f t="array" ref="E35">IF(C35&lt;&gt;"",INDEX('Site Detail'!$C$13:$AV$21,,ROW(B34)),"")</f>
        <v/>
      </c>
      <c r="F35" s="174" t="str">
        <f t="array" ref="F35">IF(C35&lt;&gt;"",INDEX('Site Detail'!$C$14:$AV$21,,ROW(C34)),"")</f>
        <v/>
      </c>
      <c r="G35" s="175" t="str">
        <f t="array" ref="G35">IF(C35&lt;&gt;"",INDEX('Site Detail'!$C$15:$AV$21,,ROW(D34)),"")</f>
        <v/>
      </c>
      <c r="H35" s="175" t="str">
        <f t="array" ref="H35">IF(C35&lt;&gt;"",INDEX('Site Detail'!$C$16:$AV$21,,ROW(E34)),"")</f>
        <v/>
      </c>
      <c r="I35" t="str">
        <f t="array" ref="I35">IF(C35&lt;&gt;"",INDEX('Site Detail'!$C$17:$AV$21,,ROW(F34)),"")</f>
        <v/>
      </c>
      <c r="J35" t="str">
        <f t="array" ref="J35">IF(C35&lt;&gt;"",INDEX('Site Detail'!$C$18:$AV$21,,ROW(G34)),"")</f>
        <v/>
      </c>
      <c r="K35" s="1" t="str">
        <f t="array" ref="K35">IF(C35&lt;&gt;"",INDEX('Site Detail'!$C$19:$AV$21,,ROW(H34)),"")</f>
        <v/>
      </c>
      <c r="L35" s="176" t="str">
        <f t="array" ref="L35">IF(C35&lt;&gt;"",INDEX('Site Detail'!$C$20:$AV$21,,ROW(I34)),"")</f>
        <v/>
      </c>
      <c r="M35" s="176" t="str">
        <f t="array" ref="M35">IF(C35&lt;&gt;"",INDEX('Site Detail'!$C$21:$AV$21,,ROW(J34)),"")</f>
        <v/>
      </c>
      <c r="N35" t="str">
        <f t="array" ref="N35">IF(INDEX('Site Detail'!$C$23:$AV$31,,ROW(M34))&lt;&gt;0,INDEX('Site Detail'!$C$23:$AV$31,,ROW(M34)),"")</f>
        <v/>
      </c>
      <c r="O35" s="174" t="str">
        <f t="array" ref="O35">IF(N35&lt;&gt;"",INDEX('Site Detail'!$C$24:$AV$31,,ROW(N34)),"")</f>
        <v/>
      </c>
      <c r="P35" s="175" t="str">
        <f t="array" ref="P35">IF(N35&lt;&gt;"",INDEX('Site Detail'!$C$25:$AV$31,,ROW(O34)),"")</f>
        <v/>
      </c>
      <c r="Q35" s="175" t="str">
        <f t="array" ref="Q35">IF(N35&lt;&gt;"",INDEX('Site Detail'!$C$26:$AV$31,,ROW(P34)),"")</f>
        <v/>
      </c>
      <c r="R35" t="str">
        <f t="array" ref="R35">IF(N35&lt;&gt;"",INDEX('Site Detail'!$C$27:$AV$31,,ROW(Q34)),"")</f>
        <v/>
      </c>
      <c r="S35" t="str">
        <f t="array" ref="S35">IF(N35&lt;&gt;"",INDEX('Site Detail'!$C$28:$AV$31,,ROW(R34)),"")</f>
        <v/>
      </c>
      <c r="T35" t="str">
        <f t="array" ref="T35">IF(N35&lt;&gt;"",INDEX('Site Detail'!$C$29:$AV$31,,ROW(S34)),"")</f>
        <v/>
      </c>
      <c r="U35" s="176" t="str">
        <f t="array" ref="U35">IF(N35&lt;&gt;"",INDEX('Site Detail'!$C$30:$AV$31,,ROW(T34)),"")</f>
        <v/>
      </c>
      <c r="V35" s="176" t="str">
        <f t="array" ref="V35">IF(N35&lt;&gt;"",INDEX('Site Detail'!$C$31:$AV$31,,ROW(U34)),"")</f>
        <v/>
      </c>
      <c r="W35" s="176" t="str">
        <f t="array" ref="W35">IF(INDEX('Site Detail'!$C$33:$AV$41,,ROW(V34))&lt;&gt;0,INDEX('Site Detail'!$C$33:$AV$41,,ROW(V34)),"")</f>
        <v/>
      </c>
      <c r="X35" s="174" t="str">
        <f t="array" ref="X35">IF(W35&lt;&gt;"",INDEX('Site Detail'!$C$34:$AV$41,,ROW(W34)),"")</f>
        <v/>
      </c>
      <c r="Y35" s="175" t="str">
        <f t="array" ref="Y35">IF(W35&lt;&gt;"",INDEX('Site Detail'!$C$35:$AV$41,,ROW(X34)),"")</f>
        <v/>
      </c>
      <c r="Z35" s="175" t="str">
        <f t="array" ref="Z35">IF(W35&lt;&gt;"",INDEX('Site Detail'!$C$36:$AV$41,,ROW(Y34)),"")</f>
        <v/>
      </c>
      <c r="AA35" t="str">
        <f t="array" ref="AA35">IF(W35&lt;&gt;"",INDEX('Site Detail'!$C$37:$AV$41,,ROW(Z34)),"")</f>
        <v/>
      </c>
      <c r="AB35" t="str">
        <f t="array" ref="AB35">IF(W35&lt;&gt;"",INDEX('Site Detail'!$C$38:$AV$41,,ROW(AA34)),"")</f>
        <v/>
      </c>
      <c r="AC35" t="str">
        <f t="array" ref="AC35">IF(W35&lt;&gt;"",INDEX('Site Detail'!$C$39:$AV$41,,ROW(AB34)),"")</f>
        <v/>
      </c>
      <c r="AD35" s="176" t="str">
        <f t="array" ref="AD35">IF(W35&lt;&gt;"",INDEX('Site Detail'!$C$40:$AV$41,,ROW(AC34)),"")</f>
        <v/>
      </c>
      <c r="AE35" s="176" t="str">
        <f t="array" ref="AE35">IF(W35&lt;&gt;"",INDEX('Site Detail'!$C$41:$AV$41,,ROW(AD34)),"")</f>
        <v/>
      </c>
      <c r="AF35" s="176" t="str">
        <f t="array" ref="AF35">IF(INDEX('Site Detail'!$C$43:$AV$51,,ROW(AE34))&lt;&gt;"",INDEX('Site Detail'!$C$43:$AV$51,,ROW(AE34)),"")</f>
        <v/>
      </c>
      <c r="AG35" s="174" t="str">
        <f t="array" ref="AG35">IF(AF35&lt;&gt;"",INDEX('Site Detail'!$C$44:$AV$51,,ROW(AF34)),"")</f>
        <v/>
      </c>
      <c r="AH35" s="175" t="str">
        <f t="array" ref="AH35">IF(AF35&lt;&gt;"",INDEX('Site Detail'!$C$45:$AV$51,,ROW(AG34)),"")</f>
        <v/>
      </c>
      <c r="AI35" s="175" t="str">
        <f t="array" ref="AI35">IF(AF35&lt;&gt;"",INDEX('Site Detail'!$C$46:$AV$51,,ROW(AH34)),"")</f>
        <v/>
      </c>
      <c r="AJ35" t="str">
        <f t="array" ref="AJ35">IF(AF35&lt;&gt;"",INDEX('Site Detail'!$C$47:$AV$51,,ROW(AI34)),"")</f>
        <v/>
      </c>
      <c r="AK35" t="str">
        <f t="array" ref="AK35">IF(AF35&lt;&gt;"",INDEX('Site Detail'!$C$48:$AV$51,,ROW(AJ34)),"")</f>
        <v/>
      </c>
      <c r="AL35" t="str">
        <f t="array" ref="AL35">IF(AF35&lt;&gt;"",INDEX('Site Detail'!$C$49:$AV$51,,ROW(AK34)),"")</f>
        <v/>
      </c>
      <c r="AM35" s="176" t="str">
        <f t="array" ref="AM35">IF(AF35&lt;&gt;"",INDEX('Site Detail'!$C$50:$AV$51,,ROW(AL34)),"")</f>
        <v/>
      </c>
      <c r="AN35" s="176" t="str">
        <f t="array" ref="AN35">IF(AF35&lt;&gt;"",INDEX('Site Detail'!$C$51:$AV$51,,ROW(AM34)),"")</f>
        <v/>
      </c>
      <c r="AO35" s="177" t="str">
        <f t="array" ref="AO35">IF(C35&lt;&gt;"",INDEX('Site Detail'!$C$53:$AV$62,,ROW(AN34)),"")</f>
        <v/>
      </c>
      <c r="AP35" s="177" t="str">
        <f t="array" ref="AP35">IF(C35&lt;&gt;"",INDEX('Site Detail'!$C$54:$AV$62,,ROW(AO34)),"")</f>
        <v/>
      </c>
      <c r="AQ35" s="177" t="str">
        <f t="array" ref="AQ35">IF(C35&lt;&gt;"",INDEX('Site Detail'!$C$55:$AV$62,,ROW(AP34)),"")</f>
        <v/>
      </c>
      <c r="AR35" s="177" t="str">
        <f t="array" ref="AR35">IF(C35&lt;&gt;"",INDEX('Site Detail'!$C$56:$AV$62,,ROW(AQ34)),"")</f>
        <v/>
      </c>
      <c r="AS35" s="177" t="str">
        <f t="array" ref="AS35">IF(C35&lt;&gt;"",INDEX('Site Detail'!$C$57:$AV$62,,ROW(AR34)),"")</f>
        <v/>
      </c>
      <c r="AT35" s="177" t="str">
        <f t="array" ref="AT35">IF(C35&lt;&gt;"",INDEX('Site Detail'!$C$58:$AV$62,,ROW(AS34)),"")</f>
        <v/>
      </c>
      <c r="AU35" s="177" t="str">
        <f t="array" ref="AU35">IF(C35&lt;&gt;"",INDEX('Site Detail'!$C$59:$AV$62,,ROW(AT34)),"")</f>
        <v/>
      </c>
      <c r="AV35" s="177" t="str">
        <f t="array" ref="AV35">IF(C35&lt;&gt;"",INDEX('Site Detail'!$C$60:$AV$62,,ROW(AU34)),"")</f>
        <v/>
      </c>
      <c r="AW35" s="177" t="str">
        <f t="array" ref="AW35">IF(C35&lt;&gt;"",INDEX('Site Detail'!$C$61:$AV$62,,ROW(AT34)),"")</f>
        <v/>
      </c>
      <c r="AX35" s="177" t="str">
        <f t="array" ref="AX35">IF(C35&lt;&gt;"",INDEX('Site Detail'!$C$62:$AV$62,,ROW(AW34)),"")</f>
        <v/>
      </c>
    </row>
    <row r="36" spans="1:50" x14ac:dyDescent="0.35">
      <c r="A36">
        <f>'Site Detail'!$C$3</f>
        <v>0</v>
      </c>
      <c r="B36">
        <f>'Site Detail'!$C$4</f>
        <v>0</v>
      </c>
      <c r="C36" t="str">
        <f t="array" ref="C36">IF(INDEX('Site Detail'!$C$10:$AV$62,,ROW(A35))&lt;&gt;0,INDEX('Site Detail'!$C$10:$AV$62,,ROW(A35)),"")</f>
        <v/>
      </c>
      <c r="D36" t="str">
        <f t="array" ref="D36">IF(INDEX('Site Detail'!$C$11:$AV$62,,ROW(C35))&lt;&gt;0,INDEX('Site Detail'!$C$11:$AV$62,,ROW(C35)),"")</f>
        <v/>
      </c>
      <c r="E36" t="str">
        <f t="array" ref="E36">IF(C36&lt;&gt;"",INDEX('Site Detail'!$C$13:$AV$21,,ROW(B35)),"")</f>
        <v/>
      </c>
      <c r="F36" s="174" t="str">
        <f t="array" ref="F36">IF(C36&lt;&gt;"",INDEX('Site Detail'!$C$14:$AV$21,,ROW(C35)),"")</f>
        <v/>
      </c>
      <c r="G36" s="175" t="str">
        <f t="array" ref="G36">IF(C36&lt;&gt;"",INDEX('Site Detail'!$C$15:$AV$21,,ROW(D35)),"")</f>
        <v/>
      </c>
      <c r="H36" s="175" t="str">
        <f t="array" ref="H36">IF(C36&lt;&gt;"",INDEX('Site Detail'!$C$16:$AV$21,,ROW(E35)),"")</f>
        <v/>
      </c>
      <c r="I36" t="str">
        <f t="array" ref="I36">IF(C36&lt;&gt;"",INDEX('Site Detail'!$C$17:$AV$21,,ROW(F35)),"")</f>
        <v/>
      </c>
      <c r="J36" t="str">
        <f t="array" ref="J36">IF(C36&lt;&gt;"",INDEX('Site Detail'!$C$18:$AV$21,,ROW(G35)),"")</f>
        <v/>
      </c>
      <c r="K36" s="1" t="str">
        <f t="array" ref="K36">IF(C36&lt;&gt;"",INDEX('Site Detail'!$C$19:$AV$21,,ROW(H35)),"")</f>
        <v/>
      </c>
      <c r="L36" s="176" t="str">
        <f t="array" ref="L36">IF(C36&lt;&gt;"",INDEX('Site Detail'!$C$20:$AV$21,,ROW(I35)),"")</f>
        <v/>
      </c>
      <c r="M36" s="176" t="str">
        <f t="array" ref="M36">IF(C36&lt;&gt;"",INDEX('Site Detail'!$C$21:$AV$21,,ROW(J35)),"")</f>
        <v/>
      </c>
      <c r="N36" t="str">
        <f t="array" ref="N36">IF(INDEX('Site Detail'!$C$23:$AV$31,,ROW(M35))&lt;&gt;0,INDEX('Site Detail'!$C$23:$AV$31,,ROW(M35)),"")</f>
        <v/>
      </c>
      <c r="O36" s="174" t="str">
        <f t="array" ref="O36">IF(N36&lt;&gt;"",INDEX('Site Detail'!$C$24:$AV$31,,ROW(N35)),"")</f>
        <v/>
      </c>
      <c r="P36" s="175" t="str">
        <f t="array" ref="P36">IF(N36&lt;&gt;"",INDEX('Site Detail'!$C$25:$AV$31,,ROW(O35)),"")</f>
        <v/>
      </c>
      <c r="Q36" s="175" t="str">
        <f t="array" ref="Q36">IF(N36&lt;&gt;"",INDEX('Site Detail'!$C$26:$AV$31,,ROW(P35)),"")</f>
        <v/>
      </c>
      <c r="R36" t="str">
        <f t="array" ref="R36">IF(N36&lt;&gt;"",INDEX('Site Detail'!$C$27:$AV$31,,ROW(Q35)),"")</f>
        <v/>
      </c>
      <c r="S36" t="str">
        <f t="array" ref="S36">IF(N36&lt;&gt;"",INDEX('Site Detail'!$C$28:$AV$31,,ROW(R35)),"")</f>
        <v/>
      </c>
      <c r="T36" t="str">
        <f t="array" ref="T36">IF(N36&lt;&gt;"",INDEX('Site Detail'!$C$29:$AV$31,,ROW(S35)),"")</f>
        <v/>
      </c>
      <c r="U36" s="176" t="str">
        <f t="array" ref="U36">IF(N36&lt;&gt;"",INDEX('Site Detail'!$C$30:$AV$31,,ROW(T35)),"")</f>
        <v/>
      </c>
      <c r="V36" s="176" t="str">
        <f t="array" ref="V36">IF(N36&lt;&gt;"",INDEX('Site Detail'!$C$31:$AV$31,,ROW(U35)),"")</f>
        <v/>
      </c>
      <c r="W36" s="176" t="str">
        <f t="array" ref="W36">IF(INDEX('Site Detail'!$C$33:$AV$41,,ROW(V35))&lt;&gt;0,INDEX('Site Detail'!$C$33:$AV$41,,ROW(V35)),"")</f>
        <v/>
      </c>
      <c r="X36" s="174" t="str">
        <f t="array" ref="X36">IF(W36&lt;&gt;"",INDEX('Site Detail'!$C$34:$AV$41,,ROW(W35)),"")</f>
        <v/>
      </c>
      <c r="Y36" s="175" t="str">
        <f t="array" ref="Y36">IF(W36&lt;&gt;"",INDEX('Site Detail'!$C$35:$AV$41,,ROW(X35)),"")</f>
        <v/>
      </c>
      <c r="Z36" s="175" t="str">
        <f t="array" ref="Z36">IF(W36&lt;&gt;"",INDEX('Site Detail'!$C$36:$AV$41,,ROW(Y35)),"")</f>
        <v/>
      </c>
      <c r="AA36" t="str">
        <f t="array" ref="AA36">IF(W36&lt;&gt;"",INDEX('Site Detail'!$C$37:$AV$41,,ROW(Z35)),"")</f>
        <v/>
      </c>
      <c r="AB36" t="str">
        <f t="array" ref="AB36">IF(W36&lt;&gt;"",INDEX('Site Detail'!$C$38:$AV$41,,ROW(AA35)),"")</f>
        <v/>
      </c>
      <c r="AC36" t="str">
        <f t="array" ref="AC36">IF(W36&lt;&gt;"",INDEX('Site Detail'!$C$39:$AV$41,,ROW(AB35)),"")</f>
        <v/>
      </c>
      <c r="AD36" s="176" t="str">
        <f t="array" ref="AD36">IF(W36&lt;&gt;"",INDEX('Site Detail'!$C$40:$AV$41,,ROW(AC35)),"")</f>
        <v/>
      </c>
      <c r="AE36" s="176" t="str">
        <f t="array" ref="AE36">IF(W36&lt;&gt;"",INDEX('Site Detail'!$C$41:$AV$41,,ROW(AD35)),"")</f>
        <v/>
      </c>
      <c r="AF36" s="176" t="str">
        <f t="array" ref="AF36">IF(INDEX('Site Detail'!$C$43:$AV$51,,ROW(AE35))&lt;&gt;"",INDEX('Site Detail'!$C$43:$AV$51,,ROW(AE35)),"")</f>
        <v/>
      </c>
      <c r="AG36" s="174" t="str">
        <f t="array" ref="AG36">IF(AF36&lt;&gt;"",INDEX('Site Detail'!$C$44:$AV$51,,ROW(AF35)),"")</f>
        <v/>
      </c>
      <c r="AH36" s="175" t="str">
        <f t="array" ref="AH36">IF(AF36&lt;&gt;"",INDEX('Site Detail'!$C$45:$AV$51,,ROW(AG35)),"")</f>
        <v/>
      </c>
      <c r="AI36" s="175" t="str">
        <f t="array" ref="AI36">IF(AF36&lt;&gt;"",INDEX('Site Detail'!$C$46:$AV$51,,ROW(AH35)),"")</f>
        <v/>
      </c>
      <c r="AJ36" t="str">
        <f t="array" ref="AJ36">IF(AF36&lt;&gt;"",INDEX('Site Detail'!$C$47:$AV$51,,ROW(AI35)),"")</f>
        <v/>
      </c>
      <c r="AK36" t="str">
        <f t="array" ref="AK36">IF(AF36&lt;&gt;"",INDEX('Site Detail'!$C$48:$AV$51,,ROW(AJ35)),"")</f>
        <v/>
      </c>
      <c r="AL36" t="str">
        <f t="array" ref="AL36">IF(AF36&lt;&gt;"",INDEX('Site Detail'!$C$49:$AV$51,,ROW(AK35)),"")</f>
        <v/>
      </c>
      <c r="AM36" s="176" t="str">
        <f t="array" ref="AM36">IF(AF36&lt;&gt;"",INDEX('Site Detail'!$C$50:$AV$51,,ROW(AL35)),"")</f>
        <v/>
      </c>
      <c r="AN36" s="176" t="str">
        <f t="array" ref="AN36">IF(AF36&lt;&gt;"",INDEX('Site Detail'!$C$51:$AV$51,,ROW(AM35)),"")</f>
        <v/>
      </c>
      <c r="AO36" s="177" t="str">
        <f t="array" ref="AO36">IF(C36&lt;&gt;"",INDEX('Site Detail'!$C$53:$AV$62,,ROW(AN35)),"")</f>
        <v/>
      </c>
      <c r="AP36" s="177" t="str">
        <f t="array" ref="AP36">IF(C36&lt;&gt;"",INDEX('Site Detail'!$C$54:$AV$62,,ROW(AO35)),"")</f>
        <v/>
      </c>
      <c r="AQ36" s="177" t="str">
        <f t="array" ref="AQ36">IF(C36&lt;&gt;"",INDEX('Site Detail'!$C$55:$AV$62,,ROW(AP35)),"")</f>
        <v/>
      </c>
      <c r="AR36" s="177" t="str">
        <f t="array" ref="AR36">IF(C36&lt;&gt;"",INDEX('Site Detail'!$C$56:$AV$62,,ROW(AQ35)),"")</f>
        <v/>
      </c>
      <c r="AS36" s="177" t="str">
        <f t="array" ref="AS36">IF(C36&lt;&gt;"",INDEX('Site Detail'!$C$57:$AV$62,,ROW(AR35)),"")</f>
        <v/>
      </c>
      <c r="AT36" s="177" t="str">
        <f t="array" ref="AT36">IF(C36&lt;&gt;"",INDEX('Site Detail'!$C$58:$AV$62,,ROW(AS35)),"")</f>
        <v/>
      </c>
      <c r="AU36" s="177" t="str">
        <f t="array" ref="AU36">IF(C36&lt;&gt;"",INDEX('Site Detail'!$C$59:$AV$62,,ROW(AT35)),"")</f>
        <v/>
      </c>
      <c r="AV36" s="177" t="str">
        <f t="array" ref="AV36">IF(C36&lt;&gt;"",INDEX('Site Detail'!$C$60:$AV$62,,ROW(AU35)),"")</f>
        <v/>
      </c>
      <c r="AW36" s="177" t="str">
        <f t="array" ref="AW36">IF(C36&lt;&gt;"",INDEX('Site Detail'!$C$61:$AV$62,,ROW(AT35)),"")</f>
        <v/>
      </c>
      <c r="AX36" s="177" t="str">
        <f t="array" ref="AX36">IF(C36&lt;&gt;"",INDEX('Site Detail'!$C$62:$AV$62,,ROW(AW35)),"")</f>
        <v/>
      </c>
    </row>
    <row r="37" spans="1:50" x14ac:dyDescent="0.35">
      <c r="A37">
        <f>'Site Detail'!$C$3</f>
        <v>0</v>
      </c>
      <c r="B37">
        <f>'Site Detail'!$C$4</f>
        <v>0</v>
      </c>
      <c r="C37" t="str">
        <f t="array" ref="C37">IF(INDEX('Site Detail'!$C$10:$AV$62,,ROW(A36))&lt;&gt;0,INDEX('Site Detail'!$C$10:$AV$62,,ROW(A36)),"")</f>
        <v/>
      </c>
      <c r="D37" t="str">
        <f t="array" ref="D37">IF(INDEX('Site Detail'!$C$11:$AV$62,,ROW(C36))&lt;&gt;0,INDEX('Site Detail'!$C$11:$AV$62,,ROW(C36)),"")</f>
        <v/>
      </c>
      <c r="E37" t="str">
        <f t="array" ref="E37">IF(C37&lt;&gt;"",INDEX('Site Detail'!$C$13:$AV$21,,ROW(B36)),"")</f>
        <v/>
      </c>
      <c r="F37" s="174" t="str">
        <f t="array" ref="F37">IF(C37&lt;&gt;"",INDEX('Site Detail'!$C$14:$AV$21,,ROW(C36)),"")</f>
        <v/>
      </c>
      <c r="G37" s="175" t="str">
        <f t="array" ref="G37">IF(C37&lt;&gt;"",INDEX('Site Detail'!$C$15:$AV$21,,ROW(D36)),"")</f>
        <v/>
      </c>
      <c r="H37" s="175" t="str">
        <f t="array" ref="H37">IF(C37&lt;&gt;"",INDEX('Site Detail'!$C$16:$AV$21,,ROW(E36)),"")</f>
        <v/>
      </c>
      <c r="I37" t="str">
        <f t="array" ref="I37">IF(C37&lt;&gt;"",INDEX('Site Detail'!$C$17:$AV$21,,ROW(F36)),"")</f>
        <v/>
      </c>
      <c r="J37" t="str">
        <f t="array" ref="J37">IF(C37&lt;&gt;"",INDEX('Site Detail'!$C$18:$AV$21,,ROW(G36)),"")</f>
        <v/>
      </c>
      <c r="K37" s="1" t="str">
        <f t="array" ref="K37">IF(C37&lt;&gt;"",INDEX('Site Detail'!$C$19:$AV$21,,ROW(H36)),"")</f>
        <v/>
      </c>
      <c r="L37" s="176" t="str">
        <f t="array" ref="L37">IF(C37&lt;&gt;"",INDEX('Site Detail'!$C$20:$AV$21,,ROW(I36)),"")</f>
        <v/>
      </c>
      <c r="M37" s="176" t="str">
        <f t="array" ref="M37">IF(C37&lt;&gt;"",INDEX('Site Detail'!$C$21:$AV$21,,ROW(J36)),"")</f>
        <v/>
      </c>
      <c r="N37" t="str">
        <f t="array" ref="N37">IF(INDEX('Site Detail'!$C$23:$AV$31,,ROW(M36))&lt;&gt;0,INDEX('Site Detail'!$C$23:$AV$31,,ROW(M36)),"")</f>
        <v/>
      </c>
      <c r="O37" s="174" t="str">
        <f t="array" ref="O37">IF(N37&lt;&gt;"",INDEX('Site Detail'!$C$24:$AV$31,,ROW(N36)),"")</f>
        <v/>
      </c>
      <c r="P37" s="175" t="str">
        <f t="array" ref="P37">IF(N37&lt;&gt;"",INDEX('Site Detail'!$C$25:$AV$31,,ROW(O36)),"")</f>
        <v/>
      </c>
      <c r="Q37" s="175" t="str">
        <f t="array" ref="Q37">IF(N37&lt;&gt;"",INDEX('Site Detail'!$C$26:$AV$31,,ROW(P36)),"")</f>
        <v/>
      </c>
      <c r="R37" t="str">
        <f t="array" ref="R37">IF(N37&lt;&gt;"",INDEX('Site Detail'!$C$27:$AV$31,,ROW(Q36)),"")</f>
        <v/>
      </c>
      <c r="S37" t="str">
        <f t="array" ref="S37">IF(N37&lt;&gt;"",INDEX('Site Detail'!$C$28:$AV$31,,ROW(R36)),"")</f>
        <v/>
      </c>
      <c r="T37" t="str">
        <f t="array" ref="T37">IF(N37&lt;&gt;"",INDEX('Site Detail'!$C$29:$AV$31,,ROW(S36)),"")</f>
        <v/>
      </c>
      <c r="U37" s="176" t="str">
        <f t="array" ref="U37">IF(N37&lt;&gt;"",INDEX('Site Detail'!$C$30:$AV$31,,ROW(T36)),"")</f>
        <v/>
      </c>
      <c r="V37" s="176" t="str">
        <f t="array" ref="V37">IF(N37&lt;&gt;"",INDEX('Site Detail'!$C$31:$AV$31,,ROW(U36)),"")</f>
        <v/>
      </c>
      <c r="W37" s="176" t="str">
        <f t="array" ref="W37">IF(INDEX('Site Detail'!$C$33:$AV$41,,ROW(V36))&lt;&gt;0,INDEX('Site Detail'!$C$33:$AV$41,,ROW(V36)),"")</f>
        <v/>
      </c>
      <c r="X37" s="174" t="str">
        <f t="array" ref="X37">IF(W37&lt;&gt;"",INDEX('Site Detail'!$C$34:$AV$41,,ROW(W36)),"")</f>
        <v/>
      </c>
      <c r="Y37" s="175" t="str">
        <f t="array" ref="Y37">IF(W37&lt;&gt;"",INDEX('Site Detail'!$C$35:$AV$41,,ROW(X36)),"")</f>
        <v/>
      </c>
      <c r="Z37" s="175" t="str">
        <f t="array" ref="Z37">IF(W37&lt;&gt;"",INDEX('Site Detail'!$C$36:$AV$41,,ROW(Y36)),"")</f>
        <v/>
      </c>
      <c r="AA37" t="str">
        <f t="array" ref="AA37">IF(W37&lt;&gt;"",INDEX('Site Detail'!$C$37:$AV$41,,ROW(Z36)),"")</f>
        <v/>
      </c>
      <c r="AB37" t="str">
        <f t="array" ref="AB37">IF(W37&lt;&gt;"",INDEX('Site Detail'!$C$38:$AV$41,,ROW(AA36)),"")</f>
        <v/>
      </c>
      <c r="AC37" t="str">
        <f t="array" ref="AC37">IF(W37&lt;&gt;"",INDEX('Site Detail'!$C$39:$AV$41,,ROW(AB36)),"")</f>
        <v/>
      </c>
      <c r="AD37" s="176" t="str">
        <f t="array" ref="AD37">IF(W37&lt;&gt;"",INDEX('Site Detail'!$C$40:$AV$41,,ROW(AC36)),"")</f>
        <v/>
      </c>
      <c r="AE37" s="176" t="str">
        <f t="array" ref="AE37">IF(W37&lt;&gt;"",INDEX('Site Detail'!$C$41:$AV$41,,ROW(AD36)),"")</f>
        <v/>
      </c>
      <c r="AF37" s="176" t="str">
        <f t="array" ref="AF37">IF(INDEX('Site Detail'!$C$43:$AV$51,,ROW(AE36))&lt;&gt;"",INDEX('Site Detail'!$C$43:$AV$51,,ROW(AE36)),"")</f>
        <v/>
      </c>
      <c r="AG37" s="174" t="str">
        <f t="array" ref="AG37">IF(AF37&lt;&gt;"",INDEX('Site Detail'!$C$44:$AV$51,,ROW(AF36)),"")</f>
        <v/>
      </c>
      <c r="AH37" s="175" t="str">
        <f t="array" ref="AH37">IF(AF37&lt;&gt;"",INDEX('Site Detail'!$C$45:$AV$51,,ROW(AG36)),"")</f>
        <v/>
      </c>
      <c r="AI37" s="175" t="str">
        <f t="array" ref="AI37">IF(AF37&lt;&gt;"",INDEX('Site Detail'!$C$46:$AV$51,,ROW(AH36)),"")</f>
        <v/>
      </c>
      <c r="AJ37" t="str">
        <f t="array" ref="AJ37">IF(AF37&lt;&gt;"",INDEX('Site Detail'!$C$47:$AV$51,,ROW(AI36)),"")</f>
        <v/>
      </c>
      <c r="AK37" t="str">
        <f t="array" ref="AK37">IF(AF37&lt;&gt;"",INDEX('Site Detail'!$C$48:$AV$51,,ROW(AJ36)),"")</f>
        <v/>
      </c>
      <c r="AL37" t="str">
        <f t="array" ref="AL37">IF(AF37&lt;&gt;"",INDEX('Site Detail'!$C$49:$AV$51,,ROW(AK36)),"")</f>
        <v/>
      </c>
      <c r="AM37" s="176" t="str">
        <f t="array" ref="AM37">IF(AF37&lt;&gt;"",INDEX('Site Detail'!$C$50:$AV$51,,ROW(AL36)),"")</f>
        <v/>
      </c>
      <c r="AN37" s="176" t="str">
        <f t="array" ref="AN37">IF(AF37&lt;&gt;"",INDEX('Site Detail'!$C$51:$AV$51,,ROW(AM36)),"")</f>
        <v/>
      </c>
      <c r="AO37" s="177" t="str">
        <f t="array" ref="AO37">IF(C37&lt;&gt;"",INDEX('Site Detail'!$C$53:$AV$62,,ROW(AN36)),"")</f>
        <v/>
      </c>
      <c r="AP37" s="177" t="str">
        <f t="array" ref="AP37">IF(C37&lt;&gt;"",INDEX('Site Detail'!$C$54:$AV$62,,ROW(AO36)),"")</f>
        <v/>
      </c>
      <c r="AQ37" s="177" t="str">
        <f t="array" ref="AQ37">IF(C37&lt;&gt;"",INDEX('Site Detail'!$C$55:$AV$62,,ROW(AP36)),"")</f>
        <v/>
      </c>
      <c r="AR37" s="177" t="str">
        <f t="array" ref="AR37">IF(C37&lt;&gt;"",INDEX('Site Detail'!$C$56:$AV$62,,ROW(AQ36)),"")</f>
        <v/>
      </c>
      <c r="AS37" s="177" t="str">
        <f t="array" ref="AS37">IF(C37&lt;&gt;"",INDEX('Site Detail'!$C$57:$AV$62,,ROW(AR36)),"")</f>
        <v/>
      </c>
      <c r="AT37" s="177" t="str">
        <f t="array" ref="AT37">IF(C37&lt;&gt;"",INDEX('Site Detail'!$C$58:$AV$62,,ROW(AS36)),"")</f>
        <v/>
      </c>
      <c r="AU37" s="177" t="str">
        <f t="array" ref="AU37">IF(C37&lt;&gt;"",INDEX('Site Detail'!$C$59:$AV$62,,ROW(AT36)),"")</f>
        <v/>
      </c>
      <c r="AV37" s="177" t="str">
        <f t="array" ref="AV37">IF(C37&lt;&gt;"",INDEX('Site Detail'!$C$60:$AV$62,,ROW(AU36)),"")</f>
        <v/>
      </c>
      <c r="AW37" s="177" t="str">
        <f t="array" ref="AW37">IF(C37&lt;&gt;"",INDEX('Site Detail'!$C$61:$AV$62,,ROW(AT36)),"")</f>
        <v/>
      </c>
      <c r="AX37" s="177" t="str">
        <f t="array" ref="AX37">IF(C37&lt;&gt;"",INDEX('Site Detail'!$C$62:$AV$62,,ROW(AW36)),"")</f>
        <v/>
      </c>
    </row>
    <row r="38" spans="1:50" x14ac:dyDescent="0.35">
      <c r="A38">
        <f>'Site Detail'!$C$3</f>
        <v>0</v>
      </c>
      <c r="B38">
        <f>'Site Detail'!$C$4</f>
        <v>0</v>
      </c>
      <c r="C38" t="str">
        <f t="array" ref="C38">IF(INDEX('Site Detail'!$C$10:$AV$62,,ROW(A37))&lt;&gt;0,INDEX('Site Detail'!$C$10:$AV$62,,ROW(A37)),"")</f>
        <v/>
      </c>
      <c r="D38" t="str">
        <f t="array" ref="D38">IF(INDEX('Site Detail'!$C$11:$AV$62,,ROW(C37))&lt;&gt;0,INDEX('Site Detail'!$C$11:$AV$62,,ROW(C37)),"")</f>
        <v/>
      </c>
      <c r="E38" t="str">
        <f t="array" ref="E38">IF(C38&lt;&gt;"",INDEX('Site Detail'!$C$13:$AV$21,,ROW(B37)),"")</f>
        <v/>
      </c>
      <c r="F38" s="174" t="str">
        <f t="array" ref="F38">IF(C38&lt;&gt;"",INDEX('Site Detail'!$C$14:$AV$21,,ROW(C37)),"")</f>
        <v/>
      </c>
      <c r="G38" s="175" t="str">
        <f t="array" ref="G38">IF(C38&lt;&gt;"",INDEX('Site Detail'!$C$15:$AV$21,,ROW(D37)),"")</f>
        <v/>
      </c>
      <c r="H38" s="175" t="str">
        <f t="array" ref="H38">IF(C38&lt;&gt;"",INDEX('Site Detail'!$C$16:$AV$21,,ROW(E37)),"")</f>
        <v/>
      </c>
      <c r="I38" t="str">
        <f t="array" ref="I38">IF(C38&lt;&gt;"",INDEX('Site Detail'!$C$17:$AV$21,,ROW(F37)),"")</f>
        <v/>
      </c>
      <c r="J38" t="str">
        <f t="array" ref="J38">IF(C38&lt;&gt;"",INDEX('Site Detail'!$C$18:$AV$21,,ROW(G37)),"")</f>
        <v/>
      </c>
      <c r="K38" s="1" t="str">
        <f t="array" ref="K38">IF(C38&lt;&gt;"",INDEX('Site Detail'!$C$19:$AV$21,,ROW(H37)),"")</f>
        <v/>
      </c>
      <c r="L38" s="176" t="str">
        <f t="array" ref="L38">IF(C38&lt;&gt;"",INDEX('Site Detail'!$C$20:$AV$21,,ROW(I37)),"")</f>
        <v/>
      </c>
      <c r="M38" s="176" t="str">
        <f t="array" ref="M38">IF(C38&lt;&gt;"",INDEX('Site Detail'!$C$21:$AV$21,,ROW(J37)),"")</f>
        <v/>
      </c>
      <c r="N38" t="str">
        <f t="array" ref="N38">IF(INDEX('Site Detail'!$C$23:$AV$31,,ROW(M37))&lt;&gt;0,INDEX('Site Detail'!$C$23:$AV$31,,ROW(M37)),"")</f>
        <v/>
      </c>
      <c r="O38" s="174" t="str">
        <f t="array" ref="O38">IF(N38&lt;&gt;"",INDEX('Site Detail'!$C$24:$AV$31,,ROW(N37)),"")</f>
        <v/>
      </c>
      <c r="P38" s="175" t="str">
        <f t="array" ref="P38">IF(N38&lt;&gt;"",INDEX('Site Detail'!$C$25:$AV$31,,ROW(O37)),"")</f>
        <v/>
      </c>
      <c r="Q38" s="175" t="str">
        <f t="array" ref="Q38">IF(N38&lt;&gt;"",INDEX('Site Detail'!$C$26:$AV$31,,ROW(P37)),"")</f>
        <v/>
      </c>
      <c r="R38" t="str">
        <f t="array" ref="R38">IF(N38&lt;&gt;"",INDEX('Site Detail'!$C$27:$AV$31,,ROW(Q37)),"")</f>
        <v/>
      </c>
      <c r="S38" t="str">
        <f t="array" ref="S38">IF(N38&lt;&gt;"",INDEX('Site Detail'!$C$28:$AV$31,,ROW(R37)),"")</f>
        <v/>
      </c>
      <c r="T38" t="str">
        <f t="array" ref="T38">IF(N38&lt;&gt;"",INDEX('Site Detail'!$C$29:$AV$31,,ROW(S37)),"")</f>
        <v/>
      </c>
      <c r="U38" s="176" t="str">
        <f t="array" ref="U38">IF(N38&lt;&gt;"",INDEX('Site Detail'!$C$30:$AV$31,,ROW(T37)),"")</f>
        <v/>
      </c>
      <c r="V38" s="176" t="str">
        <f t="array" ref="V38">IF(N38&lt;&gt;"",INDEX('Site Detail'!$C$31:$AV$31,,ROW(U37)),"")</f>
        <v/>
      </c>
      <c r="W38" s="176" t="str">
        <f t="array" ref="W38">IF(INDEX('Site Detail'!$C$33:$AV$41,,ROW(V37))&lt;&gt;0,INDEX('Site Detail'!$C$33:$AV$41,,ROW(V37)),"")</f>
        <v/>
      </c>
      <c r="X38" s="174" t="str">
        <f t="array" ref="X38">IF(W38&lt;&gt;"",INDEX('Site Detail'!$C$34:$AV$41,,ROW(W37)),"")</f>
        <v/>
      </c>
      <c r="Y38" s="175" t="str">
        <f t="array" ref="Y38">IF(W38&lt;&gt;"",INDEX('Site Detail'!$C$35:$AV$41,,ROW(X37)),"")</f>
        <v/>
      </c>
      <c r="Z38" s="175" t="str">
        <f t="array" ref="Z38">IF(W38&lt;&gt;"",INDEX('Site Detail'!$C$36:$AV$41,,ROW(Y37)),"")</f>
        <v/>
      </c>
      <c r="AA38" t="str">
        <f t="array" ref="AA38">IF(W38&lt;&gt;"",INDEX('Site Detail'!$C$37:$AV$41,,ROW(Z37)),"")</f>
        <v/>
      </c>
      <c r="AB38" t="str">
        <f t="array" ref="AB38">IF(W38&lt;&gt;"",INDEX('Site Detail'!$C$38:$AV$41,,ROW(AA37)),"")</f>
        <v/>
      </c>
      <c r="AC38" t="str">
        <f t="array" ref="AC38">IF(W38&lt;&gt;"",INDEX('Site Detail'!$C$39:$AV$41,,ROW(AB37)),"")</f>
        <v/>
      </c>
      <c r="AD38" s="176" t="str">
        <f t="array" ref="AD38">IF(W38&lt;&gt;"",INDEX('Site Detail'!$C$40:$AV$41,,ROW(AC37)),"")</f>
        <v/>
      </c>
      <c r="AE38" s="176" t="str">
        <f t="array" ref="AE38">IF(W38&lt;&gt;"",INDEX('Site Detail'!$C$41:$AV$41,,ROW(AD37)),"")</f>
        <v/>
      </c>
      <c r="AF38" s="176" t="str">
        <f t="array" ref="AF38">IF(INDEX('Site Detail'!$C$43:$AV$51,,ROW(AE37))&lt;&gt;"",INDEX('Site Detail'!$C$43:$AV$51,,ROW(AE37)),"")</f>
        <v/>
      </c>
      <c r="AG38" s="174" t="str">
        <f t="array" ref="AG38">IF(AF38&lt;&gt;"",INDEX('Site Detail'!$C$44:$AV$51,,ROW(AF37)),"")</f>
        <v/>
      </c>
      <c r="AH38" s="175" t="str">
        <f t="array" ref="AH38">IF(AF38&lt;&gt;"",INDEX('Site Detail'!$C$45:$AV$51,,ROW(AG37)),"")</f>
        <v/>
      </c>
      <c r="AI38" s="175" t="str">
        <f t="array" ref="AI38">IF(AF38&lt;&gt;"",INDEX('Site Detail'!$C$46:$AV$51,,ROW(AH37)),"")</f>
        <v/>
      </c>
      <c r="AJ38" t="str">
        <f t="array" ref="AJ38">IF(AF38&lt;&gt;"",INDEX('Site Detail'!$C$47:$AV$51,,ROW(AI37)),"")</f>
        <v/>
      </c>
      <c r="AK38" t="str">
        <f t="array" ref="AK38">IF(AF38&lt;&gt;"",INDEX('Site Detail'!$C$48:$AV$51,,ROW(AJ37)),"")</f>
        <v/>
      </c>
      <c r="AL38" t="str">
        <f t="array" ref="AL38">IF(AF38&lt;&gt;"",INDEX('Site Detail'!$C$49:$AV$51,,ROW(AK37)),"")</f>
        <v/>
      </c>
      <c r="AM38" s="176" t="str">
        <f t="array" ref="AM38">IF(AF38&lt;&gt;"",INDEX('Site Detail'!$C$50:$AV$51,,ROW(AL37)),"")</f>
        <v/>
      </c>
      <c r="AN38" s="176" t="str">
        <f t="array" ref="AN38">IF(AF38&lt;&gt;"",INDEX('Site Detail'!$C$51:$AV$51,,ROW(AM37)),"")</f>
        <v/>
      </c>
      <c r="AO38" s="177" t="str">
        <f t="array" ref="AO38">IF(C38&lt;&gt;"",INDEX('Site Detail'!$C$53:$AV$62,,ROW(AN37)),"")</f>
        <v/>
      </c>
      <c r="AP38" s="177" t="str">
        <f t="array" ref="AP38">IF(C38&lt;&gt;"",INDEX('Site Detail'!$C$54:$AV$62,,ROW(AO37)),"")</f>
        <v/>
      </c>
      <c r="AQ38" s="177" t="str">
        <f t="array" ref="AQ38">IF(C38&lt;&gt;"",INDEX('Site Detail'!$C$55:$AV$62,,ROW(AP37)),"")</f>
        <v/>
      </c>
      <c r="AR38" s="177" t="str">
        <f t="array" ref="AR38">IF(C38&lt;&gt;"",INDEX('Site Detail'!$C$56:$AV$62,,ROW(AQ37)),"")</f>
        <v/>
      </c>
      <c r="AS38" s="177" t="str">
        <f t="array" ref="AS38">IF(C38&lt;&gt;"",INDEX('Site Detail'!$C$57:$AV$62,,ROW(AR37)),"")</f>
        <v/>
      </c>
      <c r="AT38" s="177" t="str">
        <f t="array" ref="AT38">IF(C38&lt;&gt;"",INDEX('Site Detail'!$C$58:$AV$62,,ROW(AS37)),"")</f>
        <v/>
      </c>
      <c r="AU38" s="177" t="str">
        <f t="array" ref="AU38">IF(C38&lt;&gt;"",INDEX('Site Detail'!$C$59:$AV$62,,ROW(AT37)),"")</f>
        <v/>
      </c>
      <c r="AV38" s="177" t="str">
        <f t="array" ref="AV38">IF(C38&lt;&gt;"",INDEX('Site Detail'!$C$60:$AV$62,,ROW(AU37)),"")</f>
        <v/>
      </c>
      <c r="AW38" s="177" t="str">
        <f t="array" ref="AW38">IF(C38&lt;&gt;"",INDEX('Site Detail'!$C$61:$AV$62,,ROW(AT37)),"")</f>
        <v/>
      </c>
      <c r="AX38" s="177" t="str">
        <f t="array" ref="AX38">IF(C38&lt;&gt;"",INDEX('Site Detail'!$C$62:$AV$62,,ROW(AW37)),"")</f>
        <v/>
      </c>
    </row>
    <row r="39" spans="1:50" x14ac:dyDescent="0.35">
      <c r="A39">
        <f>'Site Detail'!$C$3</f>
        <v>0</v>
      </c>
      <c r="B39">
        <f>'Site Detail'!$C$4</f>
        <v>0</v>
      </c>
      <c r="C39" t="str">
        <f t="array" ref="C39">IF(INDEX('Site Detail'!$C$10:$AV$62,,ROW(A38))&lt;&gt;0,INDEX('Site Detail'!$C$10:$AV$62,,ROW(A38)),"")</f>
        <v/>
      </c>
      <c r="D39" t="str">
        <f t="array" ref="D39">IF(INDEX('Site Detail'!$C$11:$AV$62,,ROW(C38))&lt;&gt;0,INDEX('Site Detail'!$C$11:$AV$62,,ROW(C38)),"")</f>
        <v/>
      </c>
      <c r="E39" t="str">
        <f t="array" ref="E39">IF(C39&lt;&gt;"",INDEX('Site Detail'!$C$13:$AV$21,,ROW(B38)),"")</f>
        <v/>
      </c>
      <c r="F39" s="174" t="str">
        <f t="array" ref="F39">IF(C39&lt;&gt;"",INDEX('Site Detail'!$C$14:$AV$21,,ROW(C38)),"")</f>
        <v/>
      </c>
      <c r="G39" s="175" t="str">
        <f t="array" ref="G39">IF(C39&lt;&gt;"",INDEX('Site Detail'!$C$15:$AV$21,,ROW(D38)),"")</f>
        <v/>
      </c>
      <c r="H39" s="175" t="str">
        <f t="array" ref="H39">IF(C39&lt;&gt;"",INDEX('Site Detail'!$C$16:$AV$21,,ROW(E38)),"")</f>
        <v/>
      </c>
      <c r="I39" t="str">
        <f t="array" ref="I39">IF(C39&lt;&gt;"",INDEX('Site Detail'!$C$17:$AV$21,,ROW(F38)),"")</f>
        <v/>
      </c>
      <c r="J39" t="str">
        <f t="array" ref="J39">IF(C39&lt;&gt;"",INDEX('Site Detail'!$C$18:$AV$21,,ROW(G38)),"")</f>
        <v/>
      </c>
      <c r="K39" s="1" t="str">
        <f t="array" ref="K39">IF(C39&lt;&gt;"",INDEX('Site Detail'!$C$19:$AV$21,,ROW(H38)),"")</f>
        <v/>
      </c>
      <c r="L39" s="176" t="str">
        <f t="array" ref="L39">IF(C39&lt;&gt;"",INDEX('Site Detail'!$C$20:$AV$21,,ROW(I38)),"")</f>
        <v/>
      </c>
      <c r="M39" s="176" t="str">
        <f t="array" ref="M39">IF(C39&lt;&gt;"",INDEX('Site Detail'!$C$21:$AV$21,,ROW(J38)),"")</f>
        <v/>
      </c>
      <c r="N39" t="str">
        <f t="array" ref="N39">IF(INDEX('Site Detail'!$C$23:$AV$31,,ROW(M38))&lt;&gt;0,INDEX('Site Detail'!$C$23:$AV$31,,ROW(M38)),"")</f>
        <v/>
      </c>
      <c r="O39" s="174" t="str">
        <f t="array" ref="O39">IF(N39&lt;&gt;"",INDEX('Site Detail'!$C$24:$AV$31,,ROW(N38)),"")</f>
        <v/>
      </c>
      <c r="P39" s="175" t="str">
        <f t="array" ref="P39">IF(N39&lt;&gt;"",INDEX('Site Detail'!$C$25:$AV$31,,ROW(O38)),"")</f>
        <v/>
      </c>
      <c r="Q39" s="175" t="str">
        <f t="array" ref="Q39">IF(N39&lt;&gt;"",INDEX('Site Detail'!$C$26:$AV$31,,ROW(P38)),"")</f>
        <v/>
      </c>
      <c r="R39" t="str">
        <f t="array" ref="R39">IF(N39&lt;&gt;"",INDEX('Site Detail'!$C$27:$AV$31,,ROW(Q38)),"")</f>
        <v/>
      </c>
      <c r="S39" t="str">
        <f t="array" ref="S39">IF(N39&lt;&gt;"",INDEX('Site Detail'!$C$28:$AV$31,,ROW(R38)),"")</f>
        <v/>
      </c>
      <c r="T39" t="str">
        <f t="array" ref="T39">IF(N39&lt;&gt;"",INDEX('Site Detail'!$C$29:$AV$31,,ROW(S38)),"")</f>
        <v/>
      </c>
      <c r="U39" s="176" t="str">
        <f t="array" ref="U39">IF(N39&lt;&gt;"",INDEX('Site Detail'!$C$30:$AV$31,,ROW(T38)),"")</f>
        <v/>
      </c>
      <c r="V39" s="176" t="str">
        <f t="array" ref="V39">IF(N39&lt;&gt;"",INDEX('Site Detail'!$C$31:$AV$31,,ROW(U38)),"")</f>
        <v/>
      </c>
      <c r="W39" s="176" t="str">
        <f t="array" ref="W39">IF(INDEX('Site Detail'!$C$33:$AV$41,,ROW(V38))&lt;&gt;0,INDEX('Site Detail'!$C$33:$AV$41,,ROW(V38)),"")</f>
        <v/>
      </c>
      <c r="X39" s="174" t="str">
        <f t="array" ref="X39">IF(W39&lt;&gt;"",INDEX('Site Detail'!$C$34:$AV$41,,ROW(W38)),"")</f>
        <v/>
      </c>
      <c r="Y39" s="175" t="str">
        <f t="array" ref="Y39">IF(W39&lt;&gt;"",INDEX('Site Detail'!$C$35:$AV$41,,ROW(X38)),"")</f>
        <v/>
      </c>
      <c r="Z39" s="175" t="str">
        <f t="array" ref="Z39">IF(W39&lt;&gt;"",INDEX('Site Detail'!$C$36:$AV$41,,ROW(Y38)),"")</f>
        <v/>
      </c>
      <c r="AA39" t="str">
        <f t="array" ref="AA39">IF(W39&lt;&gt;"",INDEX('Site Detail'!$C$37:$AV$41,,ROW(Z38)),"")</f>
        <v/>
      </c>
      <c r="AB39" t="str">
        <f t="array" ref="AB39">IF(W39&lt;&gt;"",INDEX('Site Detail'!$C$38:$AV$41,,ROW(AA38)),"")</f>
        <v/>
      </c>
      <c r="AC39" t="str">
        <f t="array" ref="AC39">IF(W39&lt;&gt;"",INDEX('Site Detail'!$C$39:$AV$41,,ROW(AB38)),"")</f>
        <v/>
      </c>
      <c r="AD39" s="176" t="str">
        <f t="array" ref="AD39">IF(W39&lt;&gt;"",INDEX('Site Detail'!$C$40:$AV$41,,ROW(AC38)),"")</f>
        <v/>
      </c>
      <c r="AE39" s="176" t="str">
        <f t="array" ref="AE39">IF(W39&lt;&gt;"",INDEX('Site Detail'!$C$41:$AV$41,,ROW(AD38)),"")</f>
        <v/>
      </c>
      <c r="AF39" s="176" t="str">
        <f t="array" ref="AF39">IF(INDEX('Site Detail'!$C$43:$AV$51,,ROW(AE38))&lt;&gt;"",INDEX('Site Detail'!$C$43:$AV$51,,ROW(AE38)),"")</f>
        <v/>
      </c>
      <c r="AG39" s="174" t="str">
        <f t="array" ref="AG39">IF(AF39&lt;&gt;"",INDEX('Site Detail'!$C$44:$AV$51,,ROW(AF38)),"")</f>
        <v/>
      </c>
      <c r="AH39" s="175" t="str">
        <f t="array" ref="AH39">IF(AF39&lt;&gt;"",INDEX('Site Detail'!$C$45:$AV$51,,ROW(AG38)),"")</f>
        <v/>
      </c>
      <c r="AI39" s="175" t="str">
        <f t="array" ref="AI39">IF(AF39&lt;&gt;"",INDEX('Site Detail'!$C$46:$AV$51,,ROW(AH38)),"")</f>
        <v/>
      </c>
      <c r="AJ39" t="str">
        <f t="array" ref="AJ39">IF(AF39&lt;&gt;"",INDEX('Site Detail'!$C$47:$AV$51,,ROW(AI38)),"")</f>
        <v/>
      </c>
      <c r="AK39" t="str">
        <f t="array" ref="AK39">IF(AF39&lt;&gt;"",INDEX('Site Detail'!$C$48:$AV$51,,ROW(AJ38)),"")</f>
        <v/>
      </c>
      <c r="AL39" t="str">
        <f t="array" ref="AL39">IF(AF39&lt;&gt;"",INDEX('Site Detail'!$C$49:$AV$51,,ROW(AK38)),"")</f>
        <v/>
      </c>
      <c r="AM39" s="176" t="str">
        <f t="array" ref="AM39">IF(AF39&lt;&gt;"",INDEX('Site Detail'!$C$50:$AV$51,,ROW(AL38)),"")</f>
        <v/>
      </c>
      <c r="AN39" s="176" t="str">
        <f t="array" ref="AN39">IF(AF39&lt;&gt;"",INDEX('Site Detail'!$C$51:$AV$51,,ROW(AM38)),"")</f>
        <v/>
      </c>
      <c r="AO39" s="177" t="str">
        <f t="array" ref="AO39">IF(C39&lt;&gt;"",INDEX('Site Detail'!$C$53:$AV$62,,ROW(AN38)),"")</f>
        <v/>
      </c>
      <c r="AP39" s="177" t="str">
        <f t="array" ref="AP39">IF(C39&lt;&gt;"",INDEX('Site Detail'!$C$54:$AV$62,,ROW(AO38)),"")</f>
        <v/>
      </c>
      <c r="AQ39" s="177" t="str">
        <f t="array" ref="AQ39">IF(C39&lt;&gt;"",INDEX('Site Detail'!$C$55:$AV$62,,ROW(AP38)),"")</f>
        <v/>
      </c>
      <c r="AR39" s="177" t="str">
        <f t="array" ref="AR39">IF(C39&lt;&gt;"",INDEX('Site Detail'!$C$56:$AV$62,,ROW(AQ38)),"")</f>
        <v/>
      </c>
      <c r="AS39" s="177" t="str">
        <f t="array" ref="AS39">IF(C39&lt;&gt;"",INDEX('Site Detail'!$C$57:$AV$62,,ROW(AR38)),"")</f>
        <v/>
      </c>
      <c r="AT39" s="177" t="str">
        <f t="array" ref="AT39">IF(C39&lt;&gt;"",INDEX('Site Detail'!$C$58:$AV$62,,ROW(AS38)),"")</f>
        <v/>
      </c>
      <c r="AU39" s="177" t="str">
        <f t="array" ref="AU39">IF(C39&lt;&gt;"",INDEX('Site Detail'!$C$59:$AV$62,,ROW(AT38)),"")</f>
        <v/>
      </c>
      <c r="AV39" s="177" t="str">
        <f t="array" ref="AV39">IF(C39&lt;&gt;"",INDEX('Site Detail'!$C$60:$AV$62,,ROW(AU38)),"")</f>
        <v/>
      </c>
      <c r="AW39" s="177" t="str">
        <f t="array" ref="AW39">IF(C39&lt;&gt;"",INDEX('Site Detail'!$C$61:$AV$62,,ROW(AT38)),"")</f>
        <v/>
      </c>
      <c r="AX39" s="177" t="str">
        <f t="array" ref="AX39">IF(C39&lt;&gt;"",INDEX('Site Detail'!$C$62:$AV$62,,ROW(AW38)),"")</f>
        <v/>
      </c>
    </row>
    <row r="40" spans="1:50" x14ac:dyDescent="0.35">
      <c r="A40">
        <f>'Site Detail'!$C$3</f>
        <v>0</v>
      </c>
      <c r="B40">
        <f>'Site Detail'!$C$4</f>
        <v>0</v>
      </c>
      <c r="C40" t="str">
        <f t="array" ref="C40">IF(INDEX('Site Detail'!$C$10:$AV$62,,ROW(A39))&lt;&gt;0,INDEX('Site Detail'!$C$10:$AV$62,,ROW(A39)),"")</f>
        <v/>
      </c>
      <c r="D40" t="str">
        <f t="array" ref="D40">IF(INDEX('Site Detail'!$C$11:$AV$62,,ROW(C39))&lt;&gt;0,INDEX('Site Detail'!$C$11:$AV$62,,ROW(C39)),"")</f>
        <v/>
      </c>
      <c r="E40" t="str">
        <f t="array" ref="E40">IF(C40&lt;&gt;"",INDEX('Site Detail'!$C$13:$AV$21,,ROW(B39)),"")</f>
        <v/>
      </c>
      <c r="F40" s="174" t="str">
        <f t="array" ref="F40">IF(C40&lt;&gt;"",INDEX('Site Detail'!$C$14:$AV$21,,ROW(C39)),"")</f>
        <v/>
      </c>
      <c r="G40" s="175" t="str">
        <f t="array" ref="G40">IF(C40&lt;&gt;"",INDEX('Site Detail'!$C$15:$AV$21,,ROW(D39)),"")</f>
        <v/>
      </c>
      <c r="H40" s="175" t="str">
        <f t="array" ref="H40">IF(C40&lt;&gt;"",INDEX('Site Detail'!$C$16:$AV$21,,ROW(E39)),"")</f>
        <v/>
      </c>
      <c r="I40" t="str">
        <f t="array" ref="I40">IF(C40&lt;&gt;"",INDEX('Site Detail'!$C$17:$AV$21,,ROW(F39)),"")</f>
        <v/>
      </c>
      <c r="J40" t="str">
        <f t="array" ref="J40">IF(C40&lt;&gt;"",INDEX('Site Detail'!$C$18:$AV$21,,ROW(G39)),"")</f>
        <v/>
      </c>
      <c r="K40" s="1" t="str">
        <f t="array" ref="K40">IF(C40&lt;&gt;"",INDEX('Site Detail'!$C$19:$AV$21,,ROW(H39)),"")</f>
        <v/>
      </c>
      <c r="L40" s="176" t="str">
        <f t="array" ref="L40">IF(C40&lt;&gt;"",INDEX('Site Detail'!$C$20:$AV$21,,ROW(I39)),"")</f>
        <v/>
      </c>
      <c r="M40" s="176" t="str">
        <f t="array" ref="M40">IF(C40&lt;&gt;"",INDEX('Site Detail'!$C$21:$AV$21,,ROW(J39)),"")</f>
        <v/>
      </c>
      <c r="N40" t="str">
        <f t="array" ref="N40">IF(INDEX('Site Detail'!$C$23:$AV$31,,ROW(M39))&lt;&gt;0,INDEX('Site Detail'!$C$23:$AV$31,,ROW(M39)),"")</f>
        <v/>
      </c>
      <c r="O40" s="174" t="str">
        <f t="array" ref="O40">IF(N40&lt;&gt;"",INDEX('Site Detail'!$C$24:$AV$31,,ROW(N39)),"")</f>
        <v/>
      </c>
      <c r="P40" s="175" t="str">
        <f t="array" ref="P40">IF(N40&lt;&gt;"",INDEX('Site Detail'!$C$25:$AV$31,,ROW(O39)),"")</f>
        <v/>
      </c>
      <c r="Q40" s="175" t="str">
        <f t="array" ref="Q40">IF(N40&lt;&gt;"",INDEX('Site Detail'!$C$26:$AV$31,,ROW(P39)),"")</f>
        <v/>
      </c>
      <c r="R40" t="str">
        <f t="array" ref="R40">IF(N40&lt;&gt;"",INDEX('Site Detail'!$C$27:$AV$31,,ROW(Q39)),"")</f>
        <v/>
      </c>
      <c r="S40" t="str">
        <f t="array" ref="S40">IF(N40&lt;&gt;"",INDEX('Site Detail'!$C$28:$AV$31,,ROW(R39)),"")</f>
        <v/>
      </c>
      <c r="T40" t="str">
        <f t="array" ref="T40">IF(N40&lt;&gt;"",INDEX('Site Detail'!$C$29:$AV$31,,ROW(S39)),"")</f>
        <v/>
      </c>
      <c r="U40" s="176" t="str">
        <f t="array" ref="U40">IF(N40&lt;&gt;"",INDEX('Site Detail'!$C$30:$AV$31,,ROW(T39)),"")</f>
        <v/>
      </c>
      <c r="V40" s="176" t="str">
        <f t="array" ref="V40">IF(N40&lt;&gt;"",INDEX('Site Detail'!$C$31:$AV$31,,ROW(U39)),"")</f>
        <v/>
      </c>
      <c r="W40" s="176" t="str">
        <f t="array" ref="W40">IF(INDEX('Site Detail'!$C$33:$AV$41,,ROW(V39))&lt;&gt;0,INDEX('Site Detail'!$C$33:$AV$41,,ROW(V39)),"")</f>
        <v/>
      </c>
      <c r="X40" s="174" t="str">
        <f t="array" ref="X40">IF(W40&lt;&gt;"",INDEX('Site Detail'!$C$34:$AV$41,,ROW(W39)),"")</f>
        <v/>
      </c>
      <c r="Y40" s="175" t="str">
        <f t="array" ref="Y40">IF(W40&lt;&gt;"",INDEX('Site Detail'!$C$35:$AV$41,,ROW(X39)),"")</f>
        <v/>
      </c>
      <c r="Z40" s="175" t="str">
        <f t="array" ref="Z40">IF(W40&lt;&gt;"",INDEX('Site Detail'!$C$36:$AV$41,,ROW(Y39)),"")</f>
        <v/>
      </c>
      <c r="AA40" t="str">
        <f t="array" ref="AA40">IF(W40&lt;&gt;"",INDEX('Site Detail'!$C$37:$AV$41,,ROW(Z39)),"")</f>
        <v/>
      </c>
      <c r="AB40" t="str">
        <f t="array" ref="AB40">IF(W40&lt;&gt;"",INDEX('Site Detail'!$C$38:$AV$41,,ROW(AA39)),"")</f>
        <v/>
      </c>
      <c r="AC40" t="str">
        <f t="array" ref="AC40">IF(W40&lt;&gt;"",INDEX('Site Detail'!$C$39:$AV$41,,ROW(AB39)),"")</f>
        <v/>
      </c>
      <c r="AD40" s="176" t="str">
        <f t="array" ref="AD40">IF(W40&lt;&gt;"",INDEX('Site Detail'!$C$40:$AV$41,,ROW(AC39)),"")</f>
        <v/>
      </c>
      <c r="AE40" s="176" t="str">
        <f t="array" ref="AE40">IF(W40&lt;&gt;"",INDEX('Site Detail'!$C$41:$AV$41,,ROW(AD39)),"")</f>
        <v/>
      </c>
      <c r="AF40" s="176" t="str">
        <f t="array" ref="AF40">IF(INDEX('Site Detail'!$C$43:$AV$51,,ROW(AE39))&lt;&gt;"",INDEX('Site Detail'!$C$43:$AV$51,,ROW(AE39)),"")</f>
        <v/>
      </c>
      <c r="AG40" s="174" t="str">
        <f t="array" ref="AG40">IF(AF40&lt;&gt;"",INDEX('Site Detail'!$C$44:$AV$51,,ROW(AF39)),"")</f>
        <v/>
      </c>
      <c r="AH40" s="175" t="str">
        <f t="array" ref="AH40">IF(AF40&lt;&gt;"",INDEX('Site Detail'!$C$45:$AV$51,,ROW(AG39)),"")</f>
        <v/>
      </c>
      <c r="AI40" s="175" t="str">
        <f t="array" ref="AI40">IF(AF40&lt;&gt;"",INDEX('Site Detail'!$C$46:$AV$51,,ROW(AH39)),"")</f>
        <v/>
      </c>
      <c r="AJ40" t="str">
        <f t="array" ref="AJ40">IF(AF40&lt;&gt;"",INDEX('Site Detail'!$C$47:$AV$51,,ROW(AI39)),"")</f>
        <v/>
      </c>
      <c r="AK40" t="str">
        <f t="array" ref="AK40">IF(AF40&lt;&gt;"",INDEX('Site Detail'!$C$48:$AV$51,,ROW(AJ39)),"")</f>
        <v/>
      </c>
      <c r="AL40" t="str">
        <f t="array" ref="AL40">IF(AF40&lt;&gt;"",INDEX('Site Detail'!$C$49:$AV$51,,ROW(AK39)),"")</f>
        <v/>
      </c>
      <c r="AM40" s="176" t="str">
        <f t="array" ref="AM40">IF(AF40&lt;&gt;"",INDEX('Site Detail'!$C$50:$AV$51,,ROW(AL39)),"")</f>
        <v/>
      </c>
      <c r="AN40" s="176" t="str">
        <f t="array" ref="AN40">IF(AF40&lt;&gt;"",INDEX('Site Detail'!$C$51:$AV$51,,ROW(AM39)),"")</f>
        <v/>
      </c>
      <c r="AO40" s="177" t="str">
        <f t="array" ref="AO40">IF(C40&lt;&gt;"",INDEX('Site Detail'!$C$53:$AV$62,,ROW(AN39)),"")</f>
        <v/>
      </c>
      <c r="AP40" s="177" t="str">
        <f t="array" ref="AP40">IF(C40&lt;&gt;"",INDEX('Site Detail'!$C$54:$AV$62,,ROW(AO39)),"")</f>
        <v/>
      </c>
      <c r="AQ40" s="177" t="str">
        <f t="array" ref="AQ40">IF(C40&lt;&gt;"",INDEX('Site Detail'!$C$55:$AV$62,,ROW(AP39)),"")</f>
        <v/>
      </c>
      <c r="AR40" s="177" t="str">
        <f t="array" ref="AR40">IF(C40&lt;&gt;"",INDEX('Site Detail'!$C$56:$AV$62,,ROW(AQ39)),"")</f>
        <v/>
      </c>
      <c r="AS40" s="177" t="str">
        <f t="array" ref="AS40">IF(C40&lt;&gt;"",INDEX('Site Detail'!$C$57:$AV$62,,ROW(AR39)),"")</f>
        <v/>
      </c>
      <c r="AT40" s="177" t="str">
        <f t="array" ref="AT40">IF(C40&lt;&gt;"",INDEX('Site Detail'!$C$58:$AV$62,,ROW(AS39)),"")</f>
        <v/>
      </c>
      <c r="AU40" s="177" t="str">
        <f t="array" ref="AU40">IF(C40&lt;&gt;"",INDEX('Site Detail'!$C$59:$AV$62,,ROW(AT39)),"")</f>
        <v/>
      </c>
      <c r="AV40" s="177" t="str">
        <f t="array" ref="AV40">IF(C40&lt;&gt;"",INDEX('Site Detail'!$C$60:$AV$62,,ROW(AU39)),"")</f>
        <v/>
      </c>
      <c r="AW40" s="177" t="str">
        <f t="array" ref="AW40">IF(C40&lt;&gt;"",INDEX('Site Detail'!$C$61:$AV$62,,ROW(AT39)),"")</f>
        <v/>
      </c>
      <c r="AX40" s="177" t="str">
        <f t="array" ref="AX40">IF(C40&lt;&gt;"",INDEX('Site Detail'!$C$62:$AV$62,,ROW(AW39)),"")</f>
        <v/>
      </c>
    </row>
    <row r="41" spans="1:50" x14ac:dyDescent="0.35">
      <c r="A41">
        <f>'Site Detail'!$C$3</f>
        <v>0</v>
      </c>
      <c r="B41">
        <f>'Site Detail'!$C$4</f>
        <v>0</v>
      </c>
      <c r="C41" t="str">
        <f t="array" ref="C41">IF(INDEX('Site Detail'!$C$10:$AV$62,,ROW(A40))&lt;&gt;0,INDEX('Site Detail'!$C$10:$AV$62,,ROW(A40)),"")</f>
        <v/>
      </c>
      <c r="D41" t="str">
        <f t="array" ref="D41">IF(INDEX('Site Detail'!$C$11:$AV$62,,ROW(C40))&lt;&gt;0,INDEX('Site Detail'!$C$11:$AV$62,,ROW(C40)),"")</f>
        <v/>
      </c>
      <c r="E41" t="str">
        <f t="array" ref="E41">IF(C41&lt;&gt;"",INDEX('Site Detail'!$C$13:$AV$21,,ROW(B40)),"")</f>
        <v/>
      </c>
      <c r="F41" s="174" t="str">
        <f t="array" ref="F41">IF(C41&lt;&gt;"",INDEX('Site Detail'!$C$14:$AV$21,,ROW(C40)),"")</f>
        <v/>
      </c>
      <c r="G41" s="175" t="str">
        <f t="array" ref="G41">IF(C41&lt;&gt;"",INDEX('Site Detail'!$C$15:$AV$21,,ROW(D40)),"")</f>
        <v/>
      </c>
      <c r="H41" s="175" t="str">
        <f t="array" ref="H41">IF(C41&lt;&gt;"",INDEX('Site Detail'!$C$16:$AV$21,,ROW(E40)),"")</f>
        <v/>
      </c>
      <c r="I41" t="str">
        <f t="array" ref="I41">IF(C41&lt;&gt;"",INDEX('Site Detail'!$C$17:$AV$21,,ROW(F40)),"")</f>
        <v/>
      </c>
      <c r="J41" t="str">
        <f t="array" ref="J41">IF(C41&lt;&gt;"",INDEX('Site Detail'!$C$18:$AV$21,,ROW(G40)),"")</f>
        <v/>
      </c>
      <c r="K41" s="1" t="str">
        <f t="array" ref="K41">IF(C41&lt;&gt;"",INDEX('Site Detail'!$C$19:$AV$21,,ROW(H40)),"")</f>
        <v/>
      </c>
      <c r="L41" s="176" t="str">
        <f t="array" ref="L41">IF(C41&lt;&gt;"",INDEX('Site Detail'!$C$20:$AV$21,,ROW(I40)),"")</f>
        <v/>
      </c>
      <c r="M41" s="176" t="str">
        <f t="array" ref="M41">IF(C41&lt;&gt;"",INDEX('Site Detail'!$C$21:$AV$21,,ROW(J40)),"")</f>
        <v/>
      </c>
      <c r="N41" t="str">
        <f t="array" ref="N41">IF(INDEX('Site Detail'!$C$23:$AV$31,,ROW(M40))&lt;&gt;0,INDEX('Site Detail'!$C$23:$AV$31,,ROW(M40)),"")</f>
        <v/>
      </c>
      <c r="O41" s="174" t="str">
        <f t="array" ref="O41">IF(N41&lt;&gt;"",INDEX('Site Detail'!$C$24:$AV$31,,ROW(N40)),"")</f>
        <v/>
      </c>
      <c r="P41" s="175" t="str">
        <f t="array" ref="P41">IF(N41&lt;&gt;"",INDEX('Site Detail'!$C$25:$AV$31,,ROW(O40)),"")</f>
        <v/>
      </c>
      <c r="Q41" s="175" t="str">
        <f t="array" ref="Q41">IF(N41&lt;&gt;"",INDEX('Site Detail'!$C$26:$AV$31,,ROW(P40)),"")</f>
        <v/>
      </c>
      <c r="R41" t="str">
        <f t="array" ref="R41">IF(N41&lt;&gt;"",INDEX('Site Detail'!$C$27:$AV$31,,ROW(Q40)),"")</f>
        <v/>
      </c>
      <c r="S41" t="str">
        <f t="array" ref="S41">IF(N41&lt;&gt;"",INDEX('Site Detail'!$C$28:$AV$31,,ROW(R40)),"")</f>
        <v/>
      </c>
      <c r="T41" t="str">
        <f t="array" ref="T41">IF(N41&lt;&gt;"",INDEX('Site Detail'!$C$29:$AV$31,,ROW(S40)),"")</f>
        <v/>
      </c>
      <c r="U41" s="176" t="str">
        <f t="array" ref="U41">IF(N41&lt;&gt;"",INDEX('Site Detail'!$C$30:$AV$31,,ROW(T40)),"")</f>
        <v/>
      </c>
      <c r="V41" s="176" t="str">
        <f t="array" ref="V41">IF(N41&lt;&gt;"",INDEX('Site Detail'!$C$31:$AV$31,,ROW(U40)),"")</f>
        <v/>
      </c>
      <c r="W41" s="176" t="str">
        <f t="array" ref="W41">IF(INDEX('Site Detail'!$C$33:$AV$41,,ROW(V40))&lt;&gt;0,INDEX('Site Detail'!$C$33:$AV$41,,ROW(V40)),"")</f>
        <v/>
      </c>
      <c r="X41" s="174" t="str">
        <f t="array" ref="X41">IF(W41&lt;&gt;"",INDEX('Site Detail'!$C$34:$AV$41,,ROW(W40)),"")</f>
        <v/>
      </c>
      <c r="Y41" s="175" t="str">
        <f t="array" ref="Y41">IF(W41&lt;&gt;"",INDEX('Site Detail'!$C$35:$AV$41,,ROW(X40)),"")</f>
        <v/>
      </c>
      <c r="Z41" s="175" t="str">
        <f t="array" ref="Z41">IF(W41&lt;&gt;"",INDEX('Site Detail'!$C$36:$AV$41,,ROW(Y40)),"")</f>
        <v/>
      </c>
      <c r="AA41" t="str">
        <f t="array" ref="AA41">IF(W41&lt;&gt;"",INDEX('Site Detail'!$C$37:$AV$41,,ROW(Z40)),"")</f>
        <v/>
      </c>
      <c r="AB41" t="str">
        <f t="array" ref="AB41">IF(W41&lt;&gt;"",INDEX('Site Detail'!$C$38:$AV$41,,ROW(AA40)),"")</f>
        <v/>
      </c>
      <c r="AC41" t="str">
        <f t="array" ref="AC41">IF(W41&lt;&gt;"",INDEX('Site Detail'!$C$39:$AV$41,,ROW(AB40)),"")</f>
        <v/>
      </c>
      <c r="AD41" s="176" t="str">
        <f t="array" ref="AD41">IF(W41&lt;&gt;"",INDEX('Site Detail'!$C$40:$AV$41,,ROW(AC40)),"")</f>
        <v/>
      </c>
      <c r="AE41" s="176" t="str">
        <f t="array" ref="AE41">IF(W41&lt;&gt;"",INDEX('Site Detail'!$C$41:$AV$41,,ROW(AD40)),"")</f>
        <v/>
      </c>
      <c r="AF41" s="176" t="str">
        <f t="array" ref="AF41">IF(INDEX('Site Detail'!$C$43:$AV$51,,ROW(AE40))&lt;&gt;"",INDEX('Site Detail'!$C$43:$AV$51,,ROW(AE40)),"")</f>
        <v/>
      </c>
      <c r="AG41" s="174" t="str">
        <f t="array" ref="AG41">IF(AF41&lt;&gt;"",INDEX('Site Detail'!$C$44:$AV$51,,ROW(AF40)),"")</f>
        <v/>
      </c>
      <c r="AH41" s="175" t="str">
        <f t="array" ref="AH41">IF(AF41&lt;&gt;"",INDEX('Site Detail'!$C$45:$AV$51,,ROW(AG40)),"")</f>
        <v/>
      </c>
      <c r="AI41" s="175" t="str">
        <f t="array" ref="AI41">IF(AF41&lt;&gt;"",INDEX('Site Detail'!$C$46:$AV$51,,ROW(AH40)),"")</f>
        <v/>
      </c>
      <c r="AJ41" t="str">
        <f t="array" ref="AJ41">IF(AF41&lt;&gt;"",INDEX('Site Detail'!$C$47:$AV$51,,ROW(AI40)),"")</f>
        <v/>
      </c>
      <c r="AK41" t="str">
        <f t="array" ref="AK41">IF(AF41&lt;&gt;"",INDEX('Site Detail'!$C$48:$AV$51,,ROW(AJ40)),"")</f>
        <v/>
      </c>
      <c r="AL41" t="str">
        <f t="array" ref="AL41">IF(AF41&lt;&gt;"",INDEX('Site Detail'!$C$49:$AV$51,,ROW(AK40)),"")</f>
        <v/>
      </c>
      <c r="AM41" s="176" t="str">
        <f t="array" ref="AM41">IF(AF41&lt;&gt;"",INDEX('Site Detail'!$C$50:$AV$51,,ROW(AL40)),"")</f>
        <v/>
      </c>
      <c r="AN41" s="176" t="str">
        <f t="array" ref="AN41">IF(AF41&lt;&gt;"",INDEX('Site Detail'!$C$51:$AV$51,,ROW(AM40)),"")</f>
        <v/>
      </c>
      <c r="AO41" s="177" t="str">
        <f t="array" ref="AO41">IF(C41&lt;&gt;"",INDEX('Site Detail'!$C$53:$AV$62,,ROW(AN40)),"")</f>
        <v/>
      </c>
      <c r="AP41" s="177" t="str">
        <f t="array" ref="AP41">IF(C41&lt;&gt;"",INDEX('Site Detail'!$C$54:$AV$62,,ROW(AO40)),"")</f>
        <v/>
      </c>
      <c r="AQ41" s="177" t="str">
        <f t="array" ref="AQ41">IF(C41&lt;&gt;"",INDEX('Site Detail'!$C$55:$AV$62,,ROW(AP40)),"")</f>
        <v/>
      </c>
      <c r="AR41" s="177" t="str">
        <f t="array" ref="AR41">IF(C41&lt;&gt;"",INDEX('Site Detail'!$C$56:$AV$62,,ROW(AQ40)),"")</f>
        <v/>
      </c>
      <c r="AS41" s="177" t="str">
        <f t="array" ref="AS41">IF(C41&lt;&gt;"",INDEX('Site Detail'!$C$57:$AV$62,,ROW(AR40)),"")</f>
        <v/>
      </c>
      <c r="AT41" s="177" t="str">
        <f t="array" ref="AT41">IF(C41&lt;&gt;"",INDEX('Site Detail'!$C$58:$AV$62,,ROW(AS40)),"")</f>
        <v/>
      </c>
      <c r="AU41" s="177" t="str">
        <f t="array" ref="AU41">IF(C41&lt;&gt;"",INDEX('Site Detail'!$C$59:$AV$62,,ROW(AT40)),"")</f>
        <v/>
      </c>
      <c r="AV41" s="177" t="str">
        <f t="array" ref="AV41">IF(C41&lt;&gt;"",INDEX('Site Detail'!$C$60:$AV$62,,ROW(AU40)),"")</f>
        <v/>
      </c>
      <c r="AW41" s="177" t="str">
        <f t="array" ref="AW41">IF(C41&lt;&gt;"",INDEX('Site Detail'!$C$61:$AV$62,,ROW(AT40)),"")</f>
        <v/>
      </c>
      <c r="AX41" s="177" t="str">
        <f t="array" ref="AX41">IF(C41&lt;&gt;"",INDEX('Site Detail'!$C$62:$AV$62,,ROW(AW40)),"")</f>
        <v/>
      </c>
    </row>
    <row r="42" spans="1:50" x14ac:dyDescent="0.35">
      <c r="A42">
        <f>'Site Detail'!$C$3</f>
        <v>0</v>
      </c>
      <c r="B42">
        <f>'Site Detail'!$C$4</f>
        <v>0</v>
      </c>
      <c r="C42" t="str">
        <f t="array" ref="C42">IF(INDEX('Site Detail'!$C$10:$AV$62,,ROW(A41))&lt;&gt;0,INDEX('Site Detail'!$C$10:$AV$62,,ROW(A41)),"")</f>
        <v/>
      </c>
      <c r="D42" t="str">
        <f t="array" ref="D42">IF(INDEX('Site Detail'!$C$11:$AV$62,,ROW(C41))&lt;&gt;0,INDEX('Site Detail'!$C$11:$AV$62,,ROW(C41)),"")</f>
        <v/>
      </c>
      <c r="E42" t="str">
        <f t="array" ref="E42">IF(C42&lt;&gt;"",INDEX('Site Detail'!$C$13:$AV$21,,ROW(B41)),"")</f>
        <v/>
      </c>
      <c r="F42" s="174" t="str">
        <f t="array" ref="F42">IF(C42&lt;&gt;"",INDEX('Site Detail'!$C$14:$AV$21,,ROW(C41)),"")</f>
        <v/>
      </c>
      <c r="G42" s="175" t="str">
        <f t="array" ref="G42">IF(C42&lt;&gt;"",INDEX('Site Detail'!$C$15:$AV$21,,ROW(D41)),"")</f>
        <v/>
      </c>
      <c r="H42" s="175" t="str">
        <f t="array" ref="H42">IF(C42&lt;&gt;"",INDEX('Site Detail'!$C$16:$AV$21,,ROW(E41)),"")</f>
        <v/>
      </c>
      <c r="I42" t="str">
        <f t="array" ref="I42">IF(C42&lt;&gt;"",INDEX('Site Detail'!$C$17:$AV$21,,ROW(F41)),"")</f>
        <v/>
      </c>
      <c r="J42" t="str">
        <f t="array" ref="J42">IF(C42&lt;&gt;"",INDEX('Site Detail'!$C$18:$AV$21,,ROW(G41)),"")</f>
        <v/>
      </c>
      <c r="K42" s="1" t="str">
        <f t="array" ref="K42">IF(C42&lt;&gt;"",INDEX('Site Detail'!$C$19:$AV$21,,ROW(H41)),"")</f>
        <v/>
      </c>
      <c r="L42" s="176" t="str">
        <f t="array" ref="L42">IF(C42&lt;&gt;"",INDEX('Site Detail'!$C$20:$AV$21,,ROW(I41)),"")</f>
        <v/>
      </c>
      <c r="M42" s="176" t="str">
        <f t="array" ref="M42">IF(C42&lt;&gt;"",INDEX('Site Detail'!$C$21:$AV$21,,ROW(J41)),"")</f>
        <v/>
      </c>
      <c r="N42" t="str">
        <f t="array" ref="N42">IF(INDEX('Site Detail'!$C$23:$AV$31,,ROW(M41))&lt;&gt;0,INDEX('Site Detail'!$C$23:$AV$31,,ROW(M41)),"")</f>
        <v/>
      </c>
      <c r="O42" s="174" t="str">
        <f t="array" ref="O42">IF(N42&lt;&gt;"",INDEX('Site Detail'!$C$24:$AV$31,,ROW(N41)),"")</f>
        <v/>
      </c>
      <c r="P42" s="175" t="str">
        <f t="array" ref="P42">IF(N42&lt;&gt;"",INDEX('Site Detail'!$C$25:$AV$31,,ROW(O41)),"")</f>
        <v/>
      </c>
      <c r="Q42" s="175" t="str">
        <f t="array" ref="Q42">IF(N42&lt;&gt;"",INDEX('Site Detail'!$C$26:$AV$31,,ROW(P41)),"")</f>
        <v/>
      </c>
      <c r="R42" t="str">
        <f t="array" ref="R42">IF(N42&lt;&gt;"",INDEX('Site Detail'!$C$27:$AV$31,,ROW(Q41)),"")</f>
        <v/>
      </c>
      <c r="S42" t="str">
        <f t="array" ref="S42">IF(N42&lt;&gt;"",INDEX('Site Detail'!$C$28:$AV$31,,ROW(R41)),"")</f>
        <v/>
      </c>
      <c r="T42" t="str">
        <f t="array" ref="T42">IF(N42&lt;&gt;"",INDEX('Site Detail'!$C$29:$AV$31,,ROW(S41)),"")</f>
        <v/>
      </c>
      <c r="U42" s="176" t="str">
        <f t="array" ref="U42">IF(N42&lt;&gt;"",INDEX('Site Detail'!$C$30:$AV$31,,ROW(T41)),"")</f>
        <v/>
      </c>
      <c r="V42" s="176" t="str">
        <f t="array" ref="V42">IF(N42&lt;&gt;"",INDEX('Site Detail'!$C$31:$AV$31,,ROW(U41)),"")</f>
        <v/>
      </c>
      <c r="W42" s="176" t="str">
        <f t="array" ref="W42">IF(INDEX('Site Detail'!$C$33:$AV$41,,ROW(V41))&lt;&gt;0,INDEX('Site Detail'!$C$33:$AV$41,,ROW(V41)),"")</f>
        <v/>
      </c>
      <c r="X42" s="174" t="str">
        <f t="array" ref="X42">IF(W42&lt;&gt;"",INDEX('Site Detail'!$C$34:$AV$41,,ROW(W41)),"")</f>
        <v/>
      </c>
      <c r="Y42" s="175" t="str">
        <f t="array" ref="Y42">IF(W42&lt;&gt;"",INDEX('Site Detail'!$C$35:$AV$41,,ROW(X41)),"")</f>
        <v/>
      </c>
      <c r="Z42" s="175" t="str">
        <f t="array" ref="Z42">IF(W42&lt;&gt;"",INDEX('Site Detail'!$C$36:$AV$41,,ROW(Y41)),"")</f>
        <v/>
      </c>
      <c r="AA42" t="str">
        <f t="array" ref="AA42">IF(W42&lt;&gt;"",INDEX('Site Detail'!$C$37:$AV$41,,ROW(Z41)),"")</f>
        <v/>
      </c>
      <c r="AB42" t="str">
        <f t="array" ref="AB42">IF(W42&lt;&gt;"",INDEX('Site Detail'!$C$38:$AV$41,,ROW(AA41)),"")</f>
        <v/>
      </c>
      <c r="AC42" t="str">
        <f t="array" ref="AC42">IF(W42&lt;&gt;"",INDEX('Site Detail'!$C$39:$AV$41,,ROW(AB41)),"")</f>
        <v/>
      </c>
      <c r="AD42" s="176" t="str">
        <f t="array" ref="AD42">IF(W42&lt;&gt;"",INDEX('Site Detail'!$C$40:$AV$41,,ROW(AC41)),"")</f>
        <v/>
      </c>
      <c r="AE42" s="176" t="str">
        <f t="array" ref="AE42">IF(W42&lt;&gt;"",INDEX('Site Detail'!$C$41:$AV$41,,ROW(AD41)),"")</f>
        <v/>
      </c>
      <c r="AF42" s="176" t="str">
        <f t="array" ref="AF42">IF(INDEX('Site Detail'!$C$43:$AV$51,,ROW(AE41))&lt;&gt;"",INDEX('Site Detail'!$C$43:$AV$51,,ROW(AE41)),"")</f>
        <v/>
      </c>
      <c r="AG42" s="174" t="str">
        <f t="array" ref="AG42">IF(AF42&lt;&gt;"",INDEX('Site Detail'!$C$44:$AV$51,,ROW(AF41)),"")</f>
        <v/>
      </c>
      <c r="AH42" s="175" t="str">
        <f t="array" ref="AH42">IF(AF42&lt;&gt;"",INDEX('Site Detail'!$C$45:$AV$51,,ROW(AG41)),"")</f>
        <v/>
      </c>
      <c r="AI42" s="175" t="str">
        <f t="array" ref="AI42">IF(AF42&lt;&gt;"",INDEX('Site Detail'!$C$46:$AV$51,,ROW(AH41)),"")</f>
        <v/>
      </c>
      <c r="AJ42" t="str">
        <f t="array" ref="AJ42">IF(AF42&lt;&gt;"",INDEX('Site Detail'!$C$47:$AV$51,,ROW(AI41)),"")</f>
        <v/>
      </c>
      <c r="AK42" t="str">
        <f t="array" ref="AK42">IF(AF42&lt;&gt;"",INDEX('Site Detail'!$C$48:$AV$51,,ROW(AJ41)),"")</f>
        <v/>
      </c>
      <c r="AL42" t="str">
        <f t="array" ref="AL42">IF(AF42&lt;&gt;"",INDEX('Site Detail'!$C$49:$AV$51,,ROW(AK41)),"")</f>
        <v/>
      </c>
      <c r="AM42" s="176" t="str">
        <f t="array" ref="AM42">IF(AF42&lt;&gt;"",INDEX('Site Detail'!$C$50:$AV$51,,ROW(AL41)),"")</f>
        <v/>
      </c>
      <c r="AN42" s="176" t="str">
        <f t="array" ref="AN42">IF(AF42&lt;&gt;"",INDEX('Site Detail'!$C$51:$AV$51,,ROW(AM41)),"")</f>
        <v/>
      </c>
      <c r="AO42" s="177" t="str">
        <f t="array" ref="AO42">IF(C42&lt;&gt;"",INDEX('Site Detail'!$C$53:$AV$62,,ROW(AN41)),"")</f>
        <v/>
      </c>
      <c r="AP42" s="177" t="str">
        <f t="array" ref="AP42">IF(C42&lt;&gt;"",INDEX('Site Detail'!$C$54:$AV$62,,ROW(AO41)),"")</f>
        <v/>
      </c>
      <c r="AQ42" s="177" t="str">
        <f t="array" ref="AQ42">IF(C42&lt;&gt;"",INDEX('Site Detail'!$C$55:$AV$62,,ROW(AP41)),"")</f>
        <v/>
      </c>
      <c r="AR42" s="177" t="str">
        <f t="array" ref="AR42">IF(C42&lt;&gt;"",INDEX('Site Detail'!$C$56:$AV$62,,ROW(AQ41)),"")</f>
        <v/>
      </c>
      <c r="AS42" s="177" t="str">
        <f t="array" ref="AS42">IF(C42&lt;&gt;"",INDEX('Site Detail'!$C$57:$AV$62,,ROW(AR41)),"")</f>
        <v/>
      </c>
      <c r="AT42" s="177" t="str">
        <f t="array" ref="AT42">IF(C42&lt;&gt;"",INDEX('Site Detail'!$C$58:$AV$62,,ROW(AS41)),"")</f>
        <v/>
      </c>
      <c r="AU42" s="177" t="str">
        <f t="array" ref="AU42">IF(C42&lt;&gt;"",INDEX('Site Detail'!$C$59:$AV$62,,ROW(AT41)),"")</f>
        <v/>
      </c>
      <c r="AV42" s="177" t="str">
        <f t="array" ref="AV42">IF(C42&lt;&gt;"",INDEX('Site Detail'!$C$60:$AV$62,,ROW(AU41)),"")</f>
        <v/>
      </c>
      <c r="AW42" s="177" t="str">
        <f t="array" ref="AW42">IF(C42&lt;&gt;"",INDEX('Site Detail'!$C$61:$AV$62,,ROW(AT41)),"")</f>
        <v/>
      </c>
      <c r="AX42" s="177" t="str">
        <f t="array" ref="AX42">IF(C42&lt;&gt;"",INDEX('Site Detail'!$C$62:$AV$62,,ROW(AW41)),"")</f>
        <v/>
      </c>
    </row>
    <row r="43" spans="1:50" x14ac:dyDescent="0.35">
      <c r="A43">
        <f>'Site Detail'!$C$3</f>
        <v>0</v>
      </c>
      <c r="B43">
        <f>'Site Detail'!$C$4</f>
        <v>0</v>
      </c>
      <c r="C43" t="str">
        <f t="array" ref="C43">IF(INDEX('Site Detail'!$C$10:$AV$62,,ROW(A42))&lt;&gt;0,INDEX('Site Detail'!$C$10:$AV$62,,ROW(A42)),"")</f>
        <v/>
      </c>
      <c r="D43" t="str">
        <f t="array" ref="D43">IF(INDEX('Site Detail'!$C$11:$AV$62,,ROW(C42))&lt;&gt;0,INDEX('Site Detail'!$C$11:$AV$62,,ROW(C42)),"")</f>
        <v/>
      </c>
      <c r="E43" t="str">
        <f t="array" ref="E43">IF(C43&lt;&gt;"",INDEX('Site Detail'!$C$13:$AV$21,,ROW(B42)),"")</f>
        <v/>
      </c>
      <c r="F43" s="174" t="str">
        <f t="array" ref="F43">IF(C43&lt;&gt;"",INDEX('Site Detail'!$C$14:$AV$21,,ROW(C42)),"")</f>
        <v/>
      </c>
      <c r="G43" s="175" t="str">
        <f t="array" ref="G43">IF(C43&lt;&gt;"",INDEX('Site Detail'!$C$15:$AV$21,,ROW(D42)),"")</f>
        <v/>
      </c>
      <c r="H43" s="175" t="str">
        <f t="array" ref="H43">IF(C43&lt;&gt;"",INDEX('Site Detail'!$C$16:$AV$21,,ROW(E42)),"")</f>
        <v/>
      </c>
      <c r="I43" t="str">
        <f t="array" ref="I43">IF(C43&lt;&gt;"",INDEX('Site Detail'!$C$17:$AV$21,,ROW(F42)),"")</f>
        <v/>
      </c>
      <c r="J43" t="str">
        <f t="array" ref="J43">IF(C43&lt;&gt;"",INDEX('Site Detail'!$C$18:$AV$21,,ROW(G42)),"")</f>
        <v/>
      </c>
      <c r="K43" s="1" t="str">
        <f t="array" ref="K43">IF(C43&lt;&gt;"",INDEX('Site Detail'!$C$19:$AV$21,,ROW(H42)),"")</f>
        <v/>
      </c>
      <c r="L43" s="176" t="str">
        <f t="array" ref="L43">IF(C43&lt;&gt;"",INDEX('Site Detail'!$C$20:$AV$21,,ROW(I42)),"")</f>
        <v/>
      </c>
      <c r="M43" s="176" t="str">
        <f t="array" ref="M43">IF(C43&lt;&gt;"",INDEX('Site Detail'!$C$21:$AV$21,,ROW(J42)),"")</f>
        <v/>
      </c>
      <c r="N43" t="str">
        <f t="array" ref="N43">IF(INDEX('Site Detail'!$C$23:$AV$31,,ROW(M42))&lt;&gt;0,INDEX('Site Detail'!$C$23:$AV$31,,ROW(M42)),"")</f>
        <v/>
      </c>
      <c r="O43" s="174" t="str">
        <f t="array" ref="O43">IF(N43&lt;&gt;"",INDEX('Site Detail'!$C$24:$AV$31,,ROW(N42)),"")</f>
        <v/>
      </c>
      <c r="P43" s="175" t="str">
        <f t="array" ref="P43">IF(N43&lt;&gt;"",INDEX('Site Detail'!$C$25:$AV$31,,ROW(O42)),"")</f>
        <v/>
      </c>
      <c r="Q43" s="175" t="str">
        <f t="array" ref="Q43">IF(N43&lt;&gt;"",INDEX('Site Detail'!$C$26:$AV$31,,ROW(P42)),"")</f>
        <v/>
      </c>
      <c r="R43" t="str">
        <f t="array" ref="R43">IF(N43&lt;&gt;"",INDEX('Site Detail'!$C$27:$AV$31,,ROW(Q42)),"")</f>
        <v/>
      </c>
      <c r="S43" t="str">
        <f t="array" ref="S43">IF(N43&lt;&gt;"",INDEX('Site Detail'!$C$28:$AV$31,,ROW(R42)),"")</f>
        <v/>
      </c>
      <c r="T43" t="str">
        <f t="array" ref="T43">IF(N43&lt;&gt;"",INDEX('Site Detail'!$C$29:$AV$31,,ROW(S42)),"")</f>
        <v/>
      </c>
      <c r="U43" s="176" t="str">
        <f t="array" ref="U43">IF(N43&lt;&gt;"",INDEX('Site Detail'!$C$30:$AV$31,,ROW(T42)),"")</f>
        <v/>
      </c>
      <c r="V43" s="176" t="str">
        <f t="array" ref="V43">IF(N43&lt;&gt;"",INDEX('Site Detail'!$C$31:$AV$31,,ROW(U42)),"")</f>
        <v/>
      </c>
      <c r="W43" s="176" t="str">
        <f t="array" ref="W43">IF(INDEX('Site Detail'!$C$33:$AV$41,,ROW(V42))&lt;&gt;0,INDEX('Site Detail'!$C$33:$AV$41,,ROW(V42)),"")</f>
        <v/>
      </c>
      <c r="X43" s="174" t="str">
        <f t="array" ref="X43">IF(W43&lt;&gt;"",INDEX('Site Detail'!$C$34:$AV$41,,ROW(W42)),"")</f>
        <v/>
      </c>
      <c r="Y43" s="175" t="str">
        <f t="array" ref="Y43">IF(W43&lt;&gt;"",INDEX('Site Detail'!$C$35:$AV$41,,ROW(X42)),"")</f>
        <v/>
      </c>
      <c r="Z43" s="175" t="str">
        <f t="array" ref="Z43">IF(W43&lt;&gt;"",INDEX('Site Detail'!$C$36:$AV$41,,ROW(Y42)),"")</f>
        <v/>
      </c>
      <c r="AA43" t="str">
        <f t="array" ref="AA43">IF(W43&lt;&gt;"",INDEX('Site Detail'!$C$37:$AV$41,,ROW(Z42)),"")</f>
        <v/>
      </c>
      <c r="AB43" t="str">
        <f t="array" ref="AB43">IF(W43&lt;&gt;"",INDEX('Site Detail'!$C$38:$AV$41,,ROW(AA42)),"")</f>
        <v/>
      </c>
      <c r="AC43" t="str">
        <f t="array" ref="AC43">IF(W43&lt;&gt;"",INDEX('Site Detail'!$C$39:$AV$41,,ROW(AB42)),"")</f>
        <v/>
      </c>
      <c r="AD43" s="176" t="str">
        <f t="array" ref="AD43">IF(W43&lt;&gt;"",INDEX('Site Detail'!$C$40:$AV$41,,ROW(AC42)),"")</f>
        <v/>
      </c>
      <c r="AE43" s="176" t="str">
        <f t="array" ref="AE43">IF(W43&lt;&gt;"",INDEX('Site Detail'!$C$41:$AV$41,,ROW(AD42)),"")</f>
        <v/>
      </c>
      <c r="AF43" s="176" t="str">
        <f t="array" ref="AF43">IF(INDEX('Site Detail'!$C$43:$AV$51,,ROW(AE42))&lt;&gt;"",INDEX('Site Detail'!$C$43:$AV$51,,ROW(AE42)),"")</f>
        <v/>
      </c>
      <c r="AG43" s="174" t="str">
        <f t="array" ref="AG43">IF(AF43&lt;&gt;"",INDEX('Site Detail'!$C$44:$AV$51,,ROW(AF42)),"")</f>
        <v/>
      </c>
      <c r="AH43" s="175" t="str">
        <f t="array" ref="AH43">IF(AF43&lt;&gt;"",INDEX('Site Detail'!$C$45:$AV$51,,ROW(AG42)),"")</f>
        <v/>
      </c>
      <c r="AI43" s="175" t="str">
        <f t="array" ref="AI43">IF(AF43&lt;&gt;"",INDEX('Site Detail'!$C$46:$AV$51,,ROW(AH42)),"")</f>
        <v/>
      </c>
      <c r="AJ43" t="str">
        <f t="array" ref="AJ43">IF(AF43&lt;&gt;"",INDEX('Site Detail'!$C$47:$AV$51,,ROW(AI42)),"")</f>
        <v/>
      </c>
      <c r="AK43" t="str">
        <f t="array" ref="AK43">IF(AF43&lt;&gt;"",INDEX('Site Detail'!$C$48:$AV$51,,ROW(AJ42)),"")</f>
        <v/>
      </c>
      <c r="AL43" t="str">
        <f t="array" ref="AL43">IF(AF43&lt;&gt;"",INDEX('Site Detail'!$C$49:$AV$51,,ROW(AK42)),"")</f>
        <v/>
      </c>
      <c r="AM43" s="176" t="str">
        <f t="array" ref="AM43">IF(AF43&lt;&gt;"",INDEX('Site Detail'!$C$50:$AV$51,,ROW(AL42)),"")</f>
        <v/>
      </c>
      <c r="AN43" s="176" t="str">
        <f t="array" ref="AN43">IF(AF43&lt;&gt;"",INDEX('Site Detail'!$C$51:$AV$51,,ROW(AM42)),"")</f>
        <v/>
      </c>
      <c r="AO43" s="177" t="str">
        <f t="array" ref="AO43">IF(C43&lt;&gt;"",INDEX('Site Detail'!$C$53:$AV$62,,ROW(AN42)),"")</f>
        <v/>
      </c>
      <c r="AP43" s="177" t="str">
        <f t="array" ref="AP43">IF(C43&lt;&gt;"",INDEX('Site Detail'!$C$54:$AV$62,,ROW(AO42)),"")</f>
        <v/>
      </c>
      <c r="AQ43" s="177" t="str">
        <f t="array" ref="AQ43">IF(C43&lt;&gt;"",INDEX('Site Detail'!$C$55:$AV$62,,ROW(AP42)),"")</f>
        <v/>
      </c>
      <c r="AR43" s="177" t="str">
        <f t="array" ref="AR43">IF(C43&lt;&gt;"",INDEX('Site Detail'!$C$56:$AV$62,,ROW(AQ42)),"")</f>
        <v/>
      </c>
      <c r="AS43" s="177" t="str">
        <f t="array" ref="AS43">IF(C43&lt;&gt;"",INDEX('Site Detail'!$C$57:$AV$62,,ROW(AR42)),"")</f>
        <v/>
      </c>
      <c r="AT43" s="177" t="str">
        <f t="array" ref="AT43">IF(C43&lt;&gt;"",INDEX('Site Detail'!$C$58:$AV$62,,ROW(AS42)),"")</f>
        <v/>
      </c>
      <c r="AU43" s="177" t="str">
        <f t="array" ref="AU43">IF(C43&lt;&gt;"",INDEX('Site Detail'!$C$59:$AV$62,,ROW(AT42)),"")</f>
        <v/>
      </c>
      <c r="AV43" s="177" t="str">
        <f t="array" ref="AV43">IF(C43&lt;&gt;"",INDEX('Site Detail'!$C$60:$AV$62,,ROW(AU42)),"")</f>
        <v/>
      </c>
      <c r="AW43" s="177" t="str">
        <f t="array" ref="AW43">IF(C43&lt;&gt;"",INDEX('Site Detail'!$C$61:$AV$62,,ROW(AT42)),"")</f>
        <v/>
      </c>
      <c r="AX43" s="177" t="str">
        <f t="array" ref="AX43">IF(C43&lt;&gt;"",INDEX('Site Detail'!$C$62:$AV$62,,ROW(AW42)),"")</f>
        <v/>
      </c>
    </row>
    <row r="44" spans="1:50" x14ac:dyDescent="0.35">
      <c r="A44">
        <f>'Site Detail'!$C$3</f>
        <v>0</v>
      </c>
      <c r="B44">
        <f>'Site Detail'!$C$4</f>
        <v>0</v>
      </c>
      <c r="C44" t="str">
        <f t="array" ref="C44">IF(INDEX('Site Detail'!$C$10:$AV$62,,ROW(A43))&lt;&gt;0,INDEX('Site Detail'!$C$10:$AV$62,,ROW(A43)),"")</f>
        <v/>
      </c>
      <c r="D44" t="str">
        <f t="array" ref="D44">IF(INDEX('Site Detail'!$C$11:$AV$62,,ROW(C43))&lt;&gt;0,INDEX('Site Detail'!$C$11:$AV$62,,ROW(C43)),"")</f>
        <v/>
      </c>
      <c r="E44" t="str">
        <f t="array" ref="E44">IF(C44&lt;&gt;"",INDEX('Site Detail'!$C$13:$AV$21,,ROW(B43)),"")</f>
        <v/>
      </c>
      <c r="F44" s="174" t="str">
        <f t="array" ref="F44">IF(C44&lt;&gt;"",INDEX('Site Detail'!$C$14:$AV$21,,ROW(C43)),"")</f>
        <v/>
      </c>
      <c r="G44" s="175" t="str">
        <f t="array" ref="G44">IF(C44&lt;&gt;"",INDEX('Site Detail'!$C$15:$AV$21,,ROW(D43)),"")</f>
        <v/>
      </c>
      <c r="H44" s="175" t="str">
        <f t="array" ref="H44">IF(C44&lt;&gt;"",INDEX('Site Detail'!$C$16:$AV$21,,ROW(E43)),"")</f>
        <v/>
      </c>
      <c r="I44" t="str">
        <f t="array" ref="I44">IF(C44&lt;&gt;"",INDEX('Site Detail'!$C$17:$AV$21,,ROW(F43)),"")</f>
        <v/>
      </c>
      <c r="J44" t="str">
        <f t="array" ref="J44">IF(C44&lt;&gt;"",INDEX('Site Detail'!$C$18:$AV$21,,ROW(G43)),"")</f>
        <v/>
      </c>
      <c r="K44" s="1" t="str">
        <f t="array" ref="K44">IF(C44&lt;&gt;"",INDEX('Site Detail'!$C$19:$AV$21,,ROW(H43)),"")</f>
        <v/>
      </c>
      <c r="L44" s="176" t="str">
        <f t="array" ref="L44">IF(C44&lt;&gt;"",INDEX('Site Detail'!$C$20:$AV$21,,ROW(I43)),"")</f>
        <v/>
      </c>
      <c r="M44" s="176" t="str">
        <f t="array" ref="M44">IF(C44&lt;&gt;"",INDEX('Site Detail'!$C$21:$AV$21,,ROW(J43)),"")</f>
        <v/>
      </c>
      <c r="N44" t="str">
        <f t="array" ref="N44">IF(INDEX('Site Detail'!$C$23:$AV$31,,ROW(M43))&lt;&gt;0,INDEX('Site Detail'!$C$23:$AV$31,,ROW(M43)),"")</f>
        <v/>
      </c>
      <c r="O44" s="174" t="str">
        <f t="array" ref="O44">IF(N44&lt;&gt;"",INDEX('Site Detail'!$C$24:$AV$31,,ROW(N43)),"")</f>
        <v/>
      </c>
      <c r="P44" s="175" t="str">
        <f t="array" ref="P44">IF(N44&lt;&gt;"",INDEX('Site Detail'!$C$25:$AV$31,,ROW(O43)),"")</f>
        <v/>
      </c>
      <c r="Q44" s="175" t="str">
        <f t="array" ref="Q44">IF(N44&lt;&gt;"",INDEX('Site Detail'!$C$26:$AV$31,,ROW(P43)),"")</f>
        <v/>
      </c>
      <c r="R44" t="str">
        <f t="array" ref="R44">IF(N44&lt;&gt;"",INDEX('Site Detail'!$C$27:$AV$31,,ROW(Q43)),"")</f>
        <v/>
      </c>
      <c r="S44" t="str">
        <f t="array" ref="S44">IF(N44&lt;&gt;"",INDEX('Site Detail'!$C$28:$AV$31,,ROW(R43)),"")</f>
        <v/>
      </c>
      <c r="T44" t="str">
        <f t="array" ref="T44">IF(N44&lt;&gt;"",INDEX('Site Detail'!$C$29:$AV$31,,ROW(S43)),"")</f>
        <v/>
      </c>
      <c r="U44" s="176" t="str">
        <f t="array" ref="U44">IF(N44&lt;&gt;"",INDEX('Site Detail'!$C$30:$AV$31,,ROW(T43)),"")</f>
        <v/>
      </c>
      <c r="V44" s="176" t="str">
        <f t="array" ref="V44">IF(N44&lt;&gt;"",INDEX('Site Detail'!$C$31:$AV$31,,ROW(U43)),"")</f>
        <v/>
      </c>
      <c r="W44" s="176" t="str">
        <f t="array" ref="W44">IF(INDEX('Site Detail'!$C$33:$AV$41,,ROW(V43))&lt;&gt;0,INDEX('Site Detail'!$C$33:$AV$41,,ROW(V43)),"")</f>
        <v/>
      </c>
      <c r="X44" s="174" t="str">
        <f t="array" ref="X44">IF(W44&lt;&gt;"",INDEX('Site Detail'!$C$34:$AV$41,,ROW(W43)),"")</f>
        <v/>
      </c>
      <c r="Y44" s="175" t="str">
        <f t="array" ref="Y44">IF(W44&lt;&gt;"",INDEX('Site Detail'!$C$35:$AV$41,,ROW(X43)),"")</f>
        <v/>
      </c>
      <c r="Z44" s="175" t="str">
        <f t="array" ref="Z44">IF(W44&lt;&gt;"",INDEX('Site Detail'!$C$36:$AV$41,,ROW(Y43)),"")</f>
        <v/>
      </c>
      <c r="AA44" t="str">
        <f t="array" ref="AA44">IF(W44&lt;&gt;"",INDEX('Site Detail'!$C$37:$AV$41,,ROW(Z43)),"")</f>
        <v/>
      </c>
      <c r="AB44" t="str">
        <f t="array" ref="AB44">IF(W44&lt;&gt;"",INDEX('Site Detail'!$C$38:$AV$41,,ROW(AA43)),"")</f>
        <v/>
      </c>
      <c r="AC44" t="str">
        <f t="array" ref="AC44">IF(W44&lt;&gt;"",INDEX('Site Detail'!$C$39:$AV$41,,ROW(AB43)),"")</f>
        <v/>
      </c>
      <c r="AD44" s="176" t="str">
        <f t="array" ref="AD44">IF(W44&lt;&gt;"",INDEX('Site Detail'!$C$40:$AV$41,,ROW(AC43)),"")</f>
        <v/>
      </c>
      <c r="AE44" s="176" t="str">
        <f t="array" ref="AE44">IF(W44&lt;&gt;"",INDEX('Site Detail'!$C$41:$AV$41,,ROW(AD43)),"")</f>
        <v/>
      </c>
      <c r="AF44" s="176" t="str">
        <f t="array" ref="AF44">IF(INDEX('Site Detail'!$C$43:$AV$51,,ROW(AE43))&lt;&gt;"",INDEX('Site Detail'!$C$43:$AV$51,,ROW(AE43)),"")</f>
        <v/>
      </c>
      <c r="AG44" s="174" t="str">
        <f t="array" ref="AG44">IF(AF44&lt;&gt;"",INDEX('Site Detail'!$C$44:$AV$51,,ROW(AF43)),"")</f>
        <v/>
      </c>
      <c r="AH44" s="175" t="str">
        <f t="array" ref="AH44">IF(AF44&lt;&gt;"",INDEX('Site Detail'!$C$45:$AV$51,,ROW(AG43)),"")</f>
        <v/>
      </c>
      <c r="AI44" s="175" t="str">
        <f t="array" ref="AI44">IF(AF44&lt;&gt;"",INDEX('Site Detail'!$C$46:$AV$51,,ROW(AH43)),"")</f>
        <v/>
      </c>
      <c r="AJ44" t="str">
        <f t="array" ref="AJ44">IF(AF44&lt;&gt;"",INDEX('Site Detail'!$C$47:$AV$51,,ROW(AI43)),"")</f>
        <v/>
      </c>
      <c r="AK44" t="str">
        <f t="array" ref="AK44">IF(AF44&lt;&gt;"",INDEX('Site Detail'!$C$48:$AV$51,,ROW(AJ43)),"")</f>
        <v/>
      </c>
      <c r="AL44" t="str">
        <f t="array" ref="AL44">IF(AF44&lt;&gt;"",INDEX('Site Detail'!$C$49:$AV$51,,ROW(AK43)),"")</f>
        <v/>
      </c>
      <c r="AM44" s="176" t="str">
        <f t="array" ref="AM44">IF(AF44&lt;&gt;"",INDEX('Site Detail'!$C$50:$AV$51,,ROW(AL43)),"")</f>
        <v/>
      </c>
      <c r="AN44" s="176" t="str">
        <f t="array" ref="AN44">IF(AF44&lt;&gt;"",INDEX('Site Detail'!$C$51:$AV$51,,ROW(AM43)),"")</f>
        <v/>
      </c>
      <c r="AO44" s="177" t="str">
        <f t="array" ref="AO44">IF(C44&lt;&gt;"",INDEX('Site Detail'!$C$53:$AV$62,,ROW(AN43)),"")</f>
        <v/>
      </c>
      <c r="AP44" s="177" t="str">
        <f t="array" ref="AP44">IF(C44&lt;&gt;"",INDEX('Site Detail'!$C$54:$AV$62,,ROW(AO43)),"")</f>
        <v/>
      </c>
      <c r="AQ44" s="177" t="str">
        <f t="array" ref="AQ44">IF(C44&lt;&gt;"",INDEX('Site Detail'!$C$55:$AV$62,,ROW(AP43)),"")</f>
        <v/>
      </c>
      <c r="AR44" s="177" t="str">
        <f t="array" ref="AR44">IF(C44&lt;&gt;"",INDEX('Site Detail'!$C$56:$AV$62,,ROW(AQ43)),"")</f>
        <v/>
      </c>
      <c r="AS44" s="177" t="str">
        <f t="array" ref="AS44">IF(C44&lt;&gt;"",INDEX('Site Detail'!$C$57:$AV$62,,ROW(AR43)),"")</f>
        <v/>
      </c>
      <c r="AT44" s="177" t="str">
        <f t="array" ref="AT44">IF(C44&lt;&gt;"",INDEX('Site Detail'!$C$58:$AV$62,,ROW(AS43)),"")</f>
        <v/>
      </c>
      <c r="AU44" s="177" t="str">
        <f t="array" ref="AU44">IF(C44&lt;&gt;"",INDEX('Site Detail'!$C$59:$AV$62,,ROW(AT43)),"")</f>
        <v/>
      </c>
      <c r="AV44" s="177" t="str">
        <f t="array" ref="AV44">IF(C44&lt;&gt;"",INDEX('Site Detail'!$C$60:$AV$62,,ROW(AU43)),"")</f>
        <v/>
      </c>
      <c r="AW44" s="177" t="str">
        <f t="array" ref="AW44">IF(C44&lt;&gt;"",INDEX('Site Detail'!$C$61:$AV$62,,ROW(AT43)),"")</f>
        <v/>
      </c>
      <c r="AX44" s="177" t="str">
        <f t="array" ref="AX44">IF(C44&lt;&gt;"",INDEX('Site Detail'!$C$62:$AV$62,,ROW(AW43)),"")</f>
        <v/>
      </c>
    </row>
    <row r="45" spans="1:50" x14ac:dyDescent="0.35">
      <c r="A45">
        <f>'Site Detail'!$C$3</f>
        <v>0</v>
      </c>
      <c r="B45">
        <f>'Site Detail'!$C$4</f>
        <v>0</v>
      </c>
      <c r="C45" t="str">
        <f t="array" ref="C45">IF(INDEX('Site Detail'!$C$10:$AV$62,,ROW(A44))&lt;&gt;0,INDEX('Site Detail'!$C$10:$AV$62,,ROW(A44)),"")</f>
        <v/>
      </c>
      <c r="D45" t="str">
        <f t="array" ref="D45">IF(INDEX('Site Detail'!$C$11:$AV$62,,ROW(C44))&lt;&gt;0,INDEX('Site Detail'!$C$11:$AV$62,,ROW(C44)),"")</f>
        <v/>
      </c>
      <c r="E45" t="str">
        <f t="array" ref="E45">IF(C45&lt;&gt;"",INDEX('Site Detail'!$C$13:$AV$21,,ROW(B44)),"")</f>
        <v/>
      </c>
      <c r="F45" s="174" t="str">
        <f t="array" ref="F45">IF(C45&lt;&gt;"",INDEX('Site Detail'!$C$14:$AV$21,,ROW(C44)),"")</f>
        <v/>
      </c>
      <c r="G45" s="175" t="str">
        <f t="array" ref="G45">IF(C45&lt;&gt;"",INDEX('Site Detail'!$C$15:$AV$21,,ROW(D44)),"")</f>
        <v/>
      </c>
      <c r="H45" s="175" t="str">
        <f t="array" ref="H45">IF(C45&lt;&gt;"",INDEX('Site Detail'!$C$16:$AV$21,,ROW(E44)),"")</f>
        <v/>
      </c>
      <c r="I45" t="str">
        <f t="array" ref="I45">IF(C45&lt;&gt;"",INDEX('Site Detail'!$C$17:$AV$21,,ROW(F44)),"")</f>
        <v/>
      </c>
      <c r="J45" t="str">
        <f t="array" ref="J45">IF(C45&lt;&gt;"",INDEX('Site Detail'!$C$18:$AV$21,,ROW(G44)),"")</f>
        <v/>
      </c>
      <c r="K45" s="1" t="str">
        <f t="array" ref="K45">IF(C45&lt;&gt;"",INDEX('Site Detail'!$C$19:$AV$21,,ROW(H44)),"")</f>
        <v/>
      </c>
      <c r="L45" s="176" t="str">
        <f t="array" ref="L45">IF(C45&lt;&gt;"",INDEX('Site Detail'!$C$20:$AV$21,,ROW(I44)),"")</f>
        <v/>
      </c>
      <c r="M45" s="176" t="str">
        <f t="array" ref="M45">IF(C45&lt;&gt;"",INDEX('Site Detail'!$C$21:$AV$21,,ROW(J44)),"")</f>
        <v/>
      </c>
      <c r="N45" t="str">
        <f t="array" ref="N45">IF(INDEX('Site Detail'!$C$23:$AV$31,,ROW(M44))&lt;&gt;0,INDEX('Site Detail'!$C$23:$AV$31,,ROW(M44)),"")</f>
        <v/>
      </c>
      <c r="O45" s="174" t="str">
        <f t="array" ref="O45">IF(N45&lt;&gt;"",INDEX('Site Detail'!$C$24:$AV$31,,ROW(N44)),"")</f>
        <v/>
      </c>
      <c r="P45" s="175" t="str">
        <f t="array" ref="P45">IF(N45&lt;&gt;"",INDEX('Site Detail'!$C$25:$AV$31,,ROW(O44)),"")</f>
        <v/>
      </c>
      <c r="Q45" s="175" t="str">
        <f t="array" ref="Q45">IF(N45&lt;&gt;"",INDEX('Site Detail'!$C$26:$AV$31,,ROW(P44)),"")</f>
        <v/>
      </c>
      <c r="R45" t="str">
        <f t="array" ref="R45">IF(N45&lt;&gt;"",INDEX('Site Detail'!$C$27:$AV$31,,ROW(Q44)),"")</f>
        <v/>
      </c>
      <c r="S45" t="str">
        <f t="array" ref="S45">IF(N45&lt;&gt;"",INDEX('Site Detail'!$C$28:$AV$31,,ROW(R44)),"")</f>
        <v/>
      </c>
      <c r="T45" t="str">
        <f t="array" ref="T45">IF(N45&lt;&gt;"",INDEX('Site Detail'!$C$29:$AV$31,,ROW(S44)),"")</f>
        <v/>
      </c>
      <c r="U45" s="176" t="str">
        <f t="array" ref="U45">IF(N45&lt;&gt;"",INDEX('Site Detail'!$C$30:$AV$31,,ROW(T44)),"")</f>
        <v/>
      </c>
      <c r="V45" s="176" t="str">
        <f t="array" ref="V45">IF(N45&lt;&gt;"",INDEX('Site Detail'!$C$31:$AV$31,,ROW(U44)),"")</f>
        <v/>
      </c>
      <c r="W45" s="176" t="str">
        <f t="array" ref="W45">IF(INDEX('Site Detail'!$C$33:$AV$41,,ROW(V44))&lt;&gt;0,INDEX('Site Detail'!$C$33:$AV$41,,ROW(V44)),"")</f>
        <v/>
      </c>
      <c r="X45" s="174" t="str">
        <f t="array" ref="X45">IF(W45&lt;&gt;"",INDEX('Site Detail'!$C$34:$AV$41,,ROW(W44)),"")</f>
        <v/>
      </c>
      <c r="Y45" s="175" t="str">
        <f t="array" ref="Y45">IF(W45&lt;&gt;"",INDEX('Site Detail'!$C$35:$AV$41,,ROW(X44)),"")</f>
        <v/>
      </c>
      <c r="Z45" s="175" t="str">
        <f t="array" ref="Z45">IF(W45&lt;&gt;"",INDEX('Site Detail'!$C$36:$AV$41,,ROW(Y44)),"")</f>
        <v/>
      </c>
      <c r="AA45" t="str">
        <f t="array" ref="AA45">IF(W45&lt;&gt;"",INDEX('Site Detail'!$C$37:$AV$41,,ROW(Z44)),"")</f>
        <v/>
      </c>
      <c r="AB45" t="str">
        <f t="array" ref="AB45">IF(W45&lt;&gt;"",INDEX('Site Detail'!$C$38:$AV$41,,ROW(AA44)),"")</f>
        <v/>
      </c>
      <c r="AC45" t="str">
        <f t="array" ref="AC45">IF(W45&lt;&gt;"",INDEX('Site Detail'!$C$39:$AV$41,,ROW(AB44)),"")</f>
        <v/>
      </c>
      <c r="AD45" s="176" t="str">
        <f t="array" ref="AD45">IF(W45&lt;&gt;"",INDEX('Site Detail'!$C$40:$AV$41,,ROW(AC44)),"")</f>
        <v/>
      </c>
      <c r="AE45" s="176" t="str">
        <f t="array" ref="AE45">IF(W45&lt;&gt;"",INDEX('Site Detail'!$C$41:$AV$41,,ROW(AD44)),"")</f>
        <v/>
      </c>
      <c r="AF45" s="176" t="str">
        <f t="array" ref="AF45">IF(INDEX('Site Detail'!$C$43:$AV$51,,ROW(AE44))&lt;&gt;"",INDEX('Site Detail'!$C$43:$AV$51,,ROW(AE44)),"")</f>
        <v/>
      </c>
      <c r="AG45" s="174" t="str">
        <f t="array" ref="AG45">IF(AF45&lt;&gt;"",INDEX('Site Detail'!$C$44:$AV$51,,ROW(AF44)),"")</f>
        <v/>
      </c>
      <c r="AH45" s="175" t="str">
        <f t="array" ref="AH45">IF(AF45&lt;&gt;"",INDEX('Site Detail'!$C$45:$AV$51,,ROW(AG44)),"")</f>
        <v/>
      </c>
      <c r="AI45" s="175" t="str">
        <f t="array" ref="AI45">IF(AF45&lt;&gt;"",INDEX('Site Detail'!$C$46:$AV$51,,ROW(AH44)),"")</f>
        <v/>
      </c>
      <c r="AJ45" t="str">
        <f t="array" ref="AJ45">IF(AF45&lt;&gt;"",INDEX('Site Detail'!$C$47:$AV$51,,ROW(AI44)),"")</f>
        <v/>
      </c>
      <c r="AK45" t="str">
        <f t="array" ref="AK45">IF(AF45&lt;&gt;"",INDEX('Site Detail'!$C$48:$AV$51,,ROW(AJ44)),"")</f>
        <v/>
      </c>
      <c r="AL45" t="str">
        <f t="array" ref="AL45">IF(AF45&lt;&gt;"",INDEX('Site Detail'!$C$49:$AV$51,,ROW(AK44)),"")</f>
        <v/>
      </c>
      <c r="AM45" s="176" t="str">
        <f t="array" ref="AM45">IF(AF45&lt;&gt;"",INDEX('Site Detail'!$C$50:$AV$51,,ROW(AL44)),"")</f>
        <v/>
      </c>
      <c r="AN45" s="176" t="str">
        <f t="array" ref="AN45">IF(AF45&lt;&gt;"",INDEX('Site Detail'!$C$51:$AV$51,,ROW(AM44)),"")</f>
        <v/>
      </c>
      <c r="AO45" s="177" t="str">
        <f t="array" ref="AO45">IF(C45&lt;&gt;"",INDEX('Site Detail'!$C$53:$AV$62,,ROW(AN44)),"")</f>
        <v/>
      </c>
      <c r="AP45" s="177" t="str">
        <f t="array" ref="AP45">IF(C45&lt;&gt;"",INDEX('Site Detail'!$C$54:$AV$62,,ROW(AO44)),"")</f>
        <v/>
      </c>
      <c r="AQ45" s="177" t="str">
        <f t="array" ref="AQ45">IF(C45&lt;&gt;"",INDEX('Site Detail'!$C$55:$AV$62,,ROW(AP44)),"")</f>
        <v/>
      </c>
      <c r="AR45" s="177" t="str">
        <f t="array" ref="AR45">IF(C45&lt;&gt;"",INDEX('Site Detail'!$C$56:$AV$62,,ROW(AQ44)),"")</f>
        <v/>
      </c>
      <c r="AS45" s="177" t="str">
        <f t="array" ref="AS45">IF(C45&lt;&gt;"",INDEX('Site Detail'!$C$57:$AV$62,,ROW(AR44)),"")</f>
        <v/>
      </c>
      <c r="AT45" s="177" t="str">
        <f t="array" ref="AT45">IF(C45&lt;&gt;"",INDEX('Site Detail'!$C$58:$AV$62,,ROW(AS44)),"")</f>
        <v/>
      </c>
      <c r="AU45" s="177" t="str">
        <f t="array" ref="AU45">IF(C45&lt;&gt;"",INDEX('Site Detail'!$C$59:$AV$62,,ROW(AT44)),"")</f>
        <v/>
      </c>
      <c r="AV45" s="177" t="str">
        <f t="array" ref="AV45">IF(C45&lt;&gt;"",INDEX('Site Detail'!$C$60:$AV$62,,ROW(AU44)),"")</f>
        <v/>
      </c>
      <c r="AW45" s="177" t="str">
        <f t="array" ref="AW45">IF(C45&lt;&gt;"",INDEX('Site Detail'!$C$61:$AV$62,,ROW(AT44)),"")</f>
        <v/>
      </c>
      <c r="AX45" s="177" t="str">
        <f t="array" ref="AX45">IF(C45&lt;&gt;"",INDEX('Site Detail'!$C$62:$AV$62,,ROW(AW44)),"")</f>
        <v/>
      </c>
    </row>
    <row r="46" spans="1:50" x14ac:dyDescent="0.35">
      <c r="A46">
        <f>'Site Detail'!$C$3</f>
        <v>0</v>
      </c>
      <c r="B46">
        <f>'Site Detail'!$C$4</f>
        <v>0</v>
      </c>
      <c r="C46" t="str">
        <f t="array" ref="C46">IF(INDEX('Site Detail'!$C$10:$AV$62,,ROW(A45))&lt;&gt;0,INDEX('Site Detail'!$C$10:$AV$62,,ROW(A45)),"")</f>
        <v/>
      </c>
      <c r="D46" t="str">
        <f t="array" ref="D46">IF(INDEX('Site Detail'!$C$11:$AV$62,,ROW(C45))&lt;&gt;0,INDEX('Site Detail'!$C$11:$AV$62,,ROW(C45)),"")</f>
        <v/>
      </c>
      <c r="E46" t="str">
        <f t="array" ref="E46">IF(C46&lt;&gt;"",INDEX('Site Detail'!$C$13:$AV$21,,ROW(B45)),"")</f>
        <v/>
      </c>
      <c r="F46" s="174" t="str">
        <f t="array" ref="F46">IF(C46&lt;&gt;"",INDEX('Site Detail'!$C$14:$AV$21,,ROW(C45)),"")</f>
        <v/>
      </c>
      <c r="G46" s="175" t="str">
        <f t="array" ref="G46">IF(C46&lt;&gt;"",INDEX('Site Detail'!$C$15:$AV$21,,ROW(D45)),"")</f>
        <v/>
      </c>
      <c r="H46" s="175" t="str">
        <f t="array" ref="H46">IF(C46&lt;&gt;"",INDEX('Site Detail'!$C$16:$AV$21,,ROW(E45)),"")</f>
        <v/>
      </c>
      <c r="I46" t="str">
        <f t="array" ref="I46">IF(C46&lt;&gt;"",INDEX('Site Detail'!$C$17:$AV$21,,ROW(F45)),"")</f>
        <v/>
      </c>
      <c r="J46" t="str">
        <f t="array" ref="J46">IF(C46&lt;&gt;"",INDEX('Site Detail'!$C$18:$AV$21,,ROW(G45)),"")</f>
        <v/>
      </c>
      <c r="K46" s="1" t="str">
        <f t="array" ref="K46">IF(C46&lt;&gt;"",INDEX('Site Detail'!$C$19:$AV$21,,ROW(H45)),"")</f>
        <v/>
      </c>
      <c r="L46" s="176" t="str">
        <f t="array" ref="L46">IF(C46&lt;&gt;"",INDEX('Site Detail'!$C$20:$AV$21,,ROW(I45)),"")</f>
        <v/>
      </c>
      <c r="M46" s="176" t="str">
        <f t="array" ref="M46">IF(C46&lt;&gt;"",INDEX('Site Detail'!$C$21:$AV$21,,ROW(J45)),"")</f>
        <v/>
      </c>
      <c r="N46" t="str">
        <f t="array" ref="N46">IF(INDEX('Site Detail'!$C$23:$AV$31,,ROW(M45))&lt;&gt;0,INDEX('Site Detail'!$C$23:$AV$31,,ROW(M45)),"")</f>
        <v/>
      </c>
      <c r="O46" s="174" t="str">
        <f t="array" ref="O46">IF(N46&lt;&gt;"",INDEX('Site Detail'!$C$24:$AV$31,,ROW(N45)),"")</f>
        <v/>
      </c>
      <c r="P46" s="175" t="str">
        <f t="array" ref="P46">IF(N46&lt;&gt;"",INDEX('Site Detail'!$C$25:$AV$31,,ROW(O45)),"")</f>
        <v/>
      </c>
      <c r="Q46" s="175" t="str">
        <f t="array" ref="Q46">IF(N46&lt;&gt;"",INDEX('Site Detail'!$C$26:$AV$31,,ROW(P45)),"")</f>
        <v/>
      </c>
      <c r="R46" t="str">
        <f t="array" ref="R46">IF(N46&lt;&gt;"",INDEX('Site Detail'!$C$27:$AV$31,,ROW(Q45)),"")</f>
        <v/>
      </c>
      <c r="S46" t="str">
        <f t="array" ref="S46">IF(N46&lt;&gt;"",INDEX('Site Detail'!$C$28:$AV$31,,ROW(R45)),"")</f>
        <v/>
      </c>
      <c r="T46" t="str">
        <f t="array" ref="T46">IF(N46&lt;&gt;"",INDEX('Site Detail'!$C$29:$AV$31,,ROW(S45)),"")</f>
        <v/>
      </c>
      <c r="U46" s="176" t="str">
        <f t="array" ref="U46">IF(N46&lt;&gt;"",INDEX('Site Detail'!$C$30:$AV$31,,ROW(T45)),"")</f>
        <v/>
      </c>
      <c r="V46" s="176" t="str">
        <f t="array" ref="V46">IF(N46&lt;&gt;"",INDEX('Site Detail'!$C$31:$AV$31,,ROW(U45)),"")</f>
        <v/>
      </c>
      <c r="W46" s="176" t="str">
        <f t="array" ref="W46">IF(INDEX('Site Detail'!$C$33:$AV$41,,ROW(V45))&lt;&gt;0,INDEX('Site Detail'!$C$33:$AV$41,,ROW(V45)),"")</f>
        <v/>
      </c>
      <c r="X46" s="174" t="str">
        <f t="array" ref="X46">IF(W46&lt;&gt;"",INDEX('Site Detail'!$C$34:$AV$41,,ROW(W45)),"")</f>
        <v/>
      </c>
      <c r="Y46" s="175" t="str">
        <f t="array" ref="Y46">IF(W46&lt;&gt;"",INDEX('Site Detail'!$C$35:$AV$41,,ROW(X45)),"")</f>
        <v/>
      </c>
      <c r="Z46" s="175" t="str">
        <f t="array" ref="Z46">IF(W46&lt;&gt;"",INDEX('Site Detail'!$C$36:$AV$41,,ROW(Y45)),"")</f>
        <v/>
      </c>
      <c r="AA46" t="str">
        <f t="array" ref="AA46">IF(W46&lt;&gt;"",INDEX('Site Detail'!$C$37:$AV$41,,ROW(Z45)),"")</f>
        <v/>
      </c>
      <c r="AB46" t="str">
        <f t="array" ref="AB46">IF(W46&lt;&gt;"",INDEX('Site Detail'!$C$38:$AV$41,,ROW(AA45)),"")</f>
        <v/>
      </c>
      <c r="AC46" t="str">
        <f t="array" ref="AC46">IF(W46&lt;&gt;"",INDEX('Site Detail'!$C$39:$AV$41,,ROW(AB45)),"")</f>
        <v/>
      </c>
      <c r="AD46" s="176" t="str">
        <f t="array" ref="AD46">IF(W46&lt;&gt;"",INDEX('Site Detail'!$C$40:$AV$41,,ROW(AC45)),"")</f>
        <v/>
      </c>
      <c r="AE46" s="176" t="str">
        <f t="array" ref="AE46">IF(W46&lt;&gt;"",INDEX('Site Detail'!$C$41:$AV$41,,ROW(AD45)),"")</f>
        <v/>
      </c>
      <c r="AF46" s="176" t="str">
        <f t="array" ref="AF46">IF(INDEX('Site Detail'!$C$43:$AV$51,,ROW(AE45))&lt;&gt;"",INDEX('Site Detail'!$C$43:$AV$51,,ROW(AE45)),"")</f>
        <v/>
      </c>
      <c r="AG46" s="174" t="str">
        <f t="array" ref="AG46">IF(AF46&lt;&gt;"",INDEX('Site Detail'!$C$44:$AV$51,,ROW(AF45)),"")</f>
        <v/>
      </c>
      <c r="AH46" s="175" t="str">
        <f t="array" ref="AH46">IF(AF46&lt;&gt;"",INDEX('Site Detail'!$C$45:$AV$51,,ROW(AG45)),"")</f>
        <v/>
      </c>
      <c r="AI46" s="175" t="str">
        <f t="array" ref="AI46">IF(AF46&lt;&gt;"",INDEX('Site Detail'!$C$46:$AV$51,,ROW(AH45)),"")</f>
        <v/>
      </c>
      <c r="AJ46" t="str">
        <f t="array" ref="AJ46">IF(AF46&lt;&gt;"",INDEX('Site Detail'!$C$47:$AV$51,,ROW(AI45)),"")</f>
        <v/>
      </c>
      <c r="AK46" t="str">
        <f t="array" ref="AK46">IF(AF46&lt;&gt;"",INDEX('Site Detail'!$C$48:$AV$51,,ROW(AJ45)),"")</f>
        <v/>
      </c>
      <c r="AL46" t="str">
        <f t="array" ref="AL46">IF(AF46&lt;&gt;"",INDEX('Site Detail'!$C$49:$AV$51,,ROW(AK45)),"")</f>
        <v/>
      </c>
      <c r="AM46" s="176" t="str">
        <f t="array" ref="AM46">IF(AF46&lt;&gt;"",INDEX('Site Detail'!$C$50:$AV$51,,ROW(AL45)),"")</f>
        <v/>
      </c>
      <c r="AN46" s="176" t="str">
        <f t="array" ref="AN46">IF(AF46&lt;&gt;"",INDEX('Site Detail'!$C$51:$AV$51,,ROW(AM45)),"")</f>
        <v/>
      </c>
      <c r="AO46" s="177" t="str">
        <f t="array" ref="AO46">IF(C46&lt;&gt;"",INDEX('Site Detail'!$C$53:$AV$62,,ROW(AN45)),"")</f>
        <v/>
      </c>
      <c r="AP46" s="177" t="str">
        <f t="array" ref="AP46">IF(C46&lt;&gt;"",INDEX('Site Detail'!$C$54:$AV$62,,ROW(AO45)),"")</f>
        <v/>
      </c>
      <c r="AQ46" s="177" t="str">
        <f t="array" ref="AQ46">IF(C46&lt;&gt;"",INDEX('Site Detail'!$C$55:$AV$62,,ROW(AP45)),"")</f>
        <v/>
      </c>
      <c r="AR46" s="177" t="str">
        <f t="array" ref="AR46">IF(C46&lt;&gt;"",INDEX('Site Detail'!$C$56:$AV$62,,ROW(AQ45)),"")</f>
        <v/>
      </c>
      <c r="AS46" s="177" t="str">
        <f t="array" ref="AS46">IF(C46&lt;&gt;"",INDEX('Site Detail'!$C$57:$AV$62,,ROW(AR45)),"")</f>
        <v/>
      </c>
      <c r="AT46" s="177" t="str">
        <f t="array" ref="AT46">IF(C46&lt;&gt;"",INDEX('Site Detail'!$C$58:$AV$62,,ROW(AS45)),"")</f>
        <v/>
      </c>
      <c r="AU46" s="177" t="str">
        <f t="array" ref="AU46">IF(C46&lt;&gt;"",INDEX('Site Detail'!$C$59:$AV$62,,ROW(AT45)),"")</f>
        <v/>
      </c>
      <c r="AV46" s="177" t="str">
        <f t="array" ref="AV46">IF(C46&lt;&gt;"",INDEX('Site Detail'!$C$60:$AV$62,,ROW(AU45)),"")</f>
        <v/>
      </c>
      <c r="AW46" s="177" t="str">
        <f t="array" ref="AW46">IF(C46&lt;&gt;"",INDEX('Site Detail'!$C$61:$AV$62,,ROW(AT45)),"")</f>
        <v/>
      </c>
      <c r="AX46" s="177" t="str">
        <f t="array" ref="AX46">IF(C46&lt;&gt;"",INDEX('Site Detail'!$C$62:$AV$62,,ROW(AW45)),"")</f>
        <v/>
      </c>
    </row>
    <row r="47" spans="1:50" x14ac:dyDescent="0.35">
      <c r="A47">
        <f>'Site Detail'!$C$3</f>
        <v>0</v>
      </c>
      <c r="B47">
        <f>'Site Detail'!$C$4</f>
        <v>0</v>
      </c>
      <c r="C47" t="str">
        <f t="array" ref="C47">IF(INDEX('Site Detail'!$C$10:$AV$62,,ROW(A46))&lt;&gt;0,INDEX('Site Detail'!$C$10:$AV$62,,ROW(A46)),"")</f>
        <v/>
      </c>
      <c r="D47" t="str">
        <f t="array" ref="D47">IF(INDEX('Site Detail'!$C$11:$AV$62,,ROW(C46))&lt;&gt;0,INDEX('Site Detail'!$C$11:$AV$62,,ROW(C46)),"")</f>
        <v/>
      </c>
      <c r="E47" t="str">
        <f t="array" ref="E47">IF(C47&lt;&gt;"",INDEX('Site Detail'!$C$13:$AV$21,,ROW(B46)),"")</f>
        <v/>
      </c>
      <c r="F47" s="174" t="str">
        <f t="array" ref="F47">IF(C47&lt;&gt;"",INDEX('Site Detail'!$C$14:$AV$21,,ROW(C46)),"")</f>
        <v/>
      </c>
      <c r="G47" s="175" t="str">
        <f t="array" ref="G47">IF(C47&lt;&gt;"",INDEX('Site Detail'!$C$15:$AV$21,,ROW(D46)),"")</f>
        <v/>
      </c>
      <c r="H47" s="175" t="str">
        <f t="array" ref="H47">IF(C47&lt;&gt;"",INDEX('Site Detail'!$C$16:$AV$21,,ROW(E46)),"")</f>
        <v/>
      </c>
      <c r="I47" t="str">
        <f t="array" ref="I47">IF(C47&lt;&gt;"",INDEX('Site Detail'!$C$17:$AV$21,,ROW(F46)),"")</f>
        <v/>
      </c>
      <c r="J47" t="str">
        <f t="array" ref="J47">IF(C47&lt;&gt;"",INDEX('Site Detail'!$C$18:$AV$21,,ROW(G46)),"")</f>
        <v/>
      </c>
      <c r="K47" s="1" t="str">
        <f t="array" ref="K47">IF(C47&lt;&gt;"",INDEX('Site Detail'!$C$19:$AV$21,,ROW(H46)),"")</f>
        <v/>
      </c>
      <c r="L47" s="176" t="str">
        <f t="array" ref="L47">IF(C47&lt;&gt;"",INDEX('Site Detail'!$C$20:$AV$21,,ROW(I46)),"")</f>
        <v/>
      </c>
      <c r="M47" s="176" t="str">
        <f t="array" ref="M47">IF(C47&lt;&gt;"",INDEX('Site Detail'!$C$21:$AV$21,,ROW(J46)),"")</f>
        <v/>
      </c>
      <c r="N47" t="str">
        <f t="array" ref="N47">IF(INDEX('Site Detail'!$C$23:$AV$31,,ROW(M46))&lt;&gt;0,INDEX('Site Detail'!$C$23:$AV$31,,ROW(M46)),"")</f>
        <v/>
      </c>
      <c r="O47" s="174" t="str">
        <f t="array" ref="O47">IF(N47&lt;&gt;"",INDEX('Site Detail'!$C$24:$AV$31,,ROW(N46)),"")</f>
        <v/>
      </c>
      <c r="P47" s="175" t="str">
        <f t="array" ref="P47">IF(N47&lt;&gt;"",INDEX('Site Detail'!$C$25:$AV$31,,ROW(O46)),"")</f>
        <v/>
      </c>
      <c r="Q47" s="175" t="str">
        <f t="array" ref="Q47">IF(N47&lt;&gt;"",INDEX('Site Detail'!$C$26:$AV$31,,ROW(P46)),"")</f>
        <v/>
      </c>
      <c r="R47" t="str">
        <f t="array" ref="R47">IF(N47&lt;&gt;"",INDEX('Site Detail'!$C$27:$AV$31,,ROW(Q46)),"")</f>
        <v/>
      </c>
      <c r="S47" t="str">
        <f t="array" ref="S47">IF(N47&lt;&gt;"",INDEX('Site Detail'!$C$28:$AV$31,,ROW(R46)),"")</f>
        <v/>
      </c>
      <c r="T47" t="str">
        <f t="array" ref="T47">IF(N47&lt;&gt;"",INDEX('Site Detail'!$C$29:$AV$31,,ROW(S46)),"")</f>
        <v/>
      </c>
      <c r="U47" s="176" t="str">
        <f t="array" ref="U47">IF(N47&lt;&gt;"",INDEX('Site Detail'!$C$30:$AV$31,,ROW(T46)),"")</f>
        <v/>
      </c>
      <c r="V47" s="176" t="str">
        <f t="array" ref="V47">IF(N47&lt;&gt;"",INDEX('Site Detail'!$C$31:$AV$31,,ROW(U46)),"")</f>
        <v/>
      </c>
      <c r="W47" s="176" t="str">
        <f t="array" ref="W47">IF(INDEX('Site Detail'!$C$33:$AV$41,,ROW(V46))&lt;&gt;0,INDEX('Site Detail'!$C$33:$AV$41,,ROW(V46)),"")</f>
        <v/>
      </c>
      <c r="X47" s="174" t="str">
        <f t="array" ref="X47">IF(W47&lt;&gt;"",INDEX('Site Detail'!$C$34:$AV$41,,ROW(W46)),"")</f>
        <v/>
      </c>
      <c r="Y47" s="175" t="str">
        <f t="array" ref="Y47">IF(W47&lt;&gt;"",INDEX('Site Detail'!$C$35:$AV$41,,ROW(X46)),"")</f>
        <v/>
      </c>
      <c r="Z47" s="175" t="str">
        <f t="array" ref="Z47">IF(W47&lt;&gt;"",INDEX('Site Detail'!$C$36:$AV$41,,ROW(Y46)),"")</f>
        <v/>
      </c>
      <c r="AA47" t="str">
        <f t="array" ref="AA47">IF(W47&lt;&gt;"",INDEX('Site Detail'!$C$37:$AV$41,,ROW(Z46)),"")</f>
        <v/>
      </c>
      <c r="AB47" t="str">
        <f t="array" ref="AB47">IF(W47&lt;&gt;"",INDEX('Site Detail'!$C$38:$AV$41,,ROW(AA46)),"")</f>
        <v/>
      </c>
      <c r="AC47" t="str">
        <f t="array" ref="AC47">IF(W47&lt;&gt;"",INDEX('Site Detail'!$C$39:$AV$41,,ROW(AB46)),"")</f>
        <v/>
      </c>
      <c r="AD47" s="176" t="str">
        <f t="array" ref="AD47">IF(W47&lt;&gt;"",INDEX('Site Detail'!$C$40:$AV$41,,ROW(AC46)),"")</f>
        <v/>
      </c>
      <c r="AE47" s="176" t="str">
        <f t="array" ref="AE47">IF(W47&lt;&gt;"",INDEX('Site Detail'!$C$41:$AV$41,,ROW(AD46)),"")</f>
        <v/>
      </c>
      <c r="AF47" s="176" t="str">
        <f t="array" ref="AF47">IF(INDEX('Site Detail'!$C$43:$AV$51,,ROW(AE46))&lt;&gt;"",INDEX('Site Detail'!$C$43:$AV$51,,ROW(AE46)),"")</f>
        <v/>
      </c>
      <c r="AG47" s="174" t="str">
        <f t="array" ref="AG47">IF(AF47&lt;&gt;"",INDEX('Site Detail'!$C$44:$AV$51,,ROW(AF46)),"")</f>
        <v/>
      </c>
      <c r="AH47" s="175" t="str">
        <f t="array" ref="AH47">IF(AF47&lt;&gt;"",INDEX('Site Detail'!$C$45:$AV$51,,ROW(AG46)),"")</f>
        <v/>
      </c>
      <c r="AI47" s="175" t="str">
        <f t="array" ref="AI47">IF(AF47&lt;&gt;"",INDEX('Site Detail'!$C$46:$AV$51,,ROW(AH46)),"")</f>
        <v/>
      </c>
      <c r="AJ47" t="str">
        <f t="array" ref="AJ47">IF(AF47&lt;&gt;"",INDEX('Site Detail'!$C$47:$AV$51,,ROW(AI46)),"")</f>
        <v/>
      </c>
      <c r="AK47" t="str">
        <f t="array" ref="AK47">IF(AF47&lt;&gt;"",INDEX('Site Detail'!$C$48:$AV$51,,ROW(AJ46)),"")</f>
        <v/>
      </c>
      <c r="AL47" t="str">
        <f t="array" ref="AL47">IF(AF47&lt;&gt;"",INDEX('Site Detail'!$C$49:$AV$51,,ROW(AK46)),"")</f>
        <v/>
      </c>
      <c r="AM47" s="176" t="str">
        <f t="array" ref="AM47">IF(AF47&lt;&gt;"",INDEX('Site Detail'!$C$50:$AV$51,,ROW(AL46)),"")</f>
        <v/>
      </c>
      <c r="AN47" s="176" t="str">
        <f t="array" ref="AN47">IF(AF47&lt;&gt;"",INDEX('Site Detail'!$C$51:$AV$51,,ROW(AM46)),"")</f>
        <v/>
      </c>
      <c r="AO47" s="177" t="str">
        <f t="array" ref="AO47">IF(C47&lt;&gt;"",INDEX('Site Detail'!$C$53:$AV$62,,ROW(AN46)),"")</f>
        <v/>
      </c>
      <c r="AP47" s="177" t="str">
        <f t="array" ref="AP47">IF(C47&lt;&gt;"",INDEX('Site Detail'!$C$54:$AV$62,,ROW(AO46)),"")</f>
        <v/>
      </c>
      <c r="AQ47" s="177" t="str">
        <f t="array" ref="AQ47">IF(C47&lt;&gt;"",INDEX('Site Detail'!$C$55:$AV$62,,ROW(AP46)),"")</f>
        <v/>
      </c>
      <c r="AR47" s="177" t="str">
        <f t="array" ref="AR47">IF(C47&lt;&gt;"",INDEX('Site Detail'!$C$56:$AV$62,,ROW(AQ46)),"")</f>
        <v/>
      </c>
      <c r="AS47" s="177" t="str">
        <f t="array" ref="AS47">IF(C47&lt;&gt;"",INDEX('Site Detail'!$C$57:$AV$62,,ROW(AR46)),"")</f>
        <v/>
      </c>
      <c r="AT47" s="177" t="str">
        <f t="array" ref="AT47">IF(C47&lt;&gt;"",INDEX('Site Detail'!$C$58:$AV$62,,ROW(AS46)),"")</f>
        <v/>
      </c>
      <c r="AU47" s="177" t="str">
        <f t="array" ref="AU47">IF(C47&lt;&gt;"",INDEX('Site Detail'!$C$59:$AV$62,,ROW(AT46)),"")</f>
        <v/>
      </c>
      <c r="AV47" s="177" t="str">
        <f t="array" ref="AV47">IF(C47&lt;&gt;"",INDEX('Site Detail'!$C$60:$AV$62,,ROW(AU46)),"")</f>
        <v/>
      </c>
      <c r="AW47" s="177" t="str">
        <f t="array" ref="AW47">IF(C47&lt;&gt;"",INDEX('Site Detail'!$C$61:$AV$62,,ROW(AT46)),"")</f>
        <v/>
      </c>
      <c r="AX47" s="177" t="str">
        <f t="array" ref="AX47">IF(C47&lt;&gt;"",INDEX('Site Detail'!$C$62:$AV$62,,ROW(AW46)),"")</f>
        <v/>
      </c>
    </row>
    <row r="48" spans="1:50" x14ac:dyDescent="0.35">
      <c r="D48" t="e">
        <f t="array" ref="D48">IF(INDEX('Site Detail'!$C$11:$AV$62,,ROW(C47))&lt;&gt;0,INDEX('Site Detail'!$C$11:$AV$62,,ROW(C47)),"")</f>
        <v>#REF!</v>
      </c>
      <c r="N48" t="e">
        <f t="array" ref="N48">IF(INDEX('Site Detail'!$C$23:$AV$31,,ROW(M47))&lt;&gt;0,INDEX('Site Detail'!$C$23:$AV$31,,ROW(M47)),"")</f>
        <v>#REF!</v>
      </c>
      <c r="O48" s="174" t="e">
        <f t="array" ref="O48">IF(N48&lt;&gt;"",INDEX('Site Detail'!$C$24:$AV$31,,ROW(N47)),"")</f>
        <v>#REF!</v>
      </c>
      <c r="P48" s="175" t="e">
        <f t="array" ref="P48">IF(N48&lt;&gt;"",INDEX('Site Detail'!$C$25:$AV$31,,ROW(O47)),"")</f>
        <v>#REF!</v>
      </c>
      <c r="Q48" s="175" t="e">
        <f t="array" ref="Q48">IF(N48&lt;&gt;"",INDEX('Site Detail'!$C$26:$AV$31,,ROW(P47)),"")</f>
        <v>#REF!</v>
      </c>
      <c r="R48" t="e">
        <f t="array" ref="R48">IF(N48&lt;&gt;"",INDEX('Site Detail'!$C$27:$AV$31,,ROW(Q47)),"")</f>
        <v>#REF!</v>
      </c>
      <c r="S48" t="e">
        <f t="array" ref="S48">IF(N48&lt;&gt;"",INDEX('Site Detail'!$C$28:$AV$31,,ROW(R47)),"")</f>
        <v>#REF!</v>
      </c>
      <c r="T48" t="e">
        <f t="array" ref="T48">IF(N48&lt;&gt;"",INDEX('Site Detail'!$C$29:$AV$31,,ROW(S47)),"")</f>
        <v>#REF!</v>
      </c>
      <c r="U48" s="176" t="e">
        <f t="array" ref="U48">IF(N48&lt;&gt;"",INDEX('Site Detail'!$C$30:$AV$31,,ROW(T47)),"")</f>
        <v>#REF!</v>
      </c>
      <c r="V48" s="176" t="e">
        <f t="array" ref="V48">IF(N48&lt;&gt;"",INDEX('Site Detail'!$C$31:$AV$31,,ROW(U47)),"")</f>
        <v>#REF!</v>
      </c>
      <c r="W48" s="176" t="e">
        <f t="array" ref="W48">IF(INDEX('Site Detail'!$C$33:$AV$41,,ROW(V47))&lt;&gt;0,INDEX('Site Detail'!$C$33:$AV$41,,ROW(V47)),"")</f>
        <v>#REF!</v>
      </c>
      <c r="X48" s="174" t="e">
        <f t="array" ref="X48">IF(W48&lt;&gt;"",INDEX('Site Detail'!$C$34:$AV$41,,ROW(W47)),"")</f>
        <v>#REF!</v>
      </c>
      <c r="Y48" s="175" t="e">
        <f t="array" ref="Y48">IF(W48&lt;&gt;"",INDEX('Site Detail'!$C$35:$AV$41,,ROW(X47)),"")</f>
        <v>#REF!</v>
      </c>
      <c r="Z48" s="175" t="e">
        <f t="array" ref="Z48">IF(W48&lt;&gt;"",INDEX('Site Detail'!$C$36:$AV$41,,ROW(Y47)),"")</f>
        <v>#REF!</v>
      </c>
      <c r="AA48" t="e">
        <f t="array" ref="AA48">IF(W48&lt;&gt;"",INDEX('Site Detail'!$C$37:$AV$41,,ROW(Z47)),"")</f>
        <v>#REF!</v>
      </c>
      <c r="AB48" t="e">
        <f t="array" ref="AB48">IF(W48&lt;&gt;"",INDEX('Site Detail'!$C$38:$AV$41,,ROW(AA47)),"")</f>
        <v>#REF!</v>
      </c>
      <c r="AC48" t="e">
        <f t="array" ref="AC48">IF(W48&lt;&gt;"",INDEX('Site Detail'!$C$39:$AV$41,,ROW(AB47)),"")</f>
        <v>#REF!</v>
      </c>
      <c r="AD48" s="176" t="e">
        <f t="array" ref="AD48">IF(W48&lt;&gt;"",INDEX('Site Detail'!$C$40:$AV$41,,ROW(AC47)),"")</f>
        <v>#REF!</v>
      </c>
      <c r="AE48" s="176" t="e">
        <f t="array" ref="AE48">IF(W48&lt;&gt;"",INDEX('Site Detail'!$C$41:$AV$41,,ROW(AD47)),"")</f>
        <v>#REF!</v>
      </c>
      <c r="AF48" s="176" t="e">
        <f t="array" ref="AF48">IF(INDEX('Site Detail'!$C$43:$AV$51,,ROW(AE47))&lt;&gt;"",INDEX('Site Detail'!$C$43:$AV$51,,ROW(AE47)),"")</f>
        <v>#REF!</v>
      </c>
      <c r="AG48" s="174" t="e">
        <f t="array" ref="AG48">IF(AF48&lt;&gt;"",INDEX('Site Detail'!$C$44:$AV$51,,ROW(AF47)),"")</f>
        <v>#REF!</v>
      </c>
      <c r="AH48" s="175" t="e">
        <f t="array" ref="AH48">IF(AF48&lt;&gt;"",INDEX('Site Detail'!$C$45:$AV$51,,ROW(AG47)),"")</f>
        <v>#REF!</v>
      </c>
      <c r="AI48" s="175" t="e">
        <f t="array" ref="AI48">IF(AF48&lt;&gt;"",INDEX('Site Detail'!$C$46:$AV$51,,ROW(AH47)),"")</f>
        <v>#REF!</v>
      </c>
      <c r="AJ48" t="e">
        <f t="array" ref="AJ48">IF(AF48&lt;&gt;"",INDEX('Site Detail'!$C$47:$AV$51,,ROW(AI47)),"")</f>
        <v>#REF!</v>
      </c>
      <c r="AK48" t="e">
        <f t="array" ref="AK48">IF(AF48&lt;&gt;"",INDEX('Site Detail'!$C$48:$AV$51,,ROW(AJ47)),"")</f>
        <v>#REF!</v>
      </c>
      <c r="AL48" t="e">
        <f t="array" ref="AL48">IF(AF48&lt;&gt;"",INDEX('Site Detail'!$C$49:$AV$51,,ROW(AK47)),"")</f>
        <v>#REF!</v>
      </c>
      <c r="AM48" s="176" t="e">
        <f t="array" ref="AM48">IF(AF48&lt;&gt;"",INDEX('Site Detail'!$C$50:$AV$51,,ROW(AL47)),"")</f>
        <v>#REF!</v>
      </c>
      <c r="AN48" s="176" t="e">
        <f t="array" ref="AN48">IF(AF48&lt;&gt;"",INDEX('Site Detail'!$C$51:$AV$51,,ROW(AM47)),"")</f>
        <v>#REF!</v>
      </c>
      <c r="AO48" s="177" t="str">
        <f t="array" ref="AO48">IF(C48&lt;&gt;"",INDEX('Site Detail'!$C$53:$AV$62,,ROW(AN47)),"")</f>
        <v/>
      </c>
      <c r="AP48" s="177" t="str">
        <f t="array" ref="AP48">IF(C48&lt;&gt;"",INDEX('Site Detail'!$C$54:$AV$62,,ROW(AO47)),"")</f>
        <v/>
      </c>
      <c r="AQ48" s="177" t="str">
        <f t="array" ref="AQ48">IF(C48&lt;&gt;"",INDEX('Site Detail'!$C$55:$AV$62,,ROW(AP47)),"")</f>
        <v/>
      </c>
      <c r="AR48" s="177" t="str">
        <f t="array" ref="AR48">IF(C48&lt;&gt;"",INDEX('Site Detail'!$C$56:$AV$62,,ROW(AQ47)),"")</f>
        <v/>
      </c>
      <c r="AS48" s="177" t="str">
        <f t="array" ref="AS48">IF(C48&lt;&gt;"",INDEX('Site Detail'!$C$57:$AV$62,,ROW(AR47)),"")</f>
        <v/>
      </c>
      <c r="AT48" s="177" t="str">
        <f t="array" ref="AT48">IF(C48&lt;&gt;"",INDEX('Site Detail'!$C$58:$AV$62,,ROW(AS47)),"")</f>
        <v/>
      </c>
      <c r="AU48" s="177" t="str">
        <f t="array" ref="AU48">IF(C48&lt;&gt;"",INDEX('Site Detail'!$C$59:$AV$62,,ROW(AT47)),"")</f>
        <v/>
      </c>
      <c r="AV48" s="177" t="str">
        <f t="array" ref="AV48">IF(C48&lt;&gt;"",INDEX('Site Detail'!$C$60:$AV$62,,ROW(AU47)),"")</f>
        <v/>
      </c>
      <c r="AW48" s="177" t="str">
        <f t="array" ref="AW48">IF(C48&lt;&gt;"",INDEX('Site Detail'!$C$61:$AV$62,,ROW(AT47)),"")</f>
        <v/>
      </c>
      <c r="AX48" s="177" t="str">
        <f t="array" ref="AX48">IF(C48&lt;&gt;"",INDEX('Site Detail'!$C$62:$AV$62,,ROW(AW47)),"")</f>
        <v/>
      </c>
    </row>
    <row r="49" spans="4:50" x14ac:dyDescent="0.35">
      <c r="D49" t="e">
        <f t="array" ref="D49">IF(INDEX('Site Detail'!$C$11:$AV$62,,ROW(C48))&lt;&gt;0,INDEX('Site Detail'!$C$11:$AV$62,,ROW(C48)),"")</f>
        <v>#REF!</v>
      </c>
      <c r="N49" t="e">
        <f t="array" ref="N49">IF(INDEX('Site Detail'!$C$23:$AV$31,,ROW(M48))&lt;&gt;0,INDEX('Site Detail'!$C$23:$AV$31,,ROW(M48)),"")</f>
        <v>#REF!</v>
      </c>
      <c r="O49" s="174" t="e">
        <f t="array" ref="O49">IF(N49&lt;&gt;"",INDEX('Site Detail'!$C$24:$AV$31,,ROW(N48)),"")</f>
        <v>#REF!</v>
      </c>
      <c r="P49" s="175" t="e">
        <f t="array" ref="P49">IF(N49&lt;&gt;"",INDEX('Site Detail'!$C$25:$AV$31,,ROW(O48)),"")</f>
        <v>#REF!</v>
      </c>
      <c r="Q49" s="175" t="e">
        <f t="array" ref="Q49">IF(N49&lt;&gt;"",INDEX('Site Detail'!$C$26:$AV$31,,ROW(P48)),"")</f>
        <v>#REF!</v>
      </c>
      <c r="R49" t="e">
        <f t="array" ref="R49">IF(N49&lt;&gt;"",INDEX('Site Detail'!$C$27:$AV$31,,ROW(Q48)),"")</f>
        <v>#REF!</v>
      </c>
      <c r="S49" t="e">
        <f t="array" ref="S49">IF(N49&lt;&gt;"",INDEX('Site Detail'!$C$28:$AV$31,,ROW(R48)),"")</f>
        <v>#REF!</v>
      </c>
      <c r="T49" t="e">
        <f t="array" ref="T49">IF(N49&lt;&gt;"",INDEX('Site Detail'!$C$29:$AV$31,,ROW(S48)),"")</f>
        <v>#REF!</v>
      </c>
      <c r="U49" s="176" t="e">
        <f t="array" ref="U49">IF(N49&lt;&gt;"",INDEX('Site Detail'!$C$30:$AV$31,,ROW(T48)),"")</f>
        <v>#REF!</v>
      </c>
      <c r="V49" s="176" t="e">
        <f t="array" ref="V49">IF(N49&lt;&gt;"",INDEX('Site Detail'!$C$31:$AV$31,,ROW(U48)),"")</f>
        <v>#REF!</v>
      </c>
      <c r="W49" s="176" t="e">
        <f t="array" ref="W49">IF(INDEX('Site Detail'!$C$33:$AV$41,,ROW(V48))&lt;&gt;0,INDEX('Site Detail'!$C$33:$AV$41,,ROW(V48)),"")</f>
        <v>#REF!</v>
      </c>
      <c r="X49" s="174" t="e">
        <f t="array" ref="X49">IF(W49&lt;&gt;"",INDEX('Site Detail'!$C$34:$AV$41,,ROW(W48)),"")</f>
        <v>#REF!</v>
      </c>
      <c r="Y49" s="175" t="e">
        <f t="array" ref="Y49">IF(W49&lt;&gt;"",INDEX('Site Detail'!$C$35:$AV$41,,ROW(X48)),"")</f>
        <v>#REF!</v>
      </c>
      <c r="Z49" s="175" t="e">
        <f t="array" ref="Z49">IF(W49&lt;&gt;"",INDEX('Site Detail'!$C$36:$AV$41,,ROW(Y48)),"")</f>
        <v>#REF!</v>
      </c>
      <c r="AA49" t="e">
        <f t="array" ref="AA49">IF(W49&lt;&gt;"",INDEX('Site Detail'!$C$37:$AV$41,,ROW(Z48)),"")</f>
        <v>#REF!</v>
      </c>
      <c r="AB49" t="e">
        <f t="array" ref="AB49">IF(W49&lt;&gt;"",INDEX('Site Detail'!$C$38:$AV$41,,ROW(AA48)),"")</f>
        <v>#REF!</v>
      </c>
      <c r="AC49" t="e">
        <f t="array" ref="AC49">IF(W49&lt;&gt;"",INDEX('Site Detail'!$C$39:$AV$41,,ROW(AB48)),"")</f>
        <v>#REF!</v>
      </c>
      <c r="AD49" s="176" t="e">
        <f t="array" ref="AD49">IF(W49&lt;&gt;"",INDEX('Site Detail'!$C$40:$AV$41,,ROW(AC48)),"")</f>
        <v>#REF!</v>
      </c>
      <c r="AE49" s="176" t="e">
        <f t="array" ref="AE49">IF(W49&lt;&gt;"",INDEX('Site Detail'!$C$41:$AV$41,,ROW(AD48)),"")</f>
        <v>#REF!</v>
      </c>
      <c r="AF49" s="176" t="e">
        <f t="array" ref="AF49">IF(INDEX('Site Detail'!$C$43:$AV$51,,ROW(AE48))&lt;&gt;"",INDEX('Site Detail'!$C$43:$AV$51,,ROW(AE48)),"")</f>
        <v>#REF!</v>
      </c>
      <c r="AG49" s="174" t="e">
        <f t="array" ref="AG49">IF(AF49&lt;&gt;"",INDEX('Site Detail'!$C$44:$AV$51,,ROW(AF48)),"")</f>
        <v>#REF!</v>
      </c>
      <c r="AH49" s="175" t="e">
        <f t="array" ref="AH49">IF(AF49&lt;&gt;"",INDEX('Site Detail'!$C$45:$AV$51,,ROW(AG48)),"")</f>
        <v>#REF!</v>
      </c>
      <c r="AI49" s="175" t="e">
        <f t="array" ref="AI49">IF(AF49&lt;&gt;"",INDEX('Site Detail'!$C$46:$AV$51,,ROW(AH48)),"")</f>
        <v>#REF!</v>
      </c>
      <c r="AJ49" t="e">
        <f t="array" ref="AJ49">IF(AF49&lt;&gt;"",INDEX('Site Detail'!$C$47:$AV$51,,ROW(AI48)),"")</f>
        <v>#REF!</v>
      </c>
      <c r="AK49" t="e">
        <f t="array" ref="AK49">IF(AF49&lt;&gt;"",INDEX('Site Detail'!$C$48:$AV$51,,ROW(AJ48)),"")</f>
        <v>#REF!</v>
      </c>
      <c r="AL49" t="e">
        <f t="array" ref="AL49">IF(AF49&lt;&gt;"",INDEX('Site Detail'!$C$49:$AV$51,,ROW(AK48)),"")</f>
        <v>#REF!</v>
      </c>
      <c r="AM49" s="176" t="e">
        <f t="array" ref="AM49">IF(AF49&lt;&gt;"",INDEX('Site Detail'!$C$50:$AV$51,,ROW(AL48)),"")</f>
        <v>#REF!</v>
      </c>
      <c r="AN49" s="176" t="e">
        <f t="array" ref="AN49">IF(AF49&lt;&gt;"",INDEX('Site Detail'!$C$51:$AV$51,,ROW(AM48)),"")</f>
        <v>#REF!</v>
      </c>
      <c r="AO49" s="177" t="str">
        <f t="array" ref="AO49">IF(C49&lt;&gt;"",INDEX('Site Detail'!$C$53:$AV$62,,ROW(AN48)),"")</f>
        <v/>
      </c>
      <c r="AP49" s="177" t="str">
        <f t="array" ref="AP49">IF(C49&lt;&gt;"",INDEX('Site Detail'!$C$54:$AV$62,,ROW(AO48)),"")</f>
        <v/>
      </c>
      <c r="AQ49" s="177" t="str">
        <f t="array" ref="AQ49">IF(C49&lt;&gt;"",INDEX('Site Detail'!$C$55:$AV$62,,ROW(AP48)),"")</f>
        <v/>
      </c>
      <c r="AR49" s="177" t="str">
        <f t="array" ref="AR49">IF(C49&lt;&gt;"",INDEX('Site Detail'!$C$56:$AV$62,,ROW(AQ48)),"")</f>
        <v/>
      </c>
      <c r="AS49" s="177" t="str">
        <f t="array" ref="AS49">IF(C49&lt;&gt;"",INDEX('Site Detail'!$C$57:$AV$62,,ROW(AR48)),"")</f>
        <v/>
      </c>
      <c r="AT49" s="177" t="str">
        <f t="array" ref="AT49">IF(C49&lt;&gt;"",INDEX('Site Detail'!$C$58:$AV$62,,ROW(AS48)),"")</f>
        <v/>
      </c>
      <c r="AU49" s="177" t="str">
        <f t="array" ref="AU49">IF(C49&lt;&gt;"",INDEX('Site Detail'!$C$59:$AV$62,,ROW(AT48)),"")</f>
        <v/>
      </c>
      <c r="AV49" s="177" t="str">
        <f t="array" ref="AV49">IF(C49&lt;&gt;"",INDEX('Site Detail'!$C$60:$AV$62,,ROW(AU48)),"")</f>
        <v/>
      </c>
      <c r="AW49" s="177" t="str">
        <f t="array" ref="AW49">IF(C49&lt;&gt;"",INDEX('Site Detail'!$C$61:$AV$62,,ROW(AT48)),"")</f>
        <v/>
      </c>
      <c r="AX49" s="177" t="str">
        <f t="array" ref="AX49">IF(C49&lt;&gt;"",INDEX('Site Detail'!$C$62:$AV$62,,ROW(AW48)),"")</f>
        <v/>
      </c>
    </row>
    <row r="50" spans="4:50" x14ac:dyDescent="0.35">
      <c r="D50" t="e">
        <f t="array" ref="D50">IF(INDEX('Site Detail'!$C$11:$AV$62,,ROW(C49))&lt;&gt;0,INDEX('Site Detail'!$C$11:$AV$62,,ROW(C49)),"")</f>
        <v>#REF!</v>
      </c>
      <c r="N50" t="e">
        <f t="array" ref="N50">IF(INDEX('Site Detail'!$C$23:$AV$31,,ROW(M49))&lt;&gt;0,INDEX('Site Detail'!$C$23:$AV$31,,ROW(M49)),"")</f>
        <v>#REF!</v>
      </c>
      <c r="O50" s="174" t="e">
        <f t="array" ref="O50">IF(N50&lt;&gt;"",INDEX('Site Detail'!$C$24:$AV$31,,ROW(N49)),"")</f>
        <v>#REF!</v>
      </c>
      <c r="P50" s="175" t="e">
        <f t="array" ref="P50">IF(N50&lt;&gt;"",INDEX('Site Detail'!$C$25:$AV$31,,ROW(O49)),"")</f>
        <v>#REF!</v>
      </c>
      <c r="Q50" s="175" t="e">
        <f t="array" ref="Q50">IF(N50&lt;&gt;"",INDEX('Site Detail'!$C$26:$AV$31,,ROW(P49)),"")</f>
        <v>#REF!</v>
      </c>
      <c r="R50" t="e">
        <f t="array" ref="R50">IF(N50&lt;&gt;"",INDEX('Site Detail'!$C$27:$AV$31,,ROW(Q49)),"")</f>
        <v>#REF!</v>
      </c>
      <c r="S50" t="e">
        <f t="array" ref="S50">IF(N50&lt;&gt;"",INDEX('Site Detail'!$C$28:$AV$31,,ROW(R49)),"")</f>
        <v>#REF!</v>
      </c>
      <c r="T50" t="e">
        <f t="array" ref="T50">IF(N50&lt;&gt;"",INDEX('Site Detail'!$C$29:$AV$31,,ROW(S49)),"")</f>
        <v>#REF!</v>
      </c>
      <c r="U50" s="176" t="e">
        <f t="array" ref="U50">IF(N50&lt;&gt;"",INDEX('Site Detail'!$C$30:$AV$31,,ROW(T49)),"")</f>
        <v>#REF!</v>
      </c>
      <c r="V50" s="176" t="e">
        <f t="array" ref="V50">IF(N50&lt;&gt;"",INDEX('Site Detail'!$C$31:$AV$31,,ROW(U49)),"")</f>
        <v>#REF!</v>
      </c>
      <c r="W50" s="176" t="e">
        <f t="array" ref="W50">IF(INDEX('Site Detail'!$C$33:$AV$41,,ROW(V49))&lt;&gt;0,INDEX('Site Detail'!$C$33:$AV$41,,ROW(V49)),"")</f>
        <v>#REF!</v>
      </c>
      <c r="X50" s="174" t="e">
        <f t="array" ref="X50">IF(W50&lt;&gt;"",INDEX('Site Detail'!$C$34:$AV$41,,ROW(W49)),"")</f>
        <v>#REF!</v>
      </c>
      <c r="Y50" s="175" t="e">
        <f t="array" ref="Y50">IF(W50&lt;&gt;"",INDEX('Site Detail'!$C$35:$AV$41,,ROW(X49)),"")</f>
        <v>#REF!</v>
      </c>
      <c r="Z50" s="175" t="e">
        <f t="array" ref="Z50">IF(W50&lt;&gt;"",INDEX('Site Detail'!$C$36:$AV$41,,ROW(Y49)),"")</f>
        <v>#REF!</v>
      </c>
      <c r="AA50" t="e">
        <f t="array" ref="AA50">IF(W50&lt;&gt;"",INDEX('Site Detail'!$C$37:$AV$41,,ROW(Z49)),"")</f>
        <v>#REF!</v>
      </c>
      <c r="AB50" t="e">
        <f t="array" ref="AB50">IF(W50&lt;&gt;"",INDEX('Site Detail'!$C$38:$AV$41,,ROW(AA49)),"")</f>
        <v>#REF!</v>
      </c>
      <c r="AC50" t="e">
        <f t="array" ref="AC50">IF(W50&lt;&gt;"",INDEX('Site Detail'!$C$39:$AV$41,,ROW(AB49)),"")</f>
        <v>#REF!</v>
      </c>
      <c r="AD50" s="176" t="e">
        <f t="array" ref="AD50">IF(W50&lt;&gt;"",INDEX('Site Detail'!$C$40:$AV$41,,ROW(AC49)),"")</f>
        <v>#REF!</v>
      </c>
      <c r="AE50" s="176" t="e">
        <f t="array" ref="AE50">IF(W50&lt;&gt;"",INDEX('Site Detail'!$C$41:$AV$41,,ROW(AD49)),"")</f>
        <v>#REF!</v>
      </c>
      <c r="AF50" s="176" t="e">
        <f t="array" ref="AF50">IF(INDEX('Site Detail'!$C$43:$AV$51,,ROW(AE49))&lt;&gt;"",INDEX('Site Detail'!$C$43:$AV$51,,ROW(AE49)),"")</f>
        <v>#REF!</v>
      </c>
      <c r="AG50" s="174" t="e">
        <f t="array" ref="AG50">IF(AF50&lt;&gt;"",INDEX('Site Detail'!$C$44:$AV$51,,ROW(AF49)),"")</f>
        <v>#REF!</v>
      </c>
      <c r="AH50" s="175" t="e">
        <f t="array" ref="AH50">IF(AF50&lt;&gt;"",INDEX('Site Detail'!$C$45:$AV$51,,ROW(AG49)),"")</f>
        <v>#REF!</v>
      </c>
      <c r="AI50" s="175" t="e">
        <f t="array" ref="AI50">IF(AF50&lt;&gt;"",INDEX('Site Detail'!$C$46:$AV$51,,ROW(AH49)),"")</f>
        <v>#REF!</v>
      </c>
      <c r="AJ50" t="e">
        <f t="array" ref="AJ50">IF(AF50&lt;&gt;"",INDEX('Site Detail'!$C$47:$AV$51,,ROW(AI49)),"")</f>
        <v>#REF!</v>
      </c>
      <c r="AK50" t="e">
        <f t="array" ref="AK50">IF(AF50&lt;&gt;"",INDEX('Site Detail'!$C$48:$AV$51,,ROW(AJ49)),"")</f>
        <v>#REF!</v>
      </c>
      <c r="AL50" t="e">
        <f t="array" ref="AL50">IF(AF50&lt;&gt;"",INDEX('Site Detail'!$C$49:$AV$51,,ROW(AK49)),"")</f>
        <v>#REF!</v>
      </c>
      <c r="AM50" s="176" t="e">
        <f t="array" ref="AM50">IF(AF50&lt;&gt;"",INDEX('Site Detail'!$C$50:$AV$51,,ROW(AL49)),"")</f>
        <v>#REF!</v>
      </c>
      <c r="AN50" s="176" t="e">
        <f t="array" ref="AN50">IF(AF50&lt;&gt;"",INDEX('Site Detail'!$C$51:$AV$51,,ROW(AM49)),"")</f>
        <v>#REF!</v>
      </c>
      <c r="AO50" s="177" t="str">
        <f t="array" ref="AO50">IF(C50&lt;&gt;"",INDEX('Site Detail'!$C$53:$AV$62,,ROW(AN49)),"")</f>
        <v/>
      </c>
      <c r="AP50" s="177" t="str">
        <f t="array" ref="AP50">IF(C50&lt;&gt;"",INDEX('Site Detail'!$C$54:$AV$62,,ROW(AO49)),"")</f>
        <v/>
      </c>
      <c r="AQ50" s="177" t="str">
        <f t="array" ref="AQ50">IF(C50&lt;&gt;"",INDEX('Site Detail'!$C$55:$AV$62,,ROW(AP49)),"")</f>
        <v/>
      </c>
      <c r="AR50" s="177" t="str">
        <f t="array" ref="AR50">IF(C50&lt;&gt;"",INDEX('Site Detail'!$C$56:$AV$62,,ROW(AQ49)),"")</f>
        <v/>
      </c>
      <c r="AS50" s="177" t="str">
        <f t="array" ref="AS50">IF(C50&lt;&gt;"",INDEX('Site Detail'!$C$57:$AV$62,,ROW(AR49)),"")</f>
        <v/>
      </c>
      <c r="AT50" s="177" t="str">
        <f t="array" ref="AT50">IF(C50&lt;&gt;"",INDEX('Site Detail'!$C$58:$AV$62,,ROW(AS49)),"")</f>
        <v/>
      </c>
      <c r="AU50" s="177" t="str">
        <f t="array" ref="AU50">IF(C50&lt;&gt;"",INDEX('Site Detail'!$C$59:$AV$62,,ROW(AT49)),"")</f>
        <v/>
      </c>
      <c r="AV50" s="177" t="str">
        <f t="array" ref="AV50">IF(C50&lt;&gt;"",INDEX('Site Detail'!$C$60:$AV$62,,ROW(AU49)),"")</f>
        <v/>
      </c>
      <c r="AW50" s="177" t="str">
        <f t="array" ref="AW50">IF(C50&lt;&gt;"",INDEX('Site Detail'!$C$61:$AV$62,,ROW(AT49)),"")</f>
        <v/>
      </c>
      <c r="AX50" s="177" t="str">
        <f t="array" ref="AX50">IF(C50&lt;&gt;"",INDEX('Site Detail'!$C$62:$AV$62,,ROW(AW49)),"")</f>
        <v/>
      </c>
    </row>
    <row r="51" spans="4:50" x14ac:dyDescent="0.35">
      <c r="D51" t="e">
        <f t="array" ref="D51">IF(INDEX('Site Detail'!$C$11:$AV$62,,ROW(C50))&lt;&gt;0,INDEX('Site Detail'!$C$11:$AV$62,,ROW(C50)),"")</f>
        <v>#REF!</v>
      </c>
      <c r="N51" t="e">
        <f t="array" ref="N51">IF(INDEX('Site Detail'!$C$23:$AV$31,,ROW(M50))&lt;&gt;0,INDEX('Site Detail'!$C$23:$AV$31,,ROW(M50)),"")</f>
        <v>#REF!</v>
      </c>
      <c r="O51" s="174" t="e">
        <f t="array" ref="O51">IF(N51&lt;&gt;"",INDEX('Site Detail'!$C$24:$AV$31,,ROW(N50)),"")</f>
        <v>#REF!</v>
      </c>
      <c r="P51" s="175" t="e">
        <f t="array" ref="P51">IF(N51&lt;&gt;"",INDEX('Site Detail'!$C$25:$AV$31,,ROW(O50)),"")</f>
        <v>#REF!</v>
      </c>
      <c r="Q51" s="175" t="e">
        <f t="array" ref="Q51">IF(N51&lt;&gt;"",INDEX('Site Detail'!$C$26:$AV$31,,ROW(P50)),"")</f>
        <v>#REF!</v>
      </c>
      <c r="R51" t="e">
        <f t="array" ref="R51">IF(N51&lt;&gt;"",INDEX('Site Detail'!$C$27:$AV$31,,ROW(Q50)),"")</f>
        <v>#REF!</v>
      </c>
      <c r="S51" t="e">
        <f t="array" ref="S51">IF(N51&lt;&gt;"",INDEX('Site Detail'!$C$28:$AV$31,,ROW(R50)),"")</f>
        <v>#REF!</v>
      </c>
      <c r="T51" t="e">
        <f t="array" ref="T51">IF(N51&lt;&gt;"",INDEX('Site Detail'!$C$29:$AV$31,,ROW(S50)),"")</f>
        <v>#REF!</v>
      </c>
      <c r="U51" s="176" t="e">
        <f t="array" ref="U51">IF(N51&lt;&gt;"",INDEX('Site Detail'!$C$30:$AV$31,,ROW(T50)),"")</f>
        <v>#REF!</v>
      </c>
      <c r="V51" s="176" t="e">
        <f t="array" ref="V51">IF(N51&lt;&gt;"",INDEX('Site Detail'!$C$31:$AV$31,,ROW(U50)),"")</f>
        <v>#REF!</v>
      </c>
      <c r="W51" s="176" t="e">
        <f t="array" ref="W51">IF(INDEX('Site Detail'!$C$33:$AV$41,,ROW(V50))&lt;&gt;0,INDEX('Site Detail'!$C$33:$AV$41,,ROW(V50)),"")</f>
        <v>#REF!</v>
      </c>
      <c r="X51" s="174" t="e">
        <f t="array" ref="X51">IF(W51&lt;&gt;"",INDEX('Site Detail'!$C$34:$AV$41,,ROW(W50)),"")</f>
        <v>#REF!</v>
      </c>
      <c r="Y51" s="175" t="e">
        <f t="array" ref="Y51">IF(W51&lt;&gt;"",INDEX('Site Detail'!$C$35:$AV$41,,ROW(X50)),"")</f>
        <v>#REF!</v>
      </c>
      <c r="Z51" s="175" t="e">
        <f t="array" ref="Z51">IF(W51&lt;&gt;"",INDEX('Site Detail'!$C$36:$AV$41,,ROW(Y50)),"")</f>
        <v>#REF!</v>
      </c>
      <c r="AA51" t="e">
        <f t="array" ref="AA51">IF(W51&lt;&gt;"",INDEX('Site Detail'!$C$37:$AV$41,,ROW(Z50)),"")</f>
        <v>#REF!</v>
      </c>
      <c r="AB51" t="e">
        <f t="array" ref="AB51">IF(W51&lt;&gt;"",INDEX('Site Detail'!$C$38:$AV$41,,ROW(AA50)),"")</f>
        <v>#REF!</v>
      </c>
      <c r="AC51" t="e">
        <f t="array" ref="AC51">IF(W51&lt;&gt;"",INDEX('Site Detail'!$C$39:$AV$41,,ROW(AB50)),"")</f>
        <v>#REF!</v>
      </c>
      <c r="AD51" s="176" t="e">
        <f t="array" ref="AD51">IF(W51&lt;&gt;"",INDEX('Site Detail'!$C$40:$AV$41,,ROW(AC50)),"")</f>
        <v>#REF!</v>
      </c>
      <c r="AE51" s="176" t="e">
        <f t="array" ref="AE51">IF(W51&lt;&gt;"",INDEX('Site Detail'!$C$41:$AV$41,,ROW(AD50)),"")</f>
        <v>#REF!</v>
      </c>
      <c r="AF51" s="176" t="e">
        <f t="array" ref="AF51">IF(INDEX('Site Detail'!$C$43:$AV$51,,ROW(AE50))&lt;&gt;"",INDEX('Site Detail'!$C$43:$AV$51,,ROW(AE50)),"")</f>
        <v>#REF!</v>
      </c>
      <c r="AG51" s="174" t="e">
        <f t="array" ref="AG51">IF(AF51&lt;&gt;"",INDEX('Site Detail'!$C$44:$AV$51,,ROW(AF50)),"")</f>
        <v>#REF!</v>
      </c>
      <c r="AH51" s="175" t="e">
        <f t="array" ref="AH51">IF(AF51&lt;&gt;"",INDEX('Site Detail'!$C$45:$AV$51,,ROW(AG50)),"")</f>
        <v>#REF!</v>
      </c>
      <c r="AI51" s="175" t="e">
        <f t="array" ref="AI51">IF(AF51&lt;&gt;"",INDEX('Site Detail'!$C$46:$AV$51,,ROW(AH50)),"")</f>
        <v>#REF!</v>
      </c>
      <c r="AJ51" t="e">
        <f t="array" ref="AJ51">IF(AF51&lt;&gt;"",INDEX('Site Detail'!$C$47:$AV$51,,ROW(AI50)),"")</f>
        <v>#REF!</v>
      </c>
      <c r="AK51" t="e">
        <f t="array" ref="AK51">IF(AF51&lt;&gt;"",INDEX('Site Detail'!$C$48:$AV$51,,ROW(AJ50)),"")</f>
        <v>#REF!</v>
      </c>
      <c r="AL51" t="e">
        <f t="array" ref="AL51">IF(AF51&lt;&gt;"",INDEX('Site Detail'!$C$49:$AV$51,,ROW(AK50)),"")</f>
        <v>#REF!</v>
      </c>
      <c r="AM51" s="176" t="e">
        <f t="array" ref="AM51">IF(AF51&lt;&gt;"",INDEX('Site Detail'!$C$50:$AV$51,,ROW(AL50)),"")</f>
        <v>#REF!</v>
      </c>
      <c r="AN51" s="176" t="e">
        <f t="array" ref="AN51">IF(AF51&lt;&gt;"",INDEX('Site Detail'!$C$51:$AV$51,,ROW(AM50)),"")</f>
        <v>#REF!</v>
      </c>
      <c r="AO51" s="177" t="str">
        <f t="array" ref="AO51">IF(C51&lt;&gt;"",INDEX('Site Detail'!$C$53:$AV$62,,ROW(AN50)),"")</f>
        <v/>
      </c>
      <c r="AP51" s="177" t="str">
        <f t="array" ref="AP51">IF(C51&lt;&gt;"",INDEX('Site Detail'!$C$54:$AV$62,,ROW(AO50)),"")</f>
        <v/>
      </c>
      <c r="AQ51" s="177" t="str">
        <f t="array" ref="AQ51">IF(C51&lt;&gt;"",INDEX('Site Detail'!$C$55:$AV$62,,ROW(AP50)),"")</f>
        <v/>
      </c>
      <c r="AR51" s="177" t="str">
        <f t="array" ref="AR51">IF(C51&lt;&gt;"",INDEX('Site Detail'!$C$56:$AV$62,,ROW(AQ50)),"")</f>
        <v/>
      </c>
      <c r="AS51" s="177" t="str">
        <f t="array" ref="AS51">IF(C51&lt;&gt;"",INDEX('Site Detail'!$C$57:$AV$62,,ROW(AR50)),"")</f>
        <v/>
      </c>
      <c r="AT51" s="177" t="str">
        <f t="array" ref="AT51">IF(C51&lt;&gt;"",INDEX('Site Detail'!$C$58:$AV$62,,ROW(AS50)),"")</f>
        <v/>
      </c>
      <c r="AU51" s="177" t="str">
        <f t="array" ref="AU51">IF(C51&lt;&gt;"",INDEX('Site Detail'!$C$59:$AV$62,,ROW(AT50)),"")</f>
        <v/>
      </c>
      <c r="AV51" s="177" t="str">
        <f t="array" ref="AV51">IF(C51&lt;&gt;"",INDEX('Site Detail'!$C$60:$AV$62,,ROW(AU50)),"")</f>
        <v/>
      </c>
      <c r="AW51" s="177" t="str">
        <f t="array" ref="AW51">IF(C51&lt;&gt;"",INDEX('Site Detail'!$C$61:$AV$62,,ROW(AT50)),"")</f>
        <v/>
      </c>
      <c r="AX51" s="177" t="str">
        <f t="array" ref="AX51">IF(C51&lt;&gt;"",INDEX('Site Detail'!$C$62:$AV$62,,ROW(AW50)),"")</f>
        <v/>
      </c>
    </row>
    <row r="52" spans="4:50" x14ac:dyDescent="0.35">
      <c r="D52" t="e">
        <f t="array" ref="D52">IF(INDEX('Site Detail'!$C$11:$AV$62,,ROW(C51))&lt;&gt;0,INDEX('Site Detail'!$C$11:$AV$62,,ROW(C51)),"")</f>
        <v>#REF!</v>
      </c>
      <c r="N52" t="e">
        <f t="array" ref="N52">IF(INDEX('Site Detail'!$C$23:$AV$31,,ROW(M51))&lt;&gt;0,INDEX('Site Detail'!$C$23:$AV$31,,ROW(M51)),"")</f>
        <v>#REF!</v>
      </c>
      <c r="O52" s="174" t="e">
        <f t="array" ref="O52">IF(N52&lt;&gt;"",INDEX('Site Detail'!$C$24:$AV$31,,ROW(N51)),"")</f>
        <v>#REF!</v>
      </c>
      <c r="P52" s="175" t="e">
        <f t="array" ref="P52">IF(N52&lt;&gt;"",INDEX('Site Detail'!$C$25:$AV$31,,ROW(O51)),"")</f>
        <v>#REF!</v>
      </c>
      <c r="Q52" s="175" t="e">
        <f t="array" ref="Q52">IF(N52&lt;&gt;"",INDEX('Site Detail'!$C$26:$AV$31,,ROW(P51)),"")</f>
        <v>#REF!</v>
      </c>
      <c r="R52" t="e">
        <f t="array" ref="R52">IF(N52&lt;&gt;"",INDEX('Site Detail'!$C$27:$AV$31,,ROW(Q51)),"")</f>
        <v>#REF!</v>
      </c>
      <c r="S52" t="e">
        <f t="array" ref="S52">IF(N52&lt;&gt;"",INDEX('Site Detail'!$C$28:$AV$31,,ROW(R51)),"")</f>
        <v>#REF!</v>
      </c>
      <c r="T52" t="e">
        <f t="array" ref="T52">IF(N52&lt;&gt;"",INDEX('Site Detail'!$C$29:$AV$31,,ROW(S51)),"")</f>
        <v>#REF!</v>
      </c>
      <c r="U52" s="176" t="e">
        <f t="array" ref="U52">IF(N52&lt;&gt;"",INDEX('Site Detail'!$C$30:$AV$31,,ROW(T51)),"")</f>
        <v>#REF!</v>
      </c>
      <c r="V52" s="176" t="e">
        <f t="array" ref="V52">IF(N52&lt;&gt;"",INDEX('Site Detail'!$C$31:$AV$31,,ROW(U51)),"")</f>
        <v>#REF!</v>
      </c>
      <c r="W52" s="176" t="e">
        <f t="array" ref="W52">IF(INDEX('Site Detail'!$C$33:$AV$41,,ROW(V51))&lt;&gt;0,INDEX('Site Detail'!$C$33:$AV$41,,ROW(V51)),"")</f>
        <v>#REF!</v>
      </c>
      <c r="X52" s="174" t="e">
        <f t="array" ref="X52">IF(W52&lt;&gt;"",INDEX('Site Detail'!$C$34:$AV$41,,ROW(W51)),"")</f>
        <v>#REF!</v>
      </c>
      <c r="Y52" s="175" t="e">
        <f t="array" ref="Y52">IF(W52&lt;&gt;"",INDEX('Site Detail'!$C$35:$AV$41,,ROW(X51)),"")</f>
        <v>#REF!</v>
      </c>
      <c r="Z52" s="175" t="e">
        <f t="array" ref="Z52">IF(W52&lt;&gt;"",INDEX('Site Detail'!$C$36:$AV$41,,ROW(Y51)),"")</f>
        <v>#REF!</v>
      </c>
      <c r="AA52" t="e">
        <f t="array" ref="AA52">IF(W52&lt;&gt;"",INDEX('Site Detail'!$C$37:$AV$41,,ROW(Z51)),"")</f>
        <v>#REF!</v>
      </c>
      <c r="AB52" t="e">
        <f t="array" ref="AB52">IF(W52&lt;&gt;"",INDEX('Site Detail'!$C$38:$AV$41,,ROW(AA51)),"")</f>
        <v>#REF!</v>
      </c>
      <c r="AC52" t="e">
        <f t="array" ref="AC52">IF(W52&lt;&gt;"",INDEX('Site Detail'!$C$39:$AV$41,,ROW(AB51)),"")</f>
        <v>#REF!</v>
      </c>
      <c r="AD52" s="176" t="e">
        <f t="array" ref="AD52">IF(W52&lt;&gt;"",INDEX('Site Detail'!$C$40:$AV$41,,ROW(AC51)),"")</f>
        <v>#REF!</v>
      </c>
      <c r="AE52" s="176" t="e">
        <f t="array" ref="AE52">IF(W52&lt;&gt;"",INDEX('Site Detail'!$C$41:$AV$41,,ROW(AD51)),"")</f>
        <v>#REF!</v>
      </c>
      <c r="AF52" s="176" t="e">
        <f t="array" ref="AF52">IF(INDEX('Site Detail'!$C$43:$AV$51,,ROW(AE51))&lt;&gt;"",INDEX('Site Detail'!$C$43:$AV$51,,ROW(AE51)),"")</f>
        <v>#REF!</v>
      </c>
      <c r="AG52" s="174" t="e">
        <f t="array" ref="AG52">IF(AF52&lt;&gt;"",INDEX('Site Detail'!$C$44:$AV$51,,ROW(AF51)),"")</f>
        <v>#REF!</v>
      </c>
      <c r="AH52" s="175" t="e">
        <f t="array" ref="AH52">IF(AF52&lt;&gt;"",INDEX('Site Detail'!$C$45:$AV$51,,ROW(AG51)),"")</f>
        <v>#REF!</v>
      </c>
      <c r="AI52" s="175" t="e">
        <f t="array" ref="AI52">IF(AF52&lt;&gt;"",INDEX('Site Detail'!$C$46:$AV$51,,ROW(AH51)),"")</f>
        <v>#REF!</v>
      </c>
      <c r="AJ52" t="e">
        <f t="array" ref="AJ52">IF(AF52&lt;&gt;"",INDEX('Site Detail'!$C$47:$AV$51,,ROW(AI51)),"")</f>
        <v>#REF!</v>
      </c>
      <c r="AK52" t="e">
        <f t="array" ref="AK52">IF(AF52&lt;&gt;"",INDEX('Site Detail'!$C$48:$AV$51,,ROW(AJ51)),"")</f>
        <v>#REF!</v>
      </c>
      <c r="AL52" t="e">
        <f t="array" ref="AL52">IF(AF52&lt;&gt;"",INDEX('Site Detail'!$C$49:$AV$51,,ROW(AK51)),"")</f>
        <v>#REF!</v>
      </c>
      <c r="AM52" s="176" t="e">
        <f t="array" ref="AM52">IF(AF52&lt;&gt;"",INDEX('Site Detail'!$C$50:$AV$51,,ROW(AL51)),"")</f>
        <v>#REF!</v>
      </c>
      <c r="AN52" s="176" t="e">
        <f t="array" ref="AN52">IF(AF52&lt;&gt;"",INDEX('Site Detail'!$C$51:$AV$51,,ROW(AM51)),"")</f>
        <v>#REF!</v>
      </c>
      <c r="AO52" s="177" t="str">
        <f t="array" ref="AO52">IF(C52&lt;&gt;"",INDEX('Site Detail'!$C$53:$AV$62,,ROW(AN51)),"")</f>
        <v/>
      </c>
      <c r="AP52" s="177" t="str">
        <f t="array" ref="AP52">IF(C52&lt;&gt;"",INDEX('Site Detail'!$C$54:$AV$62,,ROW(AO51)),"")</f>
        <v/>
      </c>
      <c r="AQ52" s="177" t="str">
        <f t="array" ref="AQ52">IF(C52&lt;&gt;"",INDEX('Site Detail'!$C$55:$AV$62,,ROW(AP51)),"")</f>
        <v/>
      </c>
      <c r="AR52" s="177" t="str">
        <f t="array" ref="AR52">IF(C52&lt;&gt;"",INDEX('Site Detail'!$C$56:$AV$62,,ROW(AQ51)),"")</f>
        <v/>
      </c>
      <c r="AS52" s="177" t="str">
        <f t="array" ref="AS52">IF(C52&lt;&gt;"",INDEX('Site Detail'!$C$57:$AV$62,,ROW(AR51)),"")</f>
        <v/>
      </c>
      <c r="AT52" s="177" t="str">
        <f t="array" ref="AT52">IF(C52&lt;&gt;"",INDEX('Site Detail'!$C$58:$AV$62,,ROW(AS51)),"")</f>
        <v/>
      </c>
      <c r="AU52" s="177" t="str">
        <f t="array" ref="AU52">IF(C52&lt;&gt;"",INDEX('Site Detail'!$C$59:$AV$62,,ROW(AT51)),"")</f>
        <v/>
      </c>
      <c r="AV52" s="177" t="str">
        <f t="array" ref="AV52">IF(C52&lt;&gt;"",INDEX('Site Detail'!$C$60:$AV$62,,ROW(AU51)),"")</f>
        <v/>
      </c>
      <c r="AW52" s="177" t="str">
        <f t="array" ref="AW52">IF(C52&lt;&gt;"",INDEX('Site Detail'!$C$61:$AV$62,,ROW(AT51)),"")</f>
        <v/>
      </c>
      <c r="AX52" s="177" t="str">
        <f t="array" ref="AX52">IF(C52&lt;&gt;"",INDEX('Site Detail'!$C$62:$AV$62,,ROW(AW51)),"")</f>
        <v/>
      </c>
    </row>
    <row r="53" spans="4:50" x14ac:dyDescent="0.35">
      <c r="D53" t="e">
        <f t="array" ref="D53">IF(INDEX('Site Detail'!$C$11:$AV$62,,ROW(C52))&lt;&gt;0,INDEX('Site Detail'!$C$11:$AV$62,,ROW(C52)),"")</f>
        <v>#REF!</v>
      </c>
      <c r="N53" t="e">
        <f t="array" ref="N53">IF(INDEX('Site Detail'!$C$23:$AV$31,,ROW(M52))&lt;&gt;0,INDEX('Site Detail'!$C$23:$AV$31,,ROW(M52)),"")</f>
        <v>#REF!</v>
      </c>
      <c r="O53" s="174" t="e">
        <f t="array" ref="O53">IF(N53&lt;&gt;"",INDEX('Site Detail'!$C$24:$AV$31,,ROW(N52)),"")</f>
        <v>#REF!</v>
      </c>
      <c r="P53" s="175" t="e">
        <f t="array" ref="P53">IF(N53&lt;&gt;"",INDEX('Site Detail'!$C$25:$AV$31,,ROW(O52)),"")</f>
        <v>#REF!</v>
      </c>
      <c r="Q53" s="175" t="e">
        <f t="array" ref="Q53">IF(N53&lt;&gt;"",INDEX('Site Detail'!$C$26:$AV$31,,ROW(P52)),"")</f>
        <v>#REF!</v>
      </c>
      <c r="R53" t="e">
        <f t="array" ref="R53">IF(N53&lt;&gt;"",INDEX('Site Detail'!$C$27:$AV$31,,ROW(Q52)),"")</f>
        <v>#REF!</v>
      </c>
      <c r="S53" t="e">
        <f t="array" ref="S53">IF(N53&lt;&gt;"",INDEX('Site Detail'!$C$28:$AV$31,,ROW(R52)),"")</f>
        <v>#REF!</v>
      </c>
      <c r="T53" t="e">
        <f t="array" ref="T53">IF(N53&lt;&gt;"",INDEX('Site Detail'!$C$29:$AV$31,,ROW(S52)),"")</f>
        <v>#REF!</v>
      </c>
      <c r="U53" s="176" t="e">
        <f t="array" ref="U53">IF(N53&lt;&gt;"",INDEX('Site Detail'!$C$30:$AV$31,,ROW(T52)),"")</f>
        <v>#REF!</v>
      </c>
      <c r="V53" s="176" t="e">
        <f t="array" ref="V53">IF(N53&lt;&gt;"",INDEX('Site Detail'!$C$31:$AV$31,,ROW(U52)),"")</f>
        <v>#REF!</v>
      </c>
      <c r="W53" s="176" t="e">
        <f t="array" ref="W53">IF(INDEX('Site Detail'!$C$33:$AV$41,,ROW(V52))&lt;&gt;0,INDEX('Site Detail'!$C$33:$AV$41,,ROW(V52)),"")</f>
        <v>#REF!</v>
      </c>
      <c r="X53" s="174" t="e">
        <f t="array" ref="X53">IF(W53&lt;&gt;"",INDEX('Site Detail'!$C$34:$AV$41,,ROW(W52)),"")</f>
        <v>#REF!</v>
      </c>
      <c r="Y53" s="175" t="e">
        <f t="array" ref="Y53">IF(W53&lt;&gt;"",INDEX('Site Detail'!$C$35:$AV$41,,ROW(X52)),"")</f>
        <v>#REF!</v>
      </c>
      <c r="Z53" s="175" t="e">
        <f t="array" ref="Z53">IF(W53&lt;&gt;"",INDEX('Site Detail'!$C$36:$AV$41,,ROW(Y52)),"")</f>
        <v>#REF!</v>
      </c>
      <c r="AA53" t="e">
        <f t="array" ref="AA53">IF(W53&lt;&gt;"",INDEX('Site Detail'!$C$37:$AV$41,,ROW(Z52)),"")</f>
        <v>#REF!</v>
      </c>
      <c r="AB53" t="e">
        <f t="array" ref="AB53">IF(W53&lt;&gt;"",INDEX('Site Detail'!$C$38:$AV$41,,ROW(AA52)),"")</f>
        <v>#REF!</v>
      </c>
      <c r="AC53" t="e">
        <f t="array" ref="AC53">IF(W53&lt;&gt;"",INDEX('Site Detail'!$C$39:$AV$41,,ROW(AB52)),"")</f>
        <v>#REF!</v>
      </c>
      <c r="AD53" s="176" t="e">
        <f t="array" ref="AD53">IF(W53&lt;&gt;"",INDEX('Site Detail'!$C$40:$AV$41,,ROW(AC52)),"")</f>
        <v>#REF!</v>
      </c>
      <c r="AE53" s="176" t="e">
        <f t="array" ref="AE53">IF(W53&lt;&gt;"",INDEX('Site Detail'!$C$41:$AV$41,,ROW(AD52)),"")</f>
        <v>#REF!</v>
      </c>
      <c r="AF53" s="176" t="e">
        <f t="array" ref="AF53">IF(INDEX('Site Detail'!$C$43:$AV$51,,ROW(AE52))&lt;&gt;"",INDEX('Site Detail'!$C$43:$AV$51,,ROW(AE52)),"")</f>
        <v>#REF!</v>
      </c>
      <c r="AG53" s="174" t="e">
        <f t="array" ref="AG53">IF(AF53&lt;&gt;"",INDEX('Site Detail'!$C$44:$AV$51,,ROW(AF52)),"")</f>
        <v>#REF!</v>
      </c>
      <c r="AH53" s="175" t="e">
        <f t="array" ref="AH53">IF(AF53&lt;&gt;"",INDEX('Site Detail'!$C$45:$AV$51,,ROW(AG52)),"")</f>
        <v>#REF!</v>
      </c>
      <c r="AI53" s="175" t="e">
        <f t="array" ref="AI53">IF(AF53&lt;&gt;"",INDEX('Site Detail'!$C$46:$AV$51,,ROW(AH52)),"")</f>
        <v>#REF!</v>
      </c>
      <c r="AJ53" t="e">
        <f t="array" ref="AJ53">IF(AF53&lt;&gt;"",INDEX('Site Detail'!$C$47:$AV$51,,ROW(AI52)),"")</f>
        <v>#REF!</v>
      </c>
      <c r="AK53" t="e">
        <f t="array" ref="AK53">IF(AF53&lt;&gt;"",INDEX('Site Detail'!$C$48:$AV$51,,ROW(AJ52)),"")</f>
        <v>#REF!</v>
      </c>
      <c r="AL53" t="e">
        <f t="array" ref="AL53">IF(AF53&lt;&gt;"",INDEX('Site Detail'!$C$49:$AV$51,,ROW(AK52)),"")</f>
        <v>#REF!</v>
      </c>
      <c r="AM53" s="176" t="e">
        <f t="array" ref="AM53">IF(AF53&lt;&gt;"",INDEX('Site Detail'!$C$50:$AV$51,,ROW(AL52)),"")</f>
        <v>#REF!</v>
      </c>
      <c r="AN53" s="176" t="e">
        <f t="array" ref="AN53">IF(AF53&lt;&gt;"",INDEX('Site Detail'!$C$51:$AV$51,,ROW(AM52)),"")</f>
        <v>#REF!</v>
      </c>
      <c r="AO53" s="177" t="str">
        <f t="array" ref="AO53">IF(C53&lt;&gt;"",INDEX('Site Detail'!$C$53:$AV$62,,ROW(AN52)),"")</f>
        <v/>
      </c>
      <c r="AP53" s="177" t="str">
        <f t="array" ref="AP53">IF(C53&lt;&gt;"",INDEX('Site Detail'!$C$54:$AV$62,,ROW(AO52)),"")</f>
        <v/>
      </c>
      <c r="AQ53" s="177" t="str">
        <f t="array" ref="AQ53">IF(C53&lt;&gt;"",INDEX('Site Detail'!$C$55:$AV$62,,ROW(AP52)),"")</f>
        <v/>
      </c>
      <c r="AR53" s="177" t="str">
        <f t="array" ref="AR53">IF(C53&lt;&gt;"",INDEX('Site Detail'!$C$56:$AV$62,,ROW(AQ52)),"")</f>
        <v/>
      </c>
      <c r="AS53" s="177" t="str">
        <f t="array" ref="AS53">IF(C53&lt;&gt;"",INDEX('Site Detail'!$C$57:$AV$62,,ROW(AR52)),"")</f>
        <v/>
      </c>
      <c r="AT53" s="177" t="str">
        <f t="array" ref="AT53">IF(C53&lt;&gt;"",INDEX('Site Detail'!$C$58:$AV$62,,ROW(AS52)),"")</f>
        <v/>
      </c>
      <c r="AU53" s="177" t="str">
        <f t="array" ref="AU53">IF(C53&lt;&gt;"",INDEX('Site Detail'!$C$59:$AV$62,,ROW(AT52)),"")</f>
        <v/>
      </c>
      <c r="AV53" s="177" t="str">
        <f t="array" ref="AV53">IF(C53&lt;&gt;"",INDEX('Site Detail'!$C$60:$AV$62,,ROW(AU52)),"")</f>
        <v/>
      </c>
      <c r="AW53" s="177" t="str">
        <f t="array" ref="AW53">IF(C53&lt;&gt;"",INDEX('Site Detail'!$C$61:$AV$62,,ROW(AT52)),"")</f>
        <v/>
      </c>
      <c r="AX53" s="177" t="str">
        <f t="array" ref="AX53">IF(C53&lt;&gt;"",INDEX('Site Detail'!$C$62:$AV$62,,ROW(AW52)),"")</f>
        <v/>
      </c>
    </row>
    <row r="54" spans="4:50" x14ac:dyDescent="0.35">
      <c r="D54" t="e">
        <f t="array" ref="D54">IF(INDEX('Site Detail'!$C$11:$AV$62,,ROW(C53))&lt;&gt;0,INDEX('Site Detail'!$C$11:$AV$62,,ROW(C53)),"")</f>
        <v>#REF!</v>
      </c>
      <c r="N54" t="e">
        <f t="array" ref="N54">IF(INDEX('Site Detail'!$C$23:$AV$31,,ROW(M53))&lt;&gt;0,INDEX('Site Detail'!$C$23:$AV$31,,ROW(M53)),"")</f>
        <v>#REF!</v>
      </c>
      <c r="O54" s="174" t="e">
        <f t="array" ref="O54">IF(N54&lt;&gt;"",INDEX('Site Detail'!$C$24:$AV$31,,ROW(N53)),"")</f>
        <v>#REF!</v>
      </c>
      <c r="P54" s="175" t="e">
        <f t="array" ref="P54">IF(N54&lt;&gt;"",INDEX('Site Detail'!$C$25:$AV$31,,ROW(O53)),"")</f>
        <v>#REF!</v>
      </c>
      <c r="Q54" s="175" t="e">
        <f t="array" ref="Q54">IF(N54&lt;&gt;"",INDEX('Site Detail'!$C$26:$AV$31,,ROW(P53)),"")</f>
        <v>#REF!</v>
      </c>
      <c r="R54" t="e">
        <f t="array" ref="R54">IF(N54&lt;&gt;"",INDEX('Site Detail'!$C$27:$AV$31,,ROW(Q53)),"")</f>
        <v>#REF!</v>
      </c>
      <c r="S54" t="e">
        <f t="array" ref="S54">IF(N54&lt;&gt;"",INDEX('Site Detail'!$C$28:$AV$31,,ROW(R53)),"")</f>
        <v>#REF!</v>
      </c>
      <c r="T54" t="e">
        <f t="array" ref="T54">IF(N54&lt;&gt;"",INDEX('Site Detail'!$C$29:$AV$31,,ROW(S53)),"")</f>
        <v>#REF!</v>
      </c>
      <c r="U54" s="176" t="e">
        <f t="array" ref="U54">IF(N54&lt;&gt;"",INDEX('Site Detail'!$C$30:$AV$31,,ROW(T53)),"")</f>
        <v>#REF!</v>
      </c>
      <c r="V54" s="176" t="e">
        <f t="array" ref="V54">IF(N54&lt;&gt;"",INDEX('Site Detail'!$C$31:$AV$31,,ROW(U53)),"")</f>
        <v>#REF!</v>
      </c>
      <c r="W54" s="176" t="e">
        <f t="array" ref="W54">IF(INDEX('Site Detail'!$C$33:$AV$41,,ROW(V53))&lt;&gt;0,INDEX('Site Detail'!$C$33:$AV$41,,ROW(V53)),"")</f>
        <v>#REF!</v>
      </c>
      <c r="X54" s="174" t="e">
        <f t="array" ref="X54">IF(W54&lt;&gt;"",INDEX('Site Detail'!$C$34:$AV$41,,ROW(W53)),"")</f>
        <v>#REF!</v>
      </c>
      <c r="Y54" s="175" t="e">
        <f t="array" ref="Y54">IF(W54&lt;&gt;"",INDEX('Site Detail'!$C$35:$AV$41,,ROW(X53)),"")</f>
        <v>#REF!</v>
      </c>
      <c r="Z54" s="175" t="e">
        <f t="array" ref="Z54">IF(W54&lt;&gt;"",INDEX('Site Detail'!$C$36:$AV$41,,ROW(Y53)),"")</f>
        <v>#REF!</v>
      </c>
      <c r="AA54" t="e">
        <f t="array" ref="AA54">IF(W54&lt;&gt;"",INDEX('Site Detail'!$C$37:$AV$41,,ROW(Z53)),"")</f>
        <v>#REF!</v>
      </c>
      <c r="AB54" t="e">
        <f t="array" ref="AB54">IF(W54&lt;&gt;"",INDEX('Site Detail'!$C$38:$AV$41,,ROW(AA53)),"")</f>
        <v>#REF!</v>
      </c>
      <c r="AC54" t="e">
        <f t="array" ref="AC54">IF(W54&lt;&gt;"",INDEX('Site Detail'!$C$39:$AV$41,,ROW(AB53)),"")</f>
        <v>#REF!</v>
      </c>
      <c r="AD54" s="176" t="e">
        <f t="array" ref="AD54">IF(W54&lt;&gt;"",INDEX('Site Detail'!$C$40:$AV$41,,ROW(AC53)),"")</f>
        <v>#REF!</v>
      </c>
      <c r="AE54" s="176" t="e">
        <f t="array" ref="AE54">IF(W54&lt;&gt;"",INDEX('Site Detail'!$C$41:$AV$41,,ROW(AD53)),"")</f>
        <v>#REF!</v>
      </c>
      <c r="AF54" s="176" t="e">
        <f t="array" ref="AF54">IF(INDEX('Site Detail'!$C$43:$AV$51,,ROW(AE53))&lt;&gt;"",INDEX('Site Detail'!$C$43:$AV$51,,ROW(AE53)),"")</f>
        <v>#REF!</v>
      </c>
      <c r="AG54" s="174" t="e">
        <f t="array" ref="AG54">IF(AF54&lt;&gt;"",INDEX('Site Detail'!$C$44:$AV$51,,ROW(AF53)),"")</f>
        <v>#REF!</v>
      </c>
      <c r="AH54" s="175" t="e">
        <f t="array" ref="AH54">IF(AF54&lt;&gt;"",INDEX('Site Detail'!$C$45:$AV$51,,ROW(AG53)),"")</f>
        <v>#REF!</v>
      </c>
      <c r="AI54" s="175" t="e">
        <f t="array" ref="AI54">IF(AF54&lt;&gt;"",INDEX('Site Detail'!$C$46:$AV$51,,ROW(AH53)),"")</f>
        <v>#REF!</v>
      </c>
      <c r="AJ54" t="e">
        <f t="array" ref="AJ54">IF(AF54&lt;&gt;"",INDEX('Site Detail'!$C$47:$AV$51,,ROW(AI53)),"")</f>
        <v>#REF!</v>
      </c>
      <c r="AK54" t="e">
        <f t="array" ref="AK54">IF(AF54&lt;&gt;"",INDEX('Site Detail'!$C$48:$AV$51,,ROW(AJ53)),"")</f>
        <v>#REF!</v>
      </c>
      <c r="AL54" t="e">
        <f t="array" ref="AL54">IF(AF54&lt;&gt;"",INDEX('Site Detail'!$C$49:$AV$51,,ROW(AK53)),"")</f>
        <v>#REF!</v>
      </c>
      <c r="AM54" s="176" t="e">
        <f t="array" ref="AM54">IF(AF54&lt;&gt;"",INDEX('Site Detail'!$C$50:$AV$51,,ROW(AL53)),"")</f>
        <v>#REF!</v>
      </c>
      <c r="AN54" s="176" t="e">
        <f t="array" ref="AN54">IF(AF54&lt;&gt;"",INDEX('Site Detail'!$C$51:$AV$51,,ROW(AM53)),"")</f>
        <v>#REF!</v>
      </c>
      <c r="AO54" s="177" t="str">
        <f t="array" ref="AO54">IF(C54&lt;&gt;"",INDEX('Site Detail'!$C$53:$AV$62,,ROW(AN53)),"")</f>
        <v/>
      </c>
      <c r="AP54" s="177" t="str">
        <f t="array" ref="AP54">IF(C54&lt;&gt;"",INDEX('Site Detail'!$C$54:$AV$62,,ROW(AO53)),"")</f>
        <v/>
      </c>
      <c r="AQ54" s="177" t="str">
        <f t="array" ref="AQ54">IF(C54&lt;&gt;"",INDEX('Site Detail'!$C$55:$AV$62,,ROW(AP53)),"")</f>
        <v/>
      </c>
      <c r="AR54" s="177" t="str">
        <f t="array" ref="AR54">IF(C54&lt;&gt;"",INDEX('Site Detail'!$C$56:$AV$62,,ROW(AQ53)),"")</f>
        <v/>
      </c>
      <c r="AS54" s="177" t="str">
        <f t="array" ref="AS54">IF(C54&lt;&gt;"",INDEX('Site Detail'!$C$57:$AV$62,,ROW(AR53)),"")</f>
        <v/>
      </c>
      <c r="AT54" s="177" t="str">
        <f t="array" ref="AT54">IF(C54&lt;&gt;"",INDEX('Site Detail'!$C$58:$AV$62,,ROW(AS53)),"")</f>
        <v/>
      </c>
      <c r="AU54" s="177" t="str">
        <f t="array" ref="AU54">IF(C54&lt;&gt;"",INDEX('Site Detail'!$C$59:$AV$62,,ROW(AT53)),"")</f>
        <v/>
      </c>
      <c r="AV54" s="177" t="str">
        <f t="array" ref="AV54">IF(C54&lt;&gt;"",INDEX('Site Detail'!$C$60:$AV$62,,ROW(AU53)),"")</f>
        <v/>
      </c>
      <c r="AW54" s="177" t="str">
        <f t="array" ref="AW54">IF(C54&lt;&gt;"",INDEX('Site Detail'!$C$61:$AV$62,,ROW(AT53)),"")</f>
        <v/>
      </c>
      <c r="AX54" s="177" t="str">
        <f t="array" ref="AX54">IF(C54&lt;&gt;"",INDEX('Site Detail'!$C$62:$AV$62,,ROW(AW53)),"")</f>
        <v/>
      </c>
    </row>
    <row r="55" spans="4:50" x14ac:dyDescent="0.35">
      <c r="D55" t="e">
        <f t="array" ref="D55">IF(INDEX('Site Detail'!$C$11:$AV$62,,ROW(C54))&lt;&gt;0,INDEX('Site Detail'!$C$11:$AV$62,,ROW(C54)),"")</f>
        <v>#REF!</v>
      </c>
      <c r="N55" t="e">
        <f t="array" ref="N55">IF(INDEX('Site Detail'!$C$23:$AV$31,,ROW(M54))&lt;&gt;0,INDEX('Site Detail'!$C$23:$AV$31,,ROW(M54)),"")</f>
        <v>#REF!</v>
      </c>
      <c r="O55" s="174" t="e">
        <f t="array" ref="O55">IF(N55&lt;&gt;"",INDEX('Site Detail'!$C$24:$AV$31,,ROW(N54)),"")</f>
        <v>#REF!</v>
      </c>
      <c r="P55" s="175" t="e">
        <f t="array" ref="P55">IF(N55&lt;&gt;"",INDEX('Site Detail'!$C$25:$AV$31,,ROW(O54)),"")</f>
        <v>#REF!</v>
      </c>
      <c r="Q55" s="175" t="e">
        <f t="array" ref="Q55">IF(N55&lt;&gt;"",INDEX('Site Detail'!$C$26:$AV$31,,ROW(P54)),"")</f>
        <v>#REF!</v>
      </c>
      <c r="R55" t="e">
        <f t="array" ref="R55">IF(N55&lt;&gt;"",INDEX('Site Detail'!$C$27:$AV$31,,ROW(Q54)),"")</f>
        <v>#REF!</v>
      </c>
      <c r="S55" t="e">
        <f t="array" ref="S55">IF(N55&lt;&gt;"",INDEX('Site Detail'!$C$28:$AV$31,,ROW(R54)),"")</f>
        <v>#REF!</v>
      </c>
      <c r="T55" t="e">
        <f t="array" ref="T55">IF(N55&lt;&gt;"",INDEX('Site Detail'!$C$29:$AV$31,,ROW(S54)),"")</f>
        <v>#REF!</v>
      </c>
      <c r="U55" s="176" t="e">
        <f t="array" ref="U55">IF(N55&lt;&gt;"",INDEX('Site Detail'!$C$30:$AV$31,,ROW(T54)),"")</f>
        <v>#REF!</v>
      </c>
      <c r="V55" s="176" t="e">
        <f t="array" ref="V55">IF(N55&lt;&gt;"",INDEX('Site Detail'!$C$31:$AV$31,,ROW(U54)),"")</f>
        <v>#REF!</v>
      </c>
      <c r="W55" s="176" t="e">
        <f t="array" ref="W55">IF(INDEX('Site Detail'!$C$33:$AV$41,,ROW(V54))&lt;&gt;0,INDEX('Site Detail'!$C$33:$AV$41,,ROW(V54)),"")</f>
        <v>#REF!</v>
      </c>
      <c r="X55" s="174" t="e">
        <f t="array" ref="X55">IF(W55&lt;&gt;"",INDEX('Site Detail'!$C$34:$AV$41,,ROW(W54)),"")</f>
        <v>#REF!</v>
      </c>
      <c r="Y55" s="175" t="e">
        <f t="array" ref="Y55">IF(W55&lt;&gt;"",INDEX('Site Detail'!$C$35:$AV$41,,ROW(X54)),"")</f>
        <v>#REF!</v>
      </c>
      <c r="Z55" s="175" t="e">
        <f t="array" ref="Z55">IF(W55&lt;&gt;"",INDEX('Site Detail'!$C$36:$AV$41,,ROW(Y54)),"")</f>
        <v>#REF!</v>
      </c>
      <c r="AA55" t="e">
        <f t="array" ref="AA55">IF(W55&lt;&gt;"",INDEX('Site Detail'!$C$37:$AV$41,,ROW(Z54)),"")</f>
        <v>#REF!</v>
      </c>
      <c r="AB55" t="e">
        <f t="array" ref="AB55">IF(W55&lt;&gt;"",INDEX('Site Detail'!$C$38:$AV$41,,ROW(AA54)),"")</f>
        <v>#REF!</v>
      </c>
      <c r="AC55" t="e">
        <f t="array" ref="AC55">IF(W55&lt;&gt;"",INDEX('Site Detail'!$C$39:$AV$41,,ROW(AB54)),"")</f>
        <v>#REF!</v>
      </c>
      <c r="AD55" s="176" t="e">
        <f t="array" ref="AD55">IF(W55&lt;&gt;"",INDEX('Site Detail'!$C$40:$AV$41,,ROW(AC54)),"")</f>
        <v>#REF!</v>
      </c>
      <c r="AE55" s="176" t="e">
        <f t="array" ref="AE55">IF(W55&lt;&gt;"",INDEX('Site Detail'!$C$41:$AV$41,,ROW(AD54)),"")</f>
        <v>#REF!</v>
      </c>
      <c r="AF55" s="176" t="e">
        <f t="array" ref="AF55">IF(INDEX('Site Detail'!$C$43:$AV$51,,ROW(AE54))&lt;&gt;"",INDEX('Site Detail'!$C$43:$AV$51,,ROW(AE54)),"")</f>
        <v>#REF!</v>
      </c>
      <c r="AG55" s="174" t="e">
        <f t="array" ref="AG55">IF(AF55&lt;&gt;"",INDEX('Site Detail'!$C$44:$AV$51,,ROW(AF54)),"")</f>
        <v>#REF!</v>
      </c>
      <c r="AH55" s="175" t="e">
        <f t="array" ref="AH55">IF(AF55&lt;&gt;"",INDEX('Site Detail'!$C$45:$AV$51,,ROW(AG54)),"")</f>
        <v>#REF!</v>
      </c>
      <c r="AI55" s="175" t="e">
        <f t="array" ref="AI55">IF(AF55&lt;&gt;"",INDEX('Site Detail'!$C$46:$AV$51,,ROW(AH54)),"")</f>
        <v>#REF!</v>
      </c>
      <c r="AJ55" t="e">
        <f t="array" ref="AJ55">IF(AF55&lt;&gt;"",INDEX('Site Detail'!$C$47:$AV$51,,ROW(AI54)),"")</f>
        <v>#REF!</v>
      </c>
      <c r="AK55" t="e">
        <f t="array" ref="AK55">IF(AF55&lt;&gt;"",INDEX('Site Detail'!$C$48:$AV$51,,ROW(AJ54)),"")</f>
        <v>#REF!</v>
      </c>
      <c r="AL55" t="e">
        <f t="array" ref="AL55">IF(AF55&lt;&gt;"",INDEX('Site Detail'!$C$49:$AV$51,,ROW(AK54)),"")</f>
        <v>#REF!</v>
      </c>
      <c r="AM55" s="176" t="e">
        <f t="array" ref="AM55">IF(AF55&lt;&gt;"",INDEX('Site Detail'!$C$50:$AV$51,,ROW(AL54)),"")</f>
        <v>#REF!</v>
      </c>
      <c r="AN55" s="176" t="e">
        <f t="array" ref="AN55">IF(AF55&lt;&gt;"",INDEX('Site Detail'!$C$51:$AV$51,,ROW(AM54)),"")</f>
        <v>#REF!</v>
      </c>
      <c r="AO55" s="177" t="str">
        <f t="array" ref="AO55">IF(C55&lt;&gt;"",INDEX('Site Detail'!$C$53:$AV$62,,ROW(AN54)),"")</f>
        <v/>
      </c>
      <c r="AP55" s="177" t="str">
        <f t="array" ref="AP55">IF(C55&lt;&gt;"",INDEX('Site Detail'!$C$54:$AV$62,,ROW(AO54)),"")</f>
        <v/>
      </c>
      <c r="AQ55" s="177" t="str">
        <f t="array" ref="AQ55">IF(C55&lt;&gt;"",INDEX('Site Detail'!$C$55:$AV$62,,ROW(AP54)),"")</f>
        <v/>
      </c>
      <c r="AR55" s="177" t="str">
        <f t="array" ref="AR55">IF(C55&lt;&gt;"",INDEX('Site Detail'!$C$56:$AV$62,,ROW(AQ54)),"")</f>
        <v/>
      </c>
      <c r="AS55" s="177" t="str">
        <f t="array" ref="AS55">IF(C55&lt;&gt;"",INDEX('Site Detail'!$C$57:$AV$62,,ROW(AR54)),"")</f>
        <v/>
      </c>
      <c r="AT55" s="177" t="str">
        <f t="array" ref="AT55">IF(C55&lt;&gt;"",INDEX('Site Detail'!$C$58:$AV$62,,ROW(AS54)),"")</f>
        <v/>
      </c>
      <c r="AU55" s="177" t="str">
        <f t="array" ref="AU55">IF(C55&lt;&gt;"",INDEX('Site Detail'!$C$59:$AV$62,,ROW(AT54)),"")</f>
        <v/>
      </c>
      <c r="AV55" s="177" t="str">
        <f t="array" ref="AV55">IF(C55&lt;&gt;"",INDEX('Site Detail'!$C$60:$AV$62,,ROW(AU54)),"")</f>
        <v/>
      </c>
      <c r="AW55" s="177" t="str">
        <f t="array" ref="AW55">IF(C55&lt;&gt;"",INDEX('Site Detail'!$C$61:$AV$62,,ROW(AT54)),"")</f>
        <v/>
      </c>
      <c r="AX55" s="177" t="str">
        <f t="array" ref="AX55">IF(C55&lt;&gt;"",INDEX('Site Detail'!$C$62:$AV$62,,ROW(AW54)),"")</f>
        <v/>
      </c>
    </row>
  </sheetData>
  <sheetProtection selectLockedCells="1"/>
  <mergeCells count="5">
    <mergeCell ref="E1:M1"/>
    <mergeCell ref="N1:V1"/>
    <mergeCell ref="W1:AE1"/>
    <mergeCell ref="AF1:AN1"/>
    <mergeCell ref="AO1:AX1"/>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14206-3864-4F04-94C0-EBA1A9F23670}">
  <sheetPr>
    <tabColor theme="5" tint="0.39997558519241921"/>
  </sheetPr>
  <dimension ref="A1:AM357"/>
  <sheetViews>
    <sheetView topLeftCell="U1" workbookViewId="0">
      <selection activeCell="AE12" sqref="AE12"/>
    </sheetView>
  </sheetViews>
  <sheetFormatPr defaultRowHeight="14.5" x14ac:dyDescent="0.35"/>
  <cols>
    <col min="1" max="1" width="28.7265625" style="4" bestFit="1" customWidth="1"/>
    <col min="2" max="2" width="8.453125" style="2" bestFit="1" customWidth="1"/>
    <col min="3" max="3" width="11.81640625" style="5" bestFit="1" customWidth="1"/>
    <col min="4" max="5" width="10.54296875" style="6" customWidth="1"/>
    <col min="6" max="6" width="24.36328125" style="7" bestFit="1" customWidth="1"/>
    <col min="7" max="7" width="7.6328125" bestFit="1" customWidth="1"/>
    <col min="8" max="8" width="5.26953125" bestFit="1" customWidth="1"/>
    <col min="9" max="9" width="10.453125" customWidth="1"/>
    <col min="10" max="10" width="8.26953125" style="9" hidden="1" customWidth="1"/>
    <col min="11" max="11" width="26.81640625" style="10" hidden="1" customWidth="1"/>
    <col min="12" max="12" width="7.81640625" style="9" hidden="1" customWidth="1"/>
    <col min="13" max="13" width="18.36328125" style="9" hidden="1" customWidth="1"/>
    <col min="14" max="14" width="8.7265625" style="9" hidden="1" customWidth="1"/>
    <col min="15" max="15" width="0" hidden="1" customWidth="1"/>
    <col min="21" max="21" width="9.7265625" customWidth="1"/>
    <col min="28" max="28" width="8.7265625" style="42"/>
    <col min="33" max="33" width="4" customWidth="1"/>
    <col min="36" max="36" width="9.453125" bestFit="1" customWidth="1"/>
  </cols>
  <sheetData>
    <row r="1" spans="1:39" ht="24.5" thickBot="1" x14ac:dyDescent="0.55000000000000004">
      <c r="A1" s="4" t="s">
        <v>28</v>
      </c>
      <c r="B1" s="2" t="s">
        <v>29</v>
      </c>
      <c r="C1" s="5" t="s">
        <v>30</v>
      </c>
      <c r="D1" s="6" t="s">
        <v>31</v>
      </c>
      <c r="E1" s="6" t="s">
        <v>32</v>
      </c>
      <c r="F1" s="7" t="s">
        <v>33</v>
      </c>
      <c r="G1" s="8" t="s">
        <v>34</v>
      </c>
      <c r="H1" s="8" t="s">
        <v>35</v>
      </c>
      <c r="I1" s="8" t="s">
        <v>36</v>
      </c>
      <c r="J1" s="9" t="s">
        <v>37</v>
      </c>
      <c r="K1" s="10" t="s">
        <v>38</v>
      </c>
      <c r="N1" s="11" t="s">
        <v>39</v>
      </c>
      <c r="Q1" s="12" t="s">
        <v>29</v>
      </c>
      <c r="R1" s="12" t="s">
        <v>40</v>
      </c>
      <c r="S1" s="12" t="s">
        <v>41</v>
      </c>
      <c r="T1" s="13" t="s">
        <v>35</v>
      </c>
      <c r="U1" s="12" t="s">
        <v>42</v>
      </c>
      <c r="V1" s="14" t="s">
        <v>43</v>
      </c>
      <c r="W1" s="12" t="s">
        <v>31</v>
      </c>
      <c r="X1" s="14" t="s">
        <v>32</v>
      </c>
      <c r="Y1" s="15" t="s">
        <v>44</v>
      </c>
      <c r="AB1" s="16" t="s">
        <v>35</v>
      </c>
      <c r="AC1" s="17" t="s">
        <v>45</v>
      </c>
      <c r="AG1" s="213" t="s">
        <v>5</v>
      </c>
      <c r="AH1" s="214"/>
    </row>
    <row r="2" spans="1:39" x14ac:dyDescent="0.35">
      <c r="A2" s="4" t="s">
        <v>46</v>
      </c>
      <c r="B2" s="2">
        <v>1</v>
      </c>
      <c r="C2" s="18">
        <v>578.58000000000004</v>
      </c>
      <c r="D2" s="19">
        <v>1</v>
      </c>
      <c r="E2" s="19">
        <v>1</v>
      </c>
      <c r="F2" s="7" t="s">
        <v>47</v>
      </c>
      <c r="G2" s="2" t="str">
        <f>MID(A2,2,4)</f>
        <v>03.0</v>
      </c>
      <c r="H2" s="2">
        <f>INDEX($AB$2:$AB$27,MATCH(G2,$AC$2:$AC$27,0))</f>
        <v>3</v>
      </c>
      <c r="J2" s="9" t="s">
        <v>48</v>
      </c>
      <c r="K2" s="10" t="s">
        <v>46</v>
      </c>
      <c r="N2" s="9">
        <f>LEN(F2)</f>
        <v>15</v>
      </c>
      <c r="Q2" s="20">
        <v>1</v>
      </c>
      <c r="R2" s="20">
        <f>MROUND(T2,0.5)</f>
        <v>3.5</v>
      </c>
      <c r="S2" s="21" t="s">
        <v>49</v>
      </c>
      <c r="T2" s="22">
        <v>3.45</v>
      </c>
      <c r="U2" s="23">
        <v>526.05999999999995</v>
      </c>
      <c r="V2" s="24"/>
      <c r="W2" s="25">
        <v>0</v>
      </c>
      <c r="X2" s="26">
        <v>0</v>
      </c>
      <c r="Y2" s="27">
        <v>0</v>
      </c>
      <c r="AB2" s="28">
        <v>3</v>
      </c>
      <c r="AC2" s="29" t="s">
        <v>50</v>
      </c>
      <c r="AG2" s="30" t="s">
        <v>51</v>
      </c>
      <c r="AH2" s="31">
        <v>0.2</v>
      </c>
      <c r="AM2" t="s">
        <v>52</v>
      </c>
    </row>
    <row r="3" spans="1:39" x14ac:dyDescent="0.35">
      <c r="A3" s="4" t="s">
        <v>53</v>
      </c>
      <c r="B3" s="2" t="s">
        <v>54</v>
      </c>
      <c r="C3" s="18">
        <v>770.02</v>
      </c>
      <c r="D3" s="19">
        <v>1</v>
      </c>
      <c r="E3" s="19">
        <v>1</v>
      </c>
      <c r="F3" s="7" t="s">
        <v>55</v>
      </c>
      <c r="G3" s="2" t="str">
        <f t="shared" ref="G3:G66" si="0">MID(A3,2,4)</f>
        <v>03.5</v>
      </c>
      <c r="H3" s="2">
        <f t="shared" ref="H3:H66" si="1">INDEX($AB$2:$AB$27,MATCH(G3,$AC$2:$AC$27,0))</f>
        <v>3.5</v>
      </c>
      <c r="J3" s="9" t="s">
        <v>56</v>
      </c>
      <c r="K3" s="10" t="s">
        <v>57</v>
      </c>
      <c r="N3" s="9">
        <f t="shared" ref="N3:N66" si="2">LEN(F3)</f>
        <v>15</v>
      </c>
      <c r="Q3" s="20">
        <v>2</v>
      </c>
      <c r="R3" s="20">
        <f t="shared" ref="R3:R66" si="3">MROUND(T3,0.5)</f>
        <v>3.5</v>
      </c>
      <c r="S3" s="21" t="s">
        <v>58</v>
      </c>
      <c r="T3" s="22">
        <v>3.45</v>
      </c>
      <c r="U3" s="23">
        <v>332.04</v>
      </c>
      <c r="V3" s="24"/>
      <c r="W3" s="32">
        <v>1</v>
      </c>
      <c r="X3" s="33">
        <v>1</v>
      </c>
      <c r="Y3" s="27">
        <v>0</v>
      </c>
      <c r="AB3" s="28">
        <v>3.5</v>
      </c>
      <c r="AC3" s="29" t="s">
        <v>59</v>
      </c>
      <c r="AG3" s="34" t="s">
        <v>60</v>
      </c>
      <c r="AH3" s="35">
        <v>0.3</v>
      </c>
      <c r="AM3" t="s">
        <v>61</v>
      </c>
    </row>
    <row r="4" spans="1:39" ht="15" thickBot="1" x14ac:dyDescent="0.4">
      <c r="A4" s="4" t="s">
        <v>62</v>
      </c>
      <c r="B4" s="2" t="s">
        <v>63</v>
      </c>
      <c r="C4" s="18">
        <v>896.8</v>
      </c>
      <c r="D4" s="19">
        <v>1</v>
      </c>
      <c r="E4" s="19">
        <v>1</v>
      </c>
      <c r="F4" s="7" t="s">
        <v>64</v>
      </c>
      <c r="G4" s="2" t="str">
        <f t="shared" si="0"/>
        <v>03.5</v>
      </c>
      <c r="H4" s="2">
        <f t="shared" si="1"/>
        <v>3.5</v>
      </c>
      <c r="J4" s="9" t="s">
        <v>65</v>
      </c>
      <c r="K4" s="10" t="s">
        <v>66</v>
      </c>
      <c r="N4" s="9">
        <f t="shared" si="2"/>
        <v>15</v>
      </c>
      <c r="Q4" s="20">
        <v>3</v>
      </c>
      <c r="R4" s="20">
        <f t="shared" si="3"/>
        <v>3.5</v>
      </c>
      <c r="S4" s="21" t="s">
        <v>67</v>
      </c>
      <c r="T4" s="22">
        <v>3.45</v>
      </c>
      <c r="U4" s="23">
        <v>232</v>
      </c>
      <c r="V4" s="24"/>
      <c r="W4" s="32">
        <v>1</v>
      </c>
      <c r="X4" s="33">
        <v>1</v>
      </c>
      <c r="Y4" s="27">
        <v>0</v>
      </c>
      <c r="AB4" s="28">
        <v>4</v>
      </c>
      <c r="AC4" s="29" t="s">
        <v>68</v>
      </c>
      <c r="AG4" s="36" t="s">
        <v>69</v>
      </c>
      <c r="AH4" s="37">
        <v>0.4</v>
      </c>
      <c r="AM4" t="s">
        <v>70</v>
      </c>
    </row>
    <row r="5" spans="1:39" x14ac:dyDescent="0.35">
      <c r="A5" s="4" t="s">
        <v>71</v>
      </c>
      <c r="B5" s="2" t="s">
        <v>54</v>
      </c>
      <c r="C5" s="18">
        <v>844.14</v>
      </c>
      <c r="D5" s="19">
        <v>1</v>
      </c>
      <c r="E5" s="19">
        <v>1</v>
      </c>
      <c r="F5" s="7" t="s">
        <v>72</v>
      </c>
      <c r="G5" s="2" t="str">
        <f t="shared" si="0"/>
        <v>04.0</v>
      </c>
      <c r="H5" s="2">
        <f t="shared" si="1"/>
        <v>4</v>
      </c>
      <c r="J5" s="9" t="s">
        <v>73</v>
      </c>
      <c r="K5" s="10" t="s">
        <v>74</v>
      </c>
      <c r="N5" s="9">
        <f t="shared" si="2"/>
        <v>15</v>
      </c>
      <c r="Q5" s="20">
        <v>4</v>
      </c>
      <c r="R5" s="20">
        <f t="shared" si="3"/>
        <v>3.5</v>
      </c>
      <c r="S5" s="21" t="s">
        <v>75</v>
      </c>
      <c r="T5" s="22">
        <v>3.45</v>
      </c>
      <c r="U5" s="23">
        <v>193.91</v>
      </c>
      <c r="V5" s="24"/>
      <c r="W5" s="32">
        <v>1</v>
      </c>
      <c r="X5" s="33">
        <v>1</v>
      </c>
      <c r="Y5" s="27">
        <v>0</v>
      </c>
      <c r="AB5" s="28">
        <v>4.5</v>
      </c>
      <c r="AC5" s="29" t="s">
        <v>76</v>
      </c>
      <c r="AM5" t="s">
        <v>77</v>
      </c>
    </row>
    <row r="6" spans="1:39" ht="15" thickBot="1" x14ac:dyDescent="0.4">
      <c r="A6" s="4" t="s">
        <v>78</v>
      </c>
      <c r="B6" s="2" t="s">
        <v>63</v>
      </c>
      <c r="C6" s="18">
        <v>970.91</v>
      </c>
      <c r="D6" s="19">
        <v>1</v>
      </c>
      <c r="E6" s="19">
        <v>1</v>
      </c>
      <c r="F6" s="7" t="s">
        <v>79</v>
      </c>
      <c r="G6" s="2" t="str">
        <f t="shared" si="0"/>
        <v>04.0</v>
      </c>
      <c r="H6" s="2">
        <f t="shared" si="1"/>
        <v>4</v>
      </c>
      <c r="J6" s="9" t="s">
        <v>80</v>
      </c>
      <c r="K6" s="10" t="s">
        <v>81</v>
      </c>
      <c r="N6" s="9">
        <f t="shared" si="2"/>
        <v>15</v>
      </c>
      <c r="Q6" s="20">
        <v>5</v>
      </c>
      <c r="R6" s="20">
        <f t="shared" si="3"/>
        <v>3.5</v>
      </c>
      <c r="S6" s="21" t="s">
        <v>82</v>
      </c>
      <c r="T6" s="22">
        <v>3.45</v>
      </c>
      <c r="U6" s="23">
        <v>161.52000000000001</v>
      </c>
      <c r="V6" s="24"/>
      <c r="W6" s="32">
        <v>1</v>
      </c>
      <c r="X6" s="33">
        <v>1</v>
      </c>
      <c r="Y6" s="27">
        <v>0</v>
      </c>
      <c r="AB6" s="28">
        <v>5</v>
      </c>
      <c r="AC6" s="29" t="s">
        <v>83</v>
      </c>
      <c r="AI6" s="82"/>
      <c r="AJ6" s="82"/>
      <c r="AM6" t="s">
        <v>84</v>
      </c>
    </row>
    <row r="7" spans="1:39" ht="15" thickBot="1" x14ac:dyDescent="0.4">
      <c r="A7" s="4" t="s">
        <v>85</v>
      </c>
      <c r="B7" s="2" t="s">
        <v>54</v>
      </c>
      <c r="C7" s="18">
        <v>916.98</v>
      </c>
      <c r="D7" s="19">
        <v>1</v>
      </c>
      <c r="E7" s="19">
        <v>1</v>
      </c>
      <c r="F7" s="7" t="s">
        <v>86</v>
      </c>
      <c r="G7" s="2" t="str">
        <f t="shared" si="0"/>
        <v>04.5</v>
      </c>
      <c r="H7" s="2">
        <f t="shared" si="1"/>
        <v>4.5</v>
      </c>
      <c r="J7" s="9" t="s">
        <v>87</v>
      </c>
      <c r="K7" s="10" t="s">
        <v>88</v>
      </c>
      <c r="N7" s="9">
        <f t="shared" si="2"/>
        <v>15</v>
      </c>
      <c r="Q7" s="20">
        <v>6</v>
      </c>
      <c r="R7" s="20">
        <f t="shared" si="3"/>
        <v>6</v>
      </c>
      <c r="S7" s="21" t="s">
        <v>89</v>
      </c>
      <c r="T7" s="22">
        <v>5.88</v>
      </c>
      <c r="U7" s="23">
        <v>185.97</v>
      </c>
      <c r="V7" s="24"/>
      <c r="W7" s="32">
        <v>1</v>
      </c>
      <c r="X7" s="33">
        <v>1</v>
      </c>
      <c r="Y7" s="27">
        <v>0</v>
      </c>
      <c r="AB7" s="28">
        <v>5.5</v>
      </c>
      <c r="AC7" s="29" t="s">
        <v>90</v>
      </c>
      <c r="AH7" s="83">
        <v>2023</v>
      </c>
      <c r="AI7" s="84">
        <v>44743</v>
      </c>
      <c r="AJ7" s="85">
        <v>45107</v>
      </c>
      <c r="AM7" t="s">
        <v>91</v>
      </c>
    </row>
    <row r="8" spans="1:39" x14ac:dyDescent="0.35">
      <c r="A8" s="4" t="s">
        <v>92</v>
      </c>
      <c r="B8" s="2" t="s">
        <v>63</v>
      </c>
      <c r="C8" s="18">
        <v>1043.76</v>
      </c>
      <c r="D8" s="19">
        <v>1</v>
      </c>
      <c r="E8" s="19">
        <v>1</v>
      </c>
      <c r="F8" s="7" t="s">
        <v>93</v>
      </c>
      <c r="G8" s="2" t="str">
        <f t="shared" si="0"/>
        <v>04.5</v>
      </c>
      <c r="H8" s="2">
        <f t="shared" si="1"/>
        <v>4.5</v>
      </c>
      <c r="J8" s="9" t="s">
        <v>94</v>
      </c>
      <c r="K8" s="10" t="s">
        <v>95</v>
      </c>
      <c r="N8" s="9">
        <f t="shared" si="2"/>
        <v>15</v>
      </c>
      <c r="Q8" s="20">
        <v>7</v>
      </c>
      <c r="R8" s="20">
        <f t="shared" si="3"/>
        <v>7.5</v>
      </c>
      <c r="S8" s="21" t="s">
        <v>96</v>
      </c>
      <c r="T8" s="22">
        <v>7.56</v>
      </c>
      <c r="U8" s="23">
        <v>191.18</v>
      </c>
      <c r="V8" s="24"/>
      <c r="W8" s="32">
        <v>1</v>
      </c>
      <c r="X8" s="33">
        <v>1</v>
      </c>
      <c r="Y8" s="27">
        <v>0</v>
      </c>
      <c r="AB8" s="28">
        <v>6</v>
      </c>
      <c r="AC8" s="29" t="s">
        <v>97</v>
      </c>
      <c r="AI8" s="82"/>
      <c r="AJ8" s="82"/>
      <c r="AM8" t="s">
        <v>98</v>
      </c>
    </row>
    <row r="9" spans="1:39" x14ac:dyDescent="0.35">
      <c r="A9" s="4" t="s">
        <v>99</v>
      </c>
      <c r="B9" s="2" t="s">
        <v>54</v>
      </c>
      <c r="C9" s="18">
        <v>991.1</v>
      </c>
      <c r="D9" s="19">
        <v>1</v>
      </c>
      <c r="E9" s="19">
        <v>1</v>
      </c>
      <c r="F9" s="7" t="s">
        <v>100</v>
      </c>
      <c r="G9" s="2" t="str">
        <f t="shared" si="0"/>
        <v>05.0</v>
      </c>
      <c r="H9" s="2">
        <f t="shared" si="1"/>
        <v>5</v>
      </c>
      <c r="K9" s="10" t="s">
        <v>101</v>
      </c>
      <c r="N9" s="9">
        <f t="shared" si="2"/>
        <v>15</v>
      </c>
      <c r="Q9" s="20">
        <v>7</v>
      </c>
      <c r="R9" s="20">
        <f t="shared" si="3"/>
        <v>8.5</v>
      </c>
      <c r="S9" s="21" t="s">
        <v>102</v>
      </c>
      <c r="T9" s="22">
        <v>8.3000000000000007</v>
      </c>
      <c r="U9" s="23">
        <v>203.19</v>
      </c>
      <c r="V9" s="24"/>
      <c r="W9" s="32">
        <v>1</v>
      </c>
      <c r="X9" s="33">
        <v>1</v>
      </c>
      <c r="Y9" s="27">
        <v>0</v>
      </c>
      <c r="AB9" s="28">
        <v>6.5</v>
      </c>
      <c r="AC9" s="29" t="s">
        <v>103</v>
      </c>
      <c r="AI9" s="82"/>
      <c r="AJ9" s="82"/>
      <c r="AM9" t="s">
        <v>104</v>
      </c>
    </row>
    <row r="10" spans="1:39" x14ac:dyDescent="0.35">
      <c r="A10" s="4" t="s">
        <v>105</v>
      </c>
      <c r="B10" s="2" t="s">
        <v>63</v>
      </c>
      <c r="C10" s="18">
        <v>1117.8699999999999</v>
      </c>
      <c r="D10" s="19">
        <v>1</v>
      </c>
      <c r="E10" s="19">
        <v>1</v>
      </c>
      <c r="F10" s="7" t="s">
        <v>106</v>
      </c>
      <c r="G10" s="2" t="str">
        <f t="shared" si="0"/>
        <v>05.0</v>
      </c>
      <c r="H10" s="2">
        <f t="shared" si="1"/>
        <v>5</v>
      </c>
      <c r="K10" s="10" t="s">
        <v>107</v>
      </c>
      <c r="N10" s="9">
        <f t="shared" si="2"/>
        <v>15</v>
      </c>
      <c r="Q10" s="20">
        <v>8</v>
      </c>
      <c r="R10" s="20">
        <f t="shared" si="3"/>
        <v>8</v>
      </c>
      <c r="S10" s="21" t="s">
        <v>108</v>
      </c>
      <c r="T10" s="22">
        <v>8.02</v>
      </c>
      <c r="U10" s="23">
        <v>178.43</v>
      </c>
      <c r="V10" s="24"/>
      <c r="W10" s="32">
        <v>1</v>
      </c>
      <c r="X10" s="33">
        <v>1</v>
      </c>
      <c r="Y10" s="27">
        <v>0</v>
      </c>
      <c r="AB10" s="28">
        <v>7</v>
      </c>
      <c r="AC10" s="29" t="s">
        <v>109</v>
      </c>
      <c r="AI10" s="82"/>
      <c r="AJ10" s="82"/>
      <c r="AM10" t="s">
        <v>110</v>
      </c>
    </row>
    <row r="11" spans="1:39" x14ac:dyDescent="0.35">
      <c r="A11" s="4" t="s">
        <v>111</v>
      </c>
      <c r="B11" s="2" t="s">
        <v>54</v>
      </c>
      <c r="C11" s="18">
        <v>1065.22</v>
      </c>
      <c r="D11" s="19">
        <v>1</v>
      </c>
      <c r="E11" s="19">
        <v>1</v>
      </c>
      <c r="F11" s="7" t="s">
        <v>112</v>
      </c>
      <c r="G11" s="2" t="str">
        <f t="shared" si="0"/>
        <v>05.5</v>
      </c>
      <c r="H11" s="2">
        <f t="shared" si="1"/>
        <v>5.5</v>
      </c>
      <c r="K11" s="10" t="s">
        <v>113</v>
      </c>
      <c r="N11" s="9">
        <f t="shared" si="2"/>
        <v>15</v>
      </c>
      <c r="Q11" s="20">
        <v>9</v>
      </c>
      <c r="R11" s="20">
        <f t="shared" si="3"/>
        <v>8.5</v>
      </c>
      <c r="S11" s="21" t="s">
        <v>114</v>
      </c>
      <c r="T11" s="22">
        <v>8.48</v>
      </c>
      <c r="U11" s="23">
        <v>168.51</v>
      </c>
      <c r="V11" s="24"/>
      <c r="W11" s="32">
        <v>1</v>
      </c>
      <c r="X11" s="33">
        <v>1</v>
      </c>
      <c r="Y11" s="38">
        <v>0</v>
      </c>
      <c r="AB11" s="28">
        <v>7.5</v>
      </c>
      <c r="AC11" s="29" t="s">
        <v>115</v>
      </c>
      <c r="AI11" s="82"/>
      <c r="AJ11" s="82"/>
      <c r="AM11" t="s">
        <v>116</v>
      </c>
    </row>
    <row r="12" spans="1:39" x14ac:dyDescent="0.35">
      <c r="A12" s="4" t="s">
        <v>117</v>
      </c>
      <c r="B12" s="2" t="s">
        <v>63</v>
      </c>
      <c r="C12" s="18">
        <v>1191.99</v>
      </c>
      <c r="D12" s="19">
        <v>1</v>
      </c>
      <c r="E12" s="19">
        <v>1</v>
      </c>
      <c r="F12" s="7" t="s">
        <v>118</v>
      </c>
      <c r="G12" s="2" t="str">
        <f t="shared" si="0"/>
        <v>05.5</v>
      </c>
      <c r="H12" s="2">
        <f t="shared" si="1"/>
        <v>5.5</v>
      </c>
      <c r="K12" s="10" t="s">
        <v>53</v>
      </c>
      <c r="N12" s="9">
        <f t="shared" si="2"/>
        <v>15</v>
      </c>
      <c r="Q12" s="20">
        <v>10</v>
      </c>
      <c r="R12" s="20">
        <f t="shared" si="3"/>
        <v>9</v>
      </c>
      <c r="S12" s="21" t="s">
        <v>119</v>
      </c>
      <c r="T12" s="22">
        <v>9.17</v>
      </c>
      <c r="U12" s="23">
        <v>163.32</v>
      </c>
      <c r="V12" s="24"/>
      <c r="W12" s="32">
        <v>1</v>
      </c>
      <c r="X12" s="33">
        <v>1</v>
      </c>
      <c r="Y12" s="38">
        <v>0</v>
      </c>
      <c r="AB12" s="28">
        <v>8</v>
      </c>
      <c r="AC12" s="29" t="s">
        <v>120</v>
      </c>
      <c r="AI12" s="82"/>
      <c r="AJ12" s="82"/>
      <c r="AM12" t="s">
        <v>121</v>
      </c>
    </row>
    <row r="13" spans="1:39" x14ac:dyDescent="0.35">
      <c r="A13" s="4" t="s">
        <v>122</v>
      </c>
      <c r="B13" s="2" t="s">
        <v>54</v>
      </c>
      <c r="C13" s="18">
        <v>1138.06</v>
      </c>
      <c r="D13" s="19">
        <v>1</v>
      </c>
      <c r="E13" s="19">
        <v>1</v>
      </c>
      <c r="F13" s="7" t="s">
        <v>123</v>
      </c>
      <c r="G13" s="2" t="str">
        <f t="shared" si="0"/>
        <v>06.0</v>
      </c>
      <c r="H13" s="2">
        <f t="shared" si="1"/>
        <v>6</v>
      </c>
      <c r="K13" s="10" t="s">
        <v>71</v>
      </c>
      <c r="N13" s="9">
        <f t="shared" si="2"/>
        <v>15</v>
      </c>
      <c r="Q13" s="20">
        <v>11</v>
      </c>
      <c r="R13" s="20">
        <f t="shared" si="3"/>
        <v>10</v>
      </c>
      <c r="S13" s="21" t="s">
        <v>124</v>
      </c>
      <c r="T13" s="22">
        <v>9.85</v>
      </c>
      <c r="U13" s="23">
        <v>158.72999999999999</v>
      </c>
      <c r="V13" s="24"/>
      <c r="W13" s="32">
        <v>1</v>
      </c>
      <c r="X13" s="33">
        <v>1</v>
      </c>
      <c r="Y13" s="38">
        <v>0</v>
      </c>
      <c r="AB13" s="28">
        <v>8.5</v>
      </c>
      <c r="AC13" s="29" t="s">
        <v>125</v>
      </c>
      <c r="AI13" s="82"/>
      <c r="AJ13" s="82"/>
      <c r="AM13" t="s">
        <v>126</v>
      </c>
    </row>
    <row r="14" spans="1:39" x14ac:dyDescent="0.35">
      <c r="A14" s="4" t="s">
        <v>127</v>
      </c>
      <c r="B14" s="2" t="s">
        <v>63</v>
      </c>
      <c r="C14" s="18">
        <v>1264.83</v>
      </c>
      <c r="D14" s="19">
        <v>1</v>
      </c>
      <c r="E14" s="19">
        <v>1</v>
      </c>
      <c r="F14" s="7" t="s">
        <v>128</v>
      </c>
      <c r="G14" s="2" t="str">
        <f t="shared" si="0"/>
        <v>06.0</v>
      </c>
      <c r="H14" s="2">
        <f t="shared" si="1"/>
        <v>6</v>
      </c>
      <c r="K14" s="10" t="s">
        <v>85</v>
      </c>
      <c r="N14" s="9">
        <f t="shared" si="2"/>
        <v>15</v>
      </c>
      <c r="Q14" s="20">
        <v>12</v>
      </c>
      <c r="R14" s="20">
        <f t="shared" si="3"/>
        <v>10.5</v>
      </c>
      <c r="S14" s="21" t="s">
        <v>129</v>
      </c>
      <c r="T14" s="22">
        <v>10.73</v>
      </c>
      <c r="U14" s="23">
        <v>156.9</v>
      </c>
      <c r="V14" s="24"/>
      <c r="W14" s="32">
        <v>1</v>
      </c>
      <c r="X14" s="33">
        <v>1</v>
      </c>
      <c r="Y14" s="38">
        <v>0</v>
      </c>
      <c r="AB14" s="28">
        <v>9</v>
      </c>
      <c r="AC14" s="29" t="s">
        <v>130</v>
      </c>
      <c r="AI14" s="82"/>
      <c r="AJ14" s="82"/>
      <c r="AM14" t="s">
        <v>131</v>
      </c>
    </row>
    <row r="15" spans="1:39" x14ac:dyDescent="0.35">
      <c r="A15" s="4" t="s">
        <v>132</v>
      </c>
      <c r="B15" s="2" t="s">
        <v>54</v>
      </c>
      <c r="C15" s="18">
        <v>1212.18</v>
      </c>
      <c r="D15" s="19">
        <v>1</v>
      </c>
      <c r="E15" s="19">
        <v>1</v>
      </c>
      <c r="F15" s="7" t="s">
        <v>133</v>
      </c>
      <c r="G15" s="2" t="str">
        <f t="shared" si="0"/>
        <v>06.5</v>
      </c>
      <c r="H15" s="2">
        <f t="shared" si="1"/>
        <v>6.5</v>
      </c>
      <c r="K15" s="10" t="s">
        <v>99</v>
      </c>
      <c r="N15" s="9">
        <f t="shared" si="2"/>
        <v>15</v>
      </c>
      <c r="Q15" s="20">
        <v>13</v>
      </c>
      <c r="R15" s="20">
        <f t="shared" si="3"/>
        <v>12</v>
      </c>
      <c r="S15" s="21" t="s">
        <v>134</v>
      </c>
      <c r="T15" s="22">
        <v>12.23</v>
      </c>
      <c r="U15" s="23">
        <v>160.74</v>
      </c>
      <c r="V15" s="24"/>
      <c r="W15" s="32">
        <v>1</v>
      </c>
      <c r="X15" s="33">
        <v>1</v>
      </c>
      <c r="Y15" s="38">
        <v>0</v>
      </c>
      <c r="AB15" s="28">
        <v>9.5</v>
      </c>
      <c r="AC15" s="29" t="s">
        <v>135</v>
      </c>
      <c r="AM15" t="s">
        <v>136</v>
      </c>
    </row>
    <row r="16" spans="1:39" x14ac:dyDescent="0.35">
      <c r="A16" s="4" t="s">
        <v>137</v>
      </c>
      <c r="B16" s="2" t="s">
        <v>63</v>
      </c>
      <c r="C16" s="18">
        <v>1338.95</v>
      </c>
      <c r="D16" s="19">
        <v>1</v>
      </c>
      <c r="E16" s="19">
        <v>1</v>
      </c>
      <c r="F16" s="7" t="s">
        <v>138</v>
      </c>
      <c r="G16" s="2" t="str">
        <f t="shared" si="0"/>
        <v>06.5</v>
      </c>
      <c r="H16" s="2">
        <f t="shared" si="1"/>
        <v>6.5</v>
      </c>
      <c r="K16" s="10" t="s">
        <v>111</v>
      </c>
      <c r="N16" s="9">
        <f t="shared" si="2"/>
        <v>15</v>
      </c>
      <c r="Q16" s="20">
        <v>1</v>
      </c>
      <c r="R16" s="20">
        <f t="shared" si="3"/>
        <v>3</v>
      </c>
      <c r="S16" s="39" t="s">
        <v>139</v>
      </c>
      <c r="T16" s="22">
        <v>3.15</v>
      </c>
      <c r="U16" s="23">
        <v>512.15</v>
      </c>
      <c r="V16" s="24"/>
      <c r="W16" s="32">
        <v>1</v>
      </c>
      <c r="X16" s="33">
        <v>1</v>
      </c>
      <c r="Y16" s="38">
        <v>0</v>
      </c>
      <c r="AB16" s="28">
        <v>10</v>
      </c>
      <c r="AC16" s="29" t="s">
        <v>140</v>
      </c>
      <c r="AM16" t="s">
        <v>141</v>
      </c>
    </row>
    <row r="17" spans="1:39" x14ac:dyDescent="0.35">
      <c r="A17" s="4" t="s">
        <v>142</v>
      </c>
      <c r="B17" s="2" t="s">
        <v>54</v>
      </c>
      <c r="C17" s="18">
        <v>1286.3</v>
      </c>
      <c r="D17" s="19">
        <v>1</v>
      </c>
      <c r="E17" s="19">
        <v>1</v>
      </c>
      <c r="F17" s="7" t="s">
        <v>143</v>
      </c>
      <c r="G17" s="2" t="str">
        <f t="shared" si="0"/>
        <v>07.0</v>
      </c>
      <c r="H17" s="2">
        <f t="shared" si="1"/>
        <v>7</v>
      </c>
      <c r="K17" s="10" t="s">
        <v>122</v>
      </c>
      <c r="N17" s="9">
        <f t="shared" si="2"/>
        <v>15</v>
      </c>
      <c r="Q17" s="20">
        <v>2</v>
      </c>
      <c r="R17" s="20">
        <f t="shared" si="3"/>
        <v>4.5</v>
      </c>
      <c r="S17" s="39" t="s">
        <v>144</v>
      </c>
      <c r="T17" s="22">
        <v>4.3499999999999996</v>
      </c>
      <c r="U17" s="23">
        <v>390.02</v>
      </c>
      <c r="V17" s="24"/>
      <c r="W17" s="32">
        <v>1</v>
      </c>
      <c r="X17" s="33">
        <v>1</v>
      </c>
      <c r="Y17" s="38">
        <v>0</v>
      </c>
      <c r="AB17" s="28">
        <v>10.5</v>
      </c>
      <c r="AC17" s="29" t="s">
        <v>145</v>
      </c>
      <c r="AM17" t="s">
        <v>146</v>
      </c>
    </row>
    <row r="18" spans="1:39" x14ac:dyDescent="0.35">
      <c r="A18" s="4" t="s">
        <v>147</v>
      </c>
      <c r="B18" s="2" t="s">
        <v>63</v>
      </c>
      <c r="C18" s="18">
        <v>1413.07</v>
      </c>
      <c r="D18" s="19">
        <v>1</v>
      </c>
      <c r="E18" s="19">
        <v>1</v>
      </c>
      <c r="F18" s="7" t="s">
        <v>148</v>
      </c>
      <c r="G18" s="2" t="str">
        <f t="shared" si="0"/>
        <v>07.0</v>
      </c>
      <c r="H18" s="2">
        <f t="shared" si="1"/>
        <v>7</v>
      </c>
      <c r="K18" s="10" t="s">
        <v>132</v>
      </c>
      <c r="N18" s="9">
        <f t="shared" si="2"/>
        <v>15</v>
      </c>
      <c r="Q18" s="20">
        <v>2</v>
      </c>
      <c r="R18" s="20">
        <f t="shared" si="3"/>
        <v>4.5</v>
      </c>
      <c r="S18" s="39" t="s">
        <v>149</v>
      </c>
      <c r="T18" s="22">
        <v>4.5199999999999996</v>
      </c>
      <c r="U18" s="23">
        <v>399.68</v>
      </c>
      <c r="V18" s="24"/>
      <c r="W18" s="32">
        <v>1</v>
      </c>
      <c r="X18" s="33">
        <v>1</v>
      </c>
      <c r="Y18" s="38">
        <v>0</v>
      </c>
      <c r="AB18" s="28">
        <v>11</v>
      </c>
      <c r="AC18" s="29" t="s">
        <v>150</v>
      </c>
      <c r="AM18" t="s">
        <v>151</v>
      </c>
    </row>
    <row r="19" spans="1:39" x14ac:dyDescent="0.35">
      <c r="A19" s="4" t="s">
        <v>152</v>
      </c>
      <c r="B19" s="2" t="s">
        <v>54</v>
      </c>
      <c r="C19" s="18">
        <v>1360.42</v>
      </c>
      <c r="D19" s="19">
        <v>1</v>
      </c>
      <c r="E19" s="19">
        <v>1</v>
      </c>
      <c r="F19" s="7" t="s">
        <v>153</v>
      </c>
      <c r="G19" s="2" t="str">
        <f t="shared" si="0"/>
        <v>07.5</v>
      </c>
      <c r="H19" s="2">
        <f t="shared" si="1"/>
        <v>7.5</v>
      </c>
      <c r="K19" s="10" t="s">
        <v>142</v>
      </c>
      <c r="N19" s="9">
        <f t="shared" si="2"/>
        <v>15</v>
      </c>
      <c r="Q19" s="20">
        <v>2</v>
      </c>
      <c r="R19" s="20">
        <f t="shared" si="3"/>
        <v>5</v>
      </c>
      <c r="S19" s="39" t="s">
        <v>154</v>
      </c>
      <c r="T19" s="22">
        <v>5.15</v>
      </c>
      <c r="U19" s="23">
        <v>441.56</v>
      </c>
      <c r="V19" s="24"/>
      <c r="W19" s="32">
        <v>1</v>
      </c>
      <c r="X19" s="33">
        <v>1</v>
      </c>
      <c r="Y19" s="38">
        <v>0</v>
      </c>
      <c r="AB19" s="28">
        <v>11.5</v>
      </c>
      <c r="AC19" s="29" t="s">
        <v>155</v>
      </c>
      <c r="AM19" t="s">
        <v>156</v>
      </c>
    </row>
    <row r="20" spans="1:39" x14ac:dyDescent="0.35">
      <c r="A20" s="4" t="s">
        <v>157</v>
      </c>
      <c r="B20" s="2" t="s">
        <v>63</v>
      </c>
      <c r="C20" s="18">
        <v>1487.19</v>
      </c>
      <c r="D20" s="19">
        <v>1</v>
      </c>
      <c r="E20" s="19">
        <v>1</v>
      </c>
      <c r="F20" s="7" t="s">
        <v>158</v>
      </c>
      <c r="G20" s="2" t="str">
        <f t="shared" si="0"/>
        <v>07.5</v>
      </c>
      <c r="H20" s="2">
        <f t="shared" si="1"/>
        <v>7.5</v>
      </c>
      <c r="K20" s="10" t="s">
        <v>152</v>
      </c>
      <c r="N20" s="9">
        <f t="shared" si="2"/>
        <v>15</v>
      </c>
      <c r="Q20" s="20">
        <v>3</v>
      </c>
      <c r="R20" s="20">
        <f t="shared" si="3"/>
        <v>4.5</v>
      </c>
      <c r="S20" s="39" t="s">
        <v>159</v>
      </c>
      <c r="T20" s="22">
        <v>4.3499999999999996</v>
      </c>
      <c r="U20" s="23">
        <v>270.66000000000003</v>
      </c>
      <c r="V20" s="24"/>
      <c r="W20" s="32">
        <v>1</v>
      </c>
      <c r="X20" s="33">
        <v>1</v>
      </c>
      <c r="Y20" s="38">
        <v>0</v>
      </c>
      <c r="AB20" s="28">
        <v>12</v>
      </c>
      <c r="AC20" s="29" t="s">
        <v>160</v>
      </c>
      <c r="AM20" t="s">
        <v>161</v>
      </c>
    </row>
    <row r="21" spans="1:39" x14ac:dyDescent="0.35">
      <c r="A21" s="4" t="s">
        <v>162</v>
      </c>
      <c r="B21" s="2" t="s">
        <v>54</v>
      </c>
      <c r="C21" s="18">
        <v>1433.26</v>
      </c>
      <c r="D21" s="19">
        <v>1</v>
      </c>
      <c r="E21" s="19">
        <v>1</v>
      </c>
      <c r="F21" s="7" t="s">
        <v>163</v>
      </c>
      <c r="G21" s="2" t="str">
        <f t="shared" si="0"/>
        <v>08.0</v>
      </c>
      <c r="H21" s="2">
        <f t="shared" si="1"/>
        <v>8</v>
      </c>
      <c r="K21" s="10" t="s">
        <v>162</v>
      </c>
      <c r="N21" s="9">
        <f t="shared" si="2"/>
        <v>15</v>
      </c>
      <c r="Q21" s="20">
        <v>3</v>
      </c>
      <c r="R21" s="20">
        <f t="shared" si="3"/>
        <v>5</v>
      </c>
      <c r="S21" s="39" t="s">
        <v>164</v>
      </c>
      <c r="T21" s="22">
        <v>5</v>
      </c>
      <c r="U21" s="23">
        <v>298.60000000000002</v>
      </c>
      <c r="V21" s="24"/>
      <c r="W21" s="32">
        <v>1</v>
      </c>
      <c r="X21" s="33">
        <v>1</v>
      </c>
      <c r="Y21" s="38">
        <v>0</v>
      </c>
      <c r="AB21" s="28">
        <v>12.5</v>
      </c>
      <c r="AC21" s="29" t="s">
        <v>165</v>
      </c>
      <c r="AM21" t="s">
        <v>166</v>
      </c>
    </row>
    <row r="22" spans="1:39" x14ac:dyDescent="0.35">
      <c r="A22" s="4" t="s">
        <v>167</v>
      </c>
      <c r="B22" s="2" t="s">
        <v>63</v>
      </c>
      <c r="C22" s="18">
        <v>1560.03</v>
      </c>
      <c r="D22" s="19">
        <v>1</v>
      </c>
      <c r="E22" s="19">
        <v>1</v>
      </c>
      <c r="F22" s="7" t="s">
        <v>168</v>
      </c>
      <c r="G22" s="2" t="str">
        <f t="shared" si="0"/>
        <v>08.0</v>
      </c>
      <c r="H22" s="2">
        <f t="shared" si="1"/>
        <v>8</v>
      </c>
      <c r="K22" s="10" t="s">
        <v>169</v>
      </c>
      <c r="N22" s="9">
        <f t="shared" si="2"/>
        <v>15</v>
      </c>
      <c r="Q22" s="20">
        <v>3</v>
      </c>
      <c r="R22" s="20">
        <f t="shared" si="3"/>
        <v>5.5</v>
      </c>
      <c r="S22" s="39" t="s">
        <v>170</v>
      </c>
      <c r="T22" s="22">
        <v>5.5</v>
      </c>
      <c r="U22" s="23">
        <v>323.27999999999997</v>
      </c>
      <c r="V22" s="24"/>
      <c r="W22" s="32">
        <v>1</v>
      </c>
      <c r="X22" s="33">
        <v>1</v>
      </c>
      <c r="Y22" s="38">
        <v>0</v>
      </c>
      <c r="AB22" s="28">
        <v>13</v>
      </c>
      <c r="AC22" s="29" t="s">
        <v>171</v>
      </c>
      <c r="AM22" t="s">
        <v>172</v>
      </c>
    </row>
    <row r="23" spans="1:39" x14ac:dyDescent="0.35">
      <c r="A23" s="4" t="s">
        <v>169</v>
      </c>
      <c r="B23" s="2" t="s">
        <v>54</v>
      </c>
      <c r="C23" s="18">
        <v>1507.38</v>
      </c>
      <c r="D23" s="19">
        <v>1</v>
      </c>
      <c r="E23" s="19">
        <v>1</v>
      </c>
      <c r="F23" s="7" t="s">
        <v>173</v>
      </c>
      <c r="G23" s="2" t="str">
        <f t="shared" si="0"/>
        <v>08.5</v>
      </c>
      <c r="H23" s="2">
        <f t="shared" si="1"/>
        <v>8.5</v>
      </c>
      <c r="K23" s="10" t="s">
        <v>174</v>
      </c>
      <c r="N23" s="9">
        <f t="shared" si="2"/>
        <v>15</v>
      </c>
      <c r="Q23" s="20">
        <v>3</v>
      </c>
      <c r="R23" s="20">
        <f t="shared" si="3"/>
        <v>6</v>
      </c>
      <c r="S23" s="39" t="s">
        <v>175</v>
      </c>
      <c r="T23" s="22">
        <v>6</v>
      </c>
      <c r="U23" s="23">
        <v>344.75</v>
      </c>
      <c r="V23" s="24"/>
      <c r="W23" s="32">
        <v>1</v>
      </c>
      <c r="X23" s="33">
        <v>1</v>
      </c>
      <c r="Y23" s="38">
        <v>0</v>
      </c>
      <c r="AB23" s="28">
        <v>13.5</v>
      </c>
      <c r="AC23" s="29" t="s">
        <v>176</v>
      </c>
      <c r="AM23" t="s">
        <v>177</v>
      </c>
    </row>
    <row r="24" spans="1:39" x14ac:dyDescent="0.35">
      <c r="A24" s="4" t="s">
        <v>178</v>
      </c>
      <c r="B24" s="2" t="s">
        <v>63</v>
      </c>
      <c r="C24" s="18">
        <v>1634.15</v>
      </c>
      <c r="D24" s="19">
        <v>1</v>
      </c>
      <c r="E24" s="19">
        <v>1</v>
      </c>
      <c r="F24" s="7" t="s">
        <v>179</v>
      </c>
      <c r="G24" s="2" t="str">
        <f t="shared" si="0"/>
        <v>08.5</v>
      </c>
      <c r="H24" s="2">
        <f t="shared" si="1"/>
        <v>8.5</v>
      </c>
      <c r="K24" s="10" t="s">
        <v>180</v>
      </c>
      <c r="N24" s="9">
        <f t="shared" si="2"/>
        <v>15</v>
      </c>
      <c r="Q24" s="20">
        <v>3</v>
      </c>
      <c r="R24" s="20">
        <f t="shared" si="3"/>
        <v>7</v>
      </c>
      <c r="S24" s="39" t="s">
        <v>181</v>
      </c>
      <c r="T24" s="22">
        <v>6.9</v>
      </c>
      <c r="U24" s="23">
        <v>372.33</v>
      </c>
      <c r="V24" s="24"/>
      <c r="W24" s="32">
        <v>1</v>
      </c>
      <c r="X24" s="33">
        <v>1</v>
      </c>
      <c r="Y24" s="38">
        <v>0</v>
      </c>
      <c r="AB24" s="28">
        <v>14</v>
      </c>
      <c r="AC24" s="29" t="s">
        <v>182</v>
      </c>
      <c r="AM24" t="s">
        <v>183</v>
      </c>
    </row>
    <row r="25" spans="1:39" x14ac:dyDescent="0.35">
      <c r="A25" s="4" t="s">
        <v>174</v>
      </c>
      <c r="B25" s="2" t="s">
        <v>54</v>
      </c>
      <c r="C25" s="18">
        <v>1581.49</v>
      </c>
      <c r="D25" s="19">
        <v>1</v>
      </c>
      <c r="E25" s="19">
        <v>1</v>
      </c>
      <c r="F25" s="7" t="s">
        <v>184</v>
      </c>
      <c r="G25" s="2" t="str">
        <f t="shared" si="0"/>
        <v>09.0</v>
      </c>
      <c r="H25" s="2">
        <f t="shared" si="1"/>
        <v>9</v>
      </c>
      <c r="K25" s="10" t="s">
        <v>185</v>
      </c>
      <c r="N25" s="9">
        <f t="shared" si="2"/>
        <v>15</v>
      </c>
      <c r="Q25" s="20">
        <v>3</v>
      </c>
      <c r="R25" s="20">
        <f t="shared" si="3"/>
        <v>7.5</v>
      </c>
      <c r="S25" s="39" t="s">
        <v>186</v>
      </c>
      <c r="T25" s="22">
        <v>7.25</v>
      </c>
      <c r="U25" s="23">
        <v>386.74</v>
      </c>
      <c r="V25" s="24"/>
      <c r="W25" s="32">
        <v>1</v>
      </c>
      <c r="X25" s="33">
        <v>1</v>
      </c>
      <c r="Y25" s="38">
        <v>0</v>
      </c>
      <c r="AB25" s="28">
        <v>14.5</v>
      </c>
      <c r="AC25" s="29" t="s">
        <v>187</v>
      </c>
      <c r="AM25" t="s">
        <v>188</v>
      </c>
    </row>
    <row r="26" spans="1:39" x14ac:dyDescent="0.35">
      <c r="A26" s="4" t="s">
        <v>189</v>
      </c>
      <c r="B26" s="2" t="s">
        <v>63</v>
      </c>
      <c r="C26" s="18">
        <v>1708.27</v>
      </c>
      <c r="D26" s="19">
        <v>1</v>
      </c>
      <c r="E26" s="19">
        <v>1</v>
      </c>
      <c r="F26" s="7" t="s">
        <v>190</v>
      </c>
      <c r="G26" s="2" t="str">
        <f t="shared" si="0"/>
        <v>09.0</v>
      </c>
      <c r="H26" s="2">
        <f t="shared" si="1"/>
        <v>9</v>
      </c>
      <c r="K26" s="10" t="s">
        <v>191</v>
      </c>
      <c r="N26" s="9">
        <f t="shared" si="2"/>
        <v>15</v>
      </c>
      <c r="Q26" s="20">
        <v>3</v>
      </c>
      <c r="R26" s="20">
        <f t="shared" si="3"/>
        <v>8</v>
      </c>
      <c r="S26" s="39" t="s">
        <v>192</v>
      </c>
      <c r="T26" s="22">
        <v>7.9</v>
      </c>
      <c r="U26" s="23">
        <v>414.33</v>
      </c>
      <c r="V26" s="24"/>
      <c r="W26" s="32">
        <v>1</v>
      </c>
      <c r="X26" s="33">
        <v>1</v>
      </c>
      <c r="Y26" s="38">
        <v>0</v>
      </c>
      <c r="AB26" s="28">
        <v>15</v>
      </c>
      <c r="AC26" s="29" t="s">
        <v>193</v>
      </c>
      <c r="AM26" t="s">
        <v>194</v>
      </c>
    </row>
    <row r="27" spans="1:39" ht="15" thickBot="1" x14ac:dyDescent="0.4">
      <c r="A27" s="4" t="s">
        <v>195</v>
      </c>
      <c r="B27" s="2" t="s">
        <v>63</v>
      </c>
      <c r="C27" s="18">
        <v>1781.11</v>
      </c>
      <c r="D27" s="19">
        <v>1</v>
      </c>
      <c r="E27" s="19">
        <v>1</v>
      </c>
      <c r="F27" s="7" t="s">
        <v>196</v>
      </c>
      <c r="G27" s="2" t="str">
        <f t="shared" si="0"/>
        <v>09.5</v>
      </c>
      <c r="H27" s="2">
        <f t="shared" si="1"/>
        <v>9.5</v>
      </c>
      <c r="K27" s="10" t="s">
        <v>197</v>
      </c>
      <c r="N27" s="9">
        <f t="shared" si="2"/>
        <v>15</v>
      </c>
      <c r="Q27" s="20">
        <v>4</v>
      </c>
      <c r="R27" s="20">
        <f t="shared" si="3"/>
        <v>5.5</v>
      </c>
      <c r="S27" s="39" t="s">
        <v>198</v>
      </c>
      <c r="T27" s="22">
        <v>5.5</v>
      </c>
      <c r="U27" s="23">
        <v>259.95</v>
      </c>
      <c r="V27" s="24"/>
      <c r="W27" s="32">
        <v>1</v>
      </c>
      <c r="X27" s="33">
        <v>1</v>
      </c>
      <c r="Y27" s="38">
        <v>0</v>
      </c>
      <c r="AB27" s="40">
        <v>15.5</v>
      </c>
      <c r="AC27" s="41" t="s">
        <v>199</v>
      </c>
      <c r="AM27" t="s">
        <v>200</v>
      </c>
    </row>
    <row r="28" spans="1:39" x14ac:dyDescent="0.35">
      <c r="A28" s="4" t="s">
        <v>201</v>
      </c>
      <c r="B28" s="2" t="s">
        <v>63</v>
      </c>
      <c r="C28" s="18">
        <v>1855.23</v>
      </c>
      <c r="D28" s="19">
        <v>1</v>
      </c>
      <c r="E28" s="19">
        <v>1</v>
      </c>
      <c r="F28" s="7" t="s">
        <v>202</v>
      </c>
      <c r="G28" s="2" t="str">
        <f t="shared" si="0"/>
        <v>10.0</v>
      </c>
      <c r="H28" s="2">
        <f t="shared" si="1"/>
        <v>10</v>
      </c>
      <c r="K28" s="10" t="s">
        <v>203</v>
      </c>
      <c r="N28" s="9">
        <f t="shared" si="2"/>
        <v>15</v>
      </c>
      <c r="Q28" s="20">
        <v>4</v>
      </c>
      <c r="R28" s="20">
        <f t="shared" si="3"/>
        <v>6</v>
      </c>
      <c r="S28" s="39" t="s">
        <v>204</v>
      </c>
      <c r="T28" s="22">
        <v>6.13</v>
      </c>
      <c r="U28" s="23">
        <v>280.08</v>
      </c>
      <c r="V28" s="24"/>
      <c r="W28" s="32">
        <v>1</v>
      </c>
      <c r="X28" s="33">
        <v>1</v>
      </c>
      <c r="Y28" s="38">
        <v>0</v>
      </c>
      <c r="AM28" t="s">
        <v>205</v>
      </c>
    </row>
    <row r="29" spans="1:39" x14ac:dyDescent="0.35">
      <c r="A29" s="4" t="s">
        <v>206</v>
      </c>
      <c r="B29" s="2" t="s">
        <v>63</v>
      </c>
      <c r="C29" s="18">
        <v>1929.35</v>
      </c>
      <c r="D29" s="19">
        <v>1</v>
      </c>
      <c r="E29" s="19">
        <v>1</v>
      </c>
      <c r="F29" s="7" t="s">
        <v>207</v>
      </c>
      <c r="G29" s="2" t="str">
        <f t="shared" si="0"/>
        <v>10.5</v>
      </c>
      <c r="H29" s="2">
        <f t="shared" si="1"/>
        <v>10.5</v>
      </c>
      <c r="K29" s="10" t="s">
        <v>208</v>
      </c>
      <c r="N29" s="9">
        <f t="shared" si="2"/>
        <v>15</v>
      </c>
      <c r="Q29" s="20">
        <v>4</v>
      </c>
      <c r="R29" s="20">
        <f t="shared" si="3"/>
        <v>7</v>
      </c>
      <c r="S29" s="39" t="s">
        <v>209</v>
      </c>
      <c r="T29" s="22">
        <v>6.9</v>
      </c>
      <c r="U29" s="23">
        <v>292.45</v>
      </c>
      <c r="V29" s="24"/>
      <c r="W29" s="32">
        <v>1</v>
      </c>
      <c r="X29" s="33">
        <v>1</v>
      </c>
      <c r="Y29" s="38">
        <v>0</v>
      </c>
      <c r="AM29" t="s">
        <v>210</v>
      </c>
    </row>
    <row r="30" spans="1:39" x14ac:dyDescent="0.35">
      <c r="A30" s="4" t="s">
        <v>211</v>
      </c>
      <c r="B30" s="2" t="s">
        <v>63</v>
      </c>
      <c r="C30" s="18">
        <v>2002.19</v>
      </c>
      <c r="D30" s="19">
        <v>1</v>
      </c>
      <c r="E30" s="19">
        <v>1</v>
      </c>
      <c r="F30" s="7" t="s">
        <v>212</v>
      </c>
      <c r="G30" s="2" t="str">
        <f t="shared" si="0"/>
        <v>11.0</v>
      </c>
      <c r="H30" s="2">
        <f t="shared" si="1"/>
        <v>11</v>
      </c>
      <c r="K30" s="10" t="s">
        <v>213</v>
      </c>
      <c r="N30" s="9">
        <f t="shared" si="2"/>
        <v>15</v>
      </c>
      <c r="Q30" s="20">
        <v>4</v>
      </c>
      <c r="R30" s="20">
        <f t="shared" si="3"/>
        <v>7.5</v>
      </c>
      <c r="S30" s="39" t="s">
        <v>214</v>
      </c>
      <c r="T30" s="22">
        <v>7.53</v>
      </c>
      <c r="U30" s="23">
        <v>321.08999999999997</v>
      </c>
      <c r="V30" s="24"/>
      <c r="W30" s="32">
        <v>1</v>
      </c>
      <c r="X30" s="33">
        <v>1</v>
      </c>
      <c r="Y30" s="38">
        <v>0</v>
      </c>
      <c r="AM30" t="s">
        <v>215</v>
      </c>
    </row>
    <row r="31" spans="1:39" x14ac:dyDescent="0.35">
      <c r="A31" s="4" t="s">
        <v>216</v>
      </c>
      <c r="B31" s="2" t="s">
        <v>63</v>
      </c>
      <c r="C31" s="18">
        <v>2076.31</v>
      </c>
      <c r="D31" s="19">
        <v>1</v>
      </c>
      <c r="E31" s="19">
        <v>1</v>
      </c>
      <c r="F31" s="7" t="s">
        <v>217</v>
      </c>
      <c r="G31" s="2" t="str">
        <f t="shared" si="0"/>
        <v>11.5</v>
      </c>
      <c r="H31" s="2">
        <f t="shared" si="1"/>
        <v>11.5</v>
      </c>
      <c r="K31" s="10" t="s">
        <v>218</v>
      </c>
      <c r="N31" s="9">
        <f t="shared" si="2"/>
        <v>15</v>
      </c>
      <c r="Q31" s="20">
        <v>4</v>
      </c>
      <c r="R31" s="20">
        <f t="shared" si="3"/>
        <v>8</v>
      </c>
      <c r="S31" s="39" t="s">
        <v>219</v>
      </c>
      <c r="T31" s="22">
        <v>8.15</v>
      </c>
      <c r="U31" s="23">
        <v>332.55</v>
      </c>
      <c r="V31" s="24"/>
      <c r="W31" s="32">
        <v>1</v>
      </c>
      <c r="X31" s="33">
        <v>1</v>
      </c>
      <c r="Y31" s="38">
        <v>0</v>
      </c>
      <c r="AM31" t="s">
        <v>220</v>
      </c>
    </row>
    <row r="32" spans="1:39" x14ac:dyDescent="0.35">
      <c r="A32" s="4" t="s">
        <v>221</v>
      </c>
      <c r="B32" s="2" t="s">
        <v>63</v>
      </c>
      <c r="C32" s="18">
        <v>2150.4299999999998</v>
      </c>
      <c r="D32" s="19">
        <v>1</v>
      </c>
      <c r="E32" s="19">
        <v>1</v>
      </c>
      <c r="F32" s="7" t="s">
        <v>222</v>
      </c>
      <c r="G32" s="2" t="str">
        <f t="shared" si="0"/>
        <v>12.0</v>
      </c>
      <c r="H32" s="2">
        <f t="shared" si="1"/>
        <v>12</v>
      </c>
      <c r="K32" s="10" t="s">
        <v>223</v>
      </c>
      <c r="N32" s="9">
        <f t="shared" si="2"/>
        <v>15</v>
      </c>
      <c r="Q32" s="20">
        <v>4</v>
      </c>
      <c r="R32" s="20">
        <f t="shared" si="3"/>
        <v>9</v>
      </c>
      <c r="S32" s="39" t="s">
        <v>224</v>
      </c>
      <c r="T32" s="22">
        <v>8.9</v>
      </c>
      <c r="U32" s="23">
        <v>356.72</v>
      </c>
      <c r="V32" s="24"/>
      <c r="W32" s="32">
        <v>1</v>
      </c>
      <c r="X32" s="33">
        <v>1</v>
      </c>
      <c r="Y32" s="38">
        <v>0</v>
      </c>
      <c r="AM32" t="s">
        <v>225</v>
      </c>
    </row>
    <row r="33" spans="1:39" x14ac:dyDescent="0.35">
      <c r="A33" s="4" t="s">
        <v>226</v>
      </c>
      <c r="B33" s="2" t="s">
        <v>63</v>
      </c>
      <c r="C33" s="18">
        <v>2224.54</v>
      </c>
      <c r="D33" s="19">
        <v>1</v>
      </c>
      <c r="E33" s="19">
        <v>1</v>
      </c>
      <c r="F33" s="7" t="s">
        <v>227</v>
      </c>
      <c r="G33" s="2" t="str">
        <f t="shared" si="0"/>
        <v>12.5</v>
      </c>
      <c r="H33" s="2">
        <f t="shared" si="1"/>
        <v>12.5</v>
      </c>
      <c r="K33" s="10" t="s">
        <v>228</v>
      </c>
      <c r="N33" s="9">
        <f t="shared" si="2"/>
        <v>15</v>
      </c>
      <c r="Q33" s="20">
        <v>5</v>
      </c>
      <c r="R33" s="20">
        <f t="shared" si="3"/>
        <v>6.5</v>
      </c>
      <c r="S33" s="39" t="s">
        <v>229</v>
      </c>
      <c r="T33" s="22">
        <v>6.53</v>
      </c>
      <c r="U33" s="23">
        <v>240.76</v>
      </c>
      <c r="V33" s="24"/>
      <c r="W33" s="32">
        <v>1</v>
      </c>
      <c r="X33" s="33">
        <v>1</v>
      </c>
      <c r="Y33" s="38">
        <v>0</v>
      </c>
      <c r="AM33" t="s">
        <v>230</v>
      </c>
    </row>
    <row r="34" spans="1:39" x14ac:dyDescent="0.35">
      <c r="A34" s="4" t="s">
        <v>57</v>
      </c>
      <c r="B34" s="2">
        <v>1</v>
      </c>
      <c r="C34" s="18">
        <v>587.72</v>
      </c>
      <c r="D34" s="19">
        <v>1</v>
      </c>
      <c r="E34" s="19">
        <v>1</v>
      </c>
      <c r="F34" s="7" t="s">
        <v>231</v>
      </c>
      <c r="G34" s="2" t="str">
        <f t="shared" si="0"/>
        <v>03.0</v>
      </c>
      <c r="H34" s="2">
        <f t="shared" si="1"/>
        <v>3</v>
      </c>
      <c r="K34" s="10" t="s">
        <v>232</v>
      </c>
      <c r="N34" s="9">
        <f t="shared" si="2"/>
        <v>15</v>
      </c>
      <c r="Q34" s="20">
        <v>5</v>
      </c>
      <c r="R34" s="20">
        <f t="shared" si="3"/>
        <v>7.5</v>
      </c>
      <c r="S34" s="39" t="s">
        <v>233</v>
      </c>
      <c r="T34" s="22">
        <v>7.53</v>
      </c>
      <c r="U34" s="23">
        <v>261.58</v>
      </c>
      <c r="V34" s="24"/>
      <c r="W34" s="32">
        <v>1</v>
      </c>
      <c r="X34" s="33">
        <v>1</v>
      </c>
      <c r="Y34" s="38">
        <v>0</v>
      </c>
      <c r="AM34" t="s">
        <v>234</v>
      </c>
    </row>
    <row r="35" spans="1:39" x14ac:dyDescent="0.35">
      <c r="A35" s="4" t="s">
        <v>66</v>
      </c>
      <c r="B35" s="2">
        <v>1</v>
      </c>
      <c r="C35" s="18">
        <v>664.41</v>
      </c>
      <c r="D35" s="19">
        <v>1</v>
      </c>
      <c r="E35" s="19">
        <v>1</v>
      </c>
      <c r="F35" s="7" t="s">
        <v>235</v>
      </c>
      <c r="G35" s="2" t="str">
        <f t="shared" si="0"/>
        <v>03.5</v>
      </c>
      <c r="H35" s="2">
        <f t="shared" si="1"/>
        <v>3.5</v>
      </c>
      <c r="K35" s="10" t="s">
        <v>236</v>
      </c>
      <c r="N35" s="9">
        <f t="shared" si="2"/>
        <v>15</v>
      </c>
      <c r="Q35" s="20">
        <v>5</v>
      </c>
      <c r="R35" s="20">
        <f t="shared" si="3"/>
        <v>8.5</v>
      </c>
      <c r="S35" s="39" t="s">
        <v>237</v>
      </c>
      <c r="T35" s="22">
        <v>8.3800000000000008</v>
      </c>
      <c r="U35" s="23">
        <v>283.48</v>
      </c>
      <c r="V35" s="24"/>
      <c r="W35" s="32">
        <v>1</v>
      </c>
      <c r="X35" s="33">
        <v>1</v>
      </c>
      <c r="Y35" s="38">
        <v>0</v>
      </c>
      <c r="AM35" t="s">
        <v>238</v>
      </c>
    </row>
    <row r="36" spans="1:39" x14ac:dyDescent="0.35">
      <c r="A36" s="4" t="s">
        <v>180</v>
      </c>
      <c r="B36" s="2" t="s">
        <v>54</v>
      </c>
      <c r="C36" s="18">
        <v>796.21</v>
      </c>
      <c r="D36" s="19">
        <v>1</v>
      </c>
      <c r="E36" s="19">
        <v>3</v>
      </c>
      <c r="F36" s="7" t="s">
        <v>239</v>
      </c>
      <c r="G36" s="2" t="str">
        <f t="shared" si="0"/>
        <v>03.5</v>
      </c>
      <c r="H36" s="2">
        <f t="shared" si="1"/>
        <v>3.5</v>
      </c>
      <c r="K36" s="10" t="s">
        <v>240</v>
      </c>
      <c r="N36" s="9">
        <f t="shared" si="2"/>
        <v>15</v>
      </c>
      <c r="Q36" s="20">
        <v>5</v>
      </c>
      <c r="R36" s="20">
        <f t="shared" si="3"/>
        <v>9</v>
      </c>
      <c r="S36" s="39" t="s">
        <v>241</v>
      </c>
      <c r="T36" s="22">
        <v>8.8800000000000008</v>
      </c>
      <c r="U36" s="23">
        <v>296.35000000000002</v>
      </c>
      <c r="V36" s="24"/>
      <c r="W36" s="32">
        <v>2</v>
      </c>
      <c r="X36" s="33">
        <v>2</v>
      </c>
      <c r="Y36" s="38">
        <v>0</v>
      </c>
      <c r="AM36" t="s">
        <v>242</v>
      </c>
    </row>
    <row r="37" spans="1:39" x14ac:dyDescent="0.35">
      <c r="A37" s="4" t="s">
        <v>74</v>
      </c>
      <c r="B37" s="2">
        <v>1</v>
      </c>
      <c r="C37" s="18">
        <v>741.1</v>
      </c>
      <c r="D37" s="19">
        <v>1</v>
      </c>
      <c r="E37" s="19">
        <v>1</v>
      </c>
      <c r="F37" s="7" t="s">
        <v>243</v>
      </c>
      <c r="G37" s="2" t="str">
        <f t="shared" si="0"/>
        <v>04.0</v>
      </c>
      <c r="H37" s="2">
        <f t="shared" si="1"/>
        <v>4</v>
      </c>
      <c r="K37" s="10" t="s">
        <v>244</v>
      </c>
      <c r="N37" s="9">
        <f t="shared" si="2"/>
        <v>15</v>
      </c>
      <c r="Q37" s="20">
        <v>6</v>
      </c>
      <c r="R37" s="20">
        <f t="shared" si="3"/>
        <v>8</v>
      </c>
      <c r="S37" s="39" t="s">
        <v>245</v>
      </c>
      <c r="T37" s="22">
        <v>8.0299999999999994</v>
      </c>
      <c r="U37" s="23">
        <v>234.03</v>
      </c>
      <c r="V37" s="24"/>
      <c r="W37" s="32">
        <v>1</v>
      </c>
      <c r="X37" s="33">
        <v>1</v>
      </c>
      <c r="Y37" s="38">
        <v>0</v>
      </c>
      <c r="AM37" t="s">
        <v>246</v>
      </c>
    </row>
    <row r="38" spans="1:39" x14ac:dyDescent="0.35">
      <c r="A38" s="4" t="s">
        <v>185</v>
      </c>
      <c r="B38" s="2" t="s">
        <v>54</v>
      </c>
      <c r="C38" s="18">
        <v>872.9</v>
      </c>
      <c r="D38" s="19">
        <v>1</v>
      </c>
      <c r="E38" s="19">
        <v>3</v>
      </c>
      <c r="F38" s="7" t="s">
        <v>247</v>
      </c>
      <c r="G38" s="2" t="str">
        <f t="shared" si="0"/>
        <v>04.0</v>
      </c>
      <c r="H38" s="2">
        <f t="shared" si="1"/>
        <v>4</v>
      </c>
      <c r="K38" s="10" t="s">
        <v>248</v>
      </c>
      <c r="N38" s="9">
        <f t="shared" si="2"/>
        <v>15</v>
      </c>
      <c r="Q38" s="20">
        <v>7</v>
      </c>
      <c r="R38" s="20">
        <f t="shared" si="3"/>
        <v>9</v>
      </c>
      <c r="S38" s="39" t="s">
        <v>249</v>
      </c>
      <c r="T38" s="22">
        <v>9.01</v>
      </c>
      <c r="U38" s="23">
        <v>224.86</v>
      </c>
      <c r="V38" s="24"/>
      <c r="W38" s="32">
        <v>2</v>
      </c>
      <c r="X38" s="33">
        <v>2</v>
      </c>
      <c r="Y38" s="38">
        <v>0</v>
      </c>
      <c r="AM38" t="s">
        <v>250</v>
      </c>
    </row>
    <row r="39" spans="1:39" x14ac:dyDescent="0.35">
      <c r="A39" s="4" t="s">
        <v>251</v>
      </c>
      <c r="B39" s="43" t="s">
        <v>63</v>
      </c>
      <c r="C39" s="44">
        <v>1009.99</v>
      </c>
      <c r="D39" s="45">
        <v>2</v>
      </c>
      <c r="E39" s="45">
        <v>3</v>
      </c>
      <c r="F39" s="7" t="s">
        <v>252</v>
      </c>
      <c r="G39" s="2" t="str">
        <f t="shared" si="0"/>
        <v>04.0</v>
      </c>
      <c r="H39" s="2">
        <f t="shared" si="1"/>
        <v>4</v>
      </c>
      <c r="K39" s="10" t="s">
        <v>253</v>
      </c>
      <c r="N39" s="9">
        <f t="shared" si="2"/>
        <v>15</v>
      </c>
      <c r="Q39" s="20">
        <v>8</v>
      </c>
      <c r="R39" s="20">
        <f t="shared" si="3"/>
        <v>10</v>
      </c>
      <c r="S39" s="39" t="s">
        <v>254</v>
      </c>
      <c r="T39" s="22">
        <v>9.9499999999999993</v>
      </c>
      <c r="U39" s="23">
        <v>215.1</v>
      </c>
      <c r="V39" s="24"/>
      <c r="W39" s="32">
        <v>2</v>
      </c>
      <c r="X39" s="33">
        <v>2</v>
      </c>
      <c r="Y39" s="38">
        <v>0</v>
      </c>
      <c r="AM39" t="s">
        <v>255</v>
      </c>
    </row>
    <row r="40" spans="1:39" x14ac:dyDescent="0.35">
      <c r="A40" s="4" t="s">
        <v>81</v>
      </c>
      <c r="B40" s="2">
        <v>1</v>
      </c>
      <c r="C40" s="18">
        <v>816.47</v>
      </c>
      <c r="D40" s="19">
        <v>1</v>
      </c>
      <c r="E40" s="19">
        <v>1</v>
      </c>
      <c r="F40" s="7" t="s">
        <v>256</v>
      </c>
      <c r="G40" s="2" t="str">
        <f t="shared" si="0"/>
        <v>04.5</v>
      </c>
      <c r="H40" s="2">
        <f t="shared" si="1"/>
        <v>4.5</v>
      </c>
      <c r="K40" s="10" t="s">
        <v>257</v>
      </c>
      <c r="N40" s="9">
        <f t="shared" si="2"/>
        <v>16</v>
      </c>
      <c r="Q40" s="20">
        <v>9</v>
      </c>
      <c r="R40" s="20">
        <f t="shared" si="3"/>
        <v>10.5</v>
      </c>
      <c r="S40" s="39" t="s">
        <v>258</v>
      </c>
      <c r="T40" s="22">
        <v>10.25</v>
      </c>
      <c r="U40" s="23">
        <v>199.02</v>
      </c>
      <c r="V40" s="24"/>
      <c r="W40" s="32">
        <v>2</v>
      </c>
      <c r="X40" s="33">
        <v>2</v>
      </c>
      <c r="Y40" s="38">
        <v>0</v>
      </c>
      <c r="AM40" t="s">
        <v>259</v>
      </c>
    </row>
    <row r="41" spans="1:39" x14ac:dyDescent="0.35">
      <c r="A41" s="4" t="s">
        <v>191</v>
      </c>
      <c r="B41" s="2" t="s">
        <v>54</v>
      </c>
      <c r="C41" s="18">
        <v>948.27</v>
      </c>
      <c r="D41" s="19">
        <v>1</v>
      </c>
      <c r="E41" s="19">
        <v>3</v>
      </c>
      <c r="F41" s="7" t="s">
        <v>260</v>
      </c>
      <c r="G41" s="2" t="str">
        <f t="shared" si="0"/>
        <v>04.5</v>
      </c>
      <c r="H41" s="2">
        <f t="shared" si="1"/>
        <v>4.5</v>
      </c>
      <c r="K41" s="10" t="s">
        <v>261</v>
      </c>
      <c r="N41" s="9">
        <f t="shared" si="2"/>
        <v>16</v>
      </c>
      <c r="Q41" s="20">
        <v>10</v>
      </c>
      <c r="R41" s="20">
        <f t="shared" si="3"/>
        <v>11</v>
      </c>
      <c r="S41" s="39" t="s">
        <v>262</v>
      </c>
      <c r="T41" s="22">
        <v>10.93</v>
      </c>
      <c r="U41" s="23">
        <v>192.91</v>
      </c>
      <c r="V41" s="24"/>
      <c r="W41" s="32">
        <v>2</v>
      </c>
      <c r="X41" s="33">
        <v>2</v>
      </c>
      <c r="Y41" s="38">
        <v>0</v>
      </c>
      <c r="AM41" t="s">
        <v>263</v>
      </c>
    </row>
    <row r="42" spans="1:39" x14ac:dyDescent="0.35">
      <c r="A42" s="4" t="s">
        <v>264</v>
      </c>
      <c r="B42" s="43" t="s">
        <v>63</v>
      </c>
      <c r="C42" s="44">
        <v>1085.3599999999999</v>
      </c>
      <c r="D42" s="45">
        <v>2</v>
      </c>
      <c r="E42" s="45">
        <v>3</v>
      </c>
      <c r="F42" s="7" t="s">
        <v>265</v>
      </c>
      <c r="G42" s="2" t="str">
        <f t="shared" si="0"/>
        <v>04.5</v>
      </c>
      <c r="H42" s="2">
        <f t="shared" si="1"/>
        <v>4.5</v>
      </c>
      <c r="K42" s="10" t="s">
        <v>266</v>
      </c>
      <c r="N42" s="9">
        <f t="shared" si="2"/>
        <v>16</v>
      </c>
      <c r="Q42" s="20">
        <v>11</v>
      </c>
      <c r="R42" s="20">
        <f t="shared" si="3"/>
        <v>11.5</v>
      </c>
      <c r="S42" s="39" t="s">
        <v>267</v>
      </c>
      <c r="T42" s="22">
        <v>11.67</v>
      </c>
      <c r="U42" s="23">
        <v>188.18</v>
      </c>
      <c r="V42" s="24"/>
      <c r="W42" s="32">
        <v>2</v>
      </c>
      <c r="X42" s="33">
        <v>2</v>
      </c>
      <c r="Y42" s="38">
        <v>0</v>
      </c>
      <c r="AM42" t="s">
        <v>268</v>
      </c>
    </row>
    <row r="43" spans="1:39" x14ac:dyDescent="0.35">
      <c r="A43" s="4" t="s">
        <v>88</v>
      </c>
      <c r="B43" s="2">
        <v>1</v>
      </c>
      <c r="C43" s="18">
        <v>893.16</v>
      </c>
      <c r="D43" s="19">
        <v>1</v>
      </c>
      <c r="E43" s="19">
        <v>1</v>
      </c>
      <c r="F43" s="7" t="s">
        <v>269</v>
      </c>
      <c r="G43" s="2" t="str">
        <f t="shared" si="0"/>
        <v>05.0</v>
      </c>
      <c r="H43" s="2">
        <f t="shared" si="1"/>
        <v>5</v>
      </c>
      <c r="K43" s="10" t="s">
        <v>270</v>
      </c>
      <c r="N43" s="9">
        <f t="shared" si="2"/>
        <v>16</v>
      </c>
      <c r="Q43" s="20">
        <v>12</v>
      </c>
      <c r="R43" s="20">
        <f t="shared" si="3"/>
        <v>12.5</v>
      </c>
      <c r="S43" s="39" t="s">
        <v>271</v>
      </c>
      <c r="T43" s="22">
        <v>12.5</v>
      </c>
      <c r="U43" s="23">
        <v>185.06</v>
      </c>
      <c r="V43" s="24"/>
      <c r="W43" s="32">
        <v>2</v>
      </c>
      <c r="X43" s="33">
        <v>2</v>
      </c>
      <c r="Y43" s="38">
        <v>0</v>
      </c>
      <c r="AM43" t="s">
        <v>272</v>
      </c>
    </row>
    <row r="44" spans="1:39" x14ac:dyDescent="0.35">
      <c r="A44" s="4" t="s">
        <v>197</v>
      </c>
      <c r="B44" s="2" t="s">
        <v>54</v>
      </c>
      <c r="C44" s="18">
        <v>1024.96</v>
      </c>
      <c r="D44" s="19">
        <v>1</v>
      </c>
      <c r="E44" s="19">
        <v>3</v>
      </c>
      <c r="F44" s="7" t="s">
        <v>273</v>
      </c>
      <c r="G44" s="2" t="str">
        <f t="shared" si="0"/>
        <v>05.0</v>
      </c>
      <c r="H44" s="2">
        <f t="shared" si="1"/>
        <v>5</v>
      </c>
      <c r="K44" s="10" t="s">
        <v>274</v>
      </c>
      <c r="N44" s="9">
        <f t="shared" si="2"/>
        <v>16</v>
      </c>
      <c r="Q44" s="20">
        <v>1</v>
      </c>
      <c r="R44" s="20">
        <f t="shared" si="3"/>
        <v>3</v>
      </c>
      <c r="S44" s="39" t="s">
        <v>275</v>
      </c>
      <c r="T44" s="22">
        <v>3.15</v>
      </c>
      <c r="U44" s="23">
        <v>522.76</v>
      </c>
      <c r="V44" s="24"/>
      <c r="W44" s="32">
        <v>1</v>
      </c>
      <c r="X44" s="33">
        <v>1</v>
      </c>
      <c r="Y44" s="38">
        <v>0</v>
      </c>
      <c r="AM44" t="s">
        <v>276</v>
      </c>
    </row>
    <row r="45" spans="1:39" x14ac:dyDescent="0.35">
      <c r="A45" s="4" t="s">
        <v>277</v>
      </c>
      <c r="B45" s="43" t="s">
        <v>63</v>
      </c>
      <c r="C45" s="44">
        <v>1162.05</v>
      </c>
      <c r="D45" s="45">
        <v>2</v>
      </c>
      <c r="E45" s="45">
        <v>3</v>
      </c>
      <c r="F45" s="7" t="s">
        <v>278</v>
      </c>
      <c r="G45" s="2" t="str">
        <f t="shared" si="0"/>
        <v>05.0</v>
      </c>
      <c r="H45" s="2">
        <f t="shared" si="1"/>
        <v>5</v>
      </c>
      <c r="K45" s="10" t="s">
        <v>279</v>
      </c>
      <c r="N45" s="9">
        <f t="shared" si="2"/>
        <v>16</v>
      </c>
      <c r="Q45" s="20">
        <v>1</v>
      </c>
      <c r="R45" s="20">
        <f t="shared" si="3"/>
        <v>3.5</v>
      </c>
      <c r="S45" s="39" t="s">
        <v>280</v>
      </c>
      <c r="T45" s="22">
        <v>3.45</v>
      </c>
      <c r="U45" s="23">
        <v>573.16</v>
      </c>
      <c r="V45" s="24"/>
      <c r="W45" s="32">
        <v>1</v>
      </c>
      <c r="X45" s="33">
        <v>1</v>
      </c>
      <c r="Y45" s="38">
        <v>0</v>
      </c>
      <c r="AM45" t="s">
        <v>281</v>
      </c>
    </row>
    <row r="46" spans="1:39" x14ac:dyDescent="0.35">
      <c r="A46" s="4" t="s">
        <v>95</v>
      </c>
      <c r="B46" s="2">
        <v>1</v>
      </c>
      <c r="C46" s="18">
        <v>969.85</v>
      </c>
      <c r="D46" s="19">
        <v>1</v>
      </c>
      <c r="E46" s="19">
        <v>1</v>
      </c>
      <c r="F46" s="7" t="s">
        <v>282</v>
      </c>
      <c r="G46" s="2" t="str">
        <f t="shared" si="0"/>
        <v>05.5</v>
      </c>
      <c r="H46" s="2">
        <f t="shared" si="1"/>
        <v>5.5</v>
      </c>
      <c r="K46" s="10" t="s">
        <v>283</v>
      </c>
      <c r="N46" s="9">
        <f t="shared" si="2"/>
        <v>16</v>
      </c>
      <c r="Q46" s="20">
        <v>1</v>
      </c>
      <c r="R46" s="20">
        <f t="shared" si="3"/>
        <v>4</v>
      </c>
      <c r="S46" s="39" t="s">
        <v>284</v>
      </c>
      <c r="T46" s="22">
        <v>3.95</v>
      </c>
      <c r="U46" s="23">
        <v>642.08000000000004</v>
      </c>
      <c r="V46" s="24"/>
      <c r="W46" s="32">
        <v>1</v>
      </c>
      <c r="X46" s="33">
        <v>1</v>
      </c>
      <c r="Y46" s="38">
        <v>0</v>
      </c>
      <c r="AM46" t="s">
        <v>285</v>
      </c>
    </row>
    <row r="47" spans="1:39" x14ac:dyDescent="0.35">
      <c r="A47" s="4" t="s">
        <v>203</v>
      </c>
      <c r="B47" s="2" t="s">
        <v>54</v>
      </c>
      <c r="C47" s="18">
        <v>1101.6500000000001</v>
      </c>
      <c r="D47" s="19">
        <v>1</v>
      </c>
      <c r="E47" s="19">
        <v>3</v>
      </c>
      <c r="F47" s="7" t="s">
        <v>286</v>
      </c>
      <c r="G47" s="2" t="str">
        <f t="shared" si="0"/>
        <v>05.5</v>
      </c>
      <c r="H47" s="2">
        <f t="shared" si="1"/>
        <v>5.5</v>
      </c>
      <c r="K47" s="10" t="s">
        <v>287</v>
      </c>
      <c r="N47" s="9">
        <f t="shared" si="2"/>
        <v>16</v>
      </c>
      <c r="Q47" s="20">
        <v>1</v>
      </c>
      <c r="R47" s="20">
        <f t="shared" si="3"/>
        <v>4.5</v>
      </c>
      <c r="S47" s="39" t="s">
        <v>288</v>
      </c>
      <c r="T47" s="22">
        <v>4.55</v>
      </c>
      <c r="U47" s="23">
        <v>715.63</v>
      </c>
      <c r="V47" s="24"/>
      <c r="W47" s="32">
        <v>1</v>
      </c>
      <c r="X47" s="33">
        <v>1</v>
      </c>
      <c r="Y47" s="38">
        <v>0</v>
      </c>
      <c r="AM47" t="s">
        <v>289</v>
      </c>
    </row>
    <row r="48" spans="1:39" x14ac:dyDescent="0.35">
      <c r="A48" s="4" t="s">
        <v>290</v>
      </c>
      <c r="B48" s="43" t="s">
        <v>63</v>
      </c>
      <c r="C48" s="44">
        <v>1238.74</v>
      </c>
      <c r="D48" s="45">
        <v>2</v>
      </c>
      <c r="E48" s="45">
        <v>3</v>
      </c>
      <c r="F48" s="7" t="s">
        <v>291</v>
      </c>
      <c r="G48" s="2" t="str">
        <f t="shared" si="0"/>
        <v>05.5</v>
      </c>
      <c r="H48" s="2">
        <f t="shared" si="1"/>
        <v>5.5</v>
      </c>
      <c r="K48" s="10" t="s">
        <v>292</v>
      </c>
      <c r="N48" s="9">
        <f t="shared" si="2"/>
        <v>16</v>
      </c>
      <c r="Q48" s="20">
        <v>1</v>
      </c>
      <c r="R48" s="20">
        <f t="shared" si="3"/>
        <v>5</v>
      </c>
      <c r="S48" s="39" t="s">
        <v>293</v>
      </c>
      <c r="T48" s="22">
        <v>5.08</v>
      </c>
      <c r="U48" s="23">
        <v>797.86</v>
      </c>
      <c r="V48" s="24"/>
      <c r="W48" s="32">
        <v>1</v>
      </c>
      <c r="X48" s="33">
        <v>1</v>
      </c>
      <c r="Y48" s="38">
        <v>0</v>
      </c>
      <c r="AM48" t="s">
        <v>294</v>
      </c>
    </row>
    <row r="49" spans="1:39" x14ac:dyDescent="0.35">
      <c r="A49" s="4" t="s">
        <v>101</v>
      </c>
      <c r="B49" s="2">
        <v>1</v>
      </c>
      <c r="C49" s="18">
        <v>1045.22</v>
      </c>
      <c r="D49" s="19">
        <v>1</v>
      </c>
      <c r="E49" s="19">
        <v>1</v>
      </c>
      <c r="F49" s="7" t="s">
        <v>295</v>
      </c>
      <c r="G49" s="2" t="str">
        <f t="shared" si="0"/>
        <v>06.0</v>
      </c>
      <c r="H49" s="2">
        <f t="shared" si="1"/>
        <v>6</v>
      </c>
      <c r="K49" s="10" t="s">
        <v>296</v>
      </c>
      <c r="N49" s="9">
        <f t="shared" si="2"/>
        <v>16</v>
      </c>
      <c r="Q49" s="20">
        <v>1</v>
      </c>
      <c r="R49" s="20">
        <f t="shared" si="3"/>
        <v>5.5</v>
      </c>
      <c r="S49" s="39" t="s">
        <v>297</v>
      </c>
      <c r="T49" s="22">
        <v>5.35</v>
      </c>
      <c r="U49" s="23">
        <v>834.39</v>
      </c>
      <c r="V49" s="24"/>
      <c r="W49" s="32">
        <v>1</v>
      </c>
      <c r="X49" s="33">
        <v>1</v>
      </c>
      <c r="Y49" s="38">
        <v>0</v>
      </c>
      <c r="AM49" t="s">
        <v>298</v>
      </c>
    </row>
    <row r="50" spans="1:39" x14ac:dyDescent="0.35">
      <c r="A50" s="4" t="s">
        <v>208</v>
      </c>
      <c r="B50" s="2" t="s">
        <v>54</v>
      </c>
      <c r="C50" s="18">
        <v>1177.02</v>
      </c>
      <c r="D50" s="19">
        <v>1</v>
      </c>
      <c r="E50" s="19">
        <v>3</v>
      </c>
      <c r="F50" s="7" t="s">
        <v>299</v>
      </c>
      <c r="G50" s="2" t="str">
        <f t="shared" si="0"/>
        <v>06.0</v>
      </c>
      <c r="H50" s="2">
        <f t="shared" si="1"/>
        <v>6</v>
      </c>
      <c r="K50" s="10" t="s">
        <v>300</v>
      </c>
      <c r="N50" s="9">
        <f t="shared" si="2"/>
        <v>16</v>
      </c>
      <c r="Q50" s="20">
        <v>1</v>
      </c>
      <c r="R50" s="20">
        <f t="shared" si="3"/>
        <v>6.5</v>
      </c>
      <c r="S50" s="39" t="s">
        <v>301</v>
      </c>
      <c r="T50" s="22">
        <v>6.28</v>
      </c>
      <c r="U50" s="23">
        <v>964.22</v>
      </c>
      <c r="V50" s="24"/>
      <c r="W50" s="32">
        <v>1</v>
      </c>
      <c r="X50" s="33">
        <v>1</v>
      </c>
      <c r="Y50" s="38">
        <v>0</v>
      </c>
      <c r="AM50" t="s">
        <v>302</v>
      </c>
    </row>
    <row r="51" spans="1:39" x14ac:dyDescent="0.35">
      <c r="A51" s="4" t="s">
        <v>303</v>
      </c>
      <c r="B51" s="2" t="s">
        <v>63</v>
      </c>
      <c r="C51" s="18">
        <v>1314.11</v>
      </c>
      <c r="D51" s="19">
        <v>2</v>
      </c>
      <c r="E51" s="19">
        <v>3</v>
      </c>
      <c r="F51" s="7" t="s">
        <v>304</v>
      </c>
      <c r="G51" s="2" t="str">
        <f t="shared" si="0"/>
        <v>06.0</v>
      </c>
      <c r="H51" s="2">
        <f t="shared" si="1"/>
        <v>6</v>
      </c>
      <c r="K51" s="10" t="s">
        <v>305</v>
      </c>
      <c r="N51" s="9">
        <f t="shared" si="2"/>
        <v>16</v>
      </c>
      <c r="Q51" s="20">
        <v>1</v>
      </c>
      <c r="R51" s="20">
        <f t="shared" si="3"/>
        <v>7</v>
      </c>
      <c r="S51" s="39" t="s">
        <v>306</v>
      </c>
      <c r="T51" s="22">
        <v>7.22</v>
      </c>
      <c r="U51" s="23">
        <v>1054.98</v>
      </c>
      <c r="V51" s="24"/>
      <c r="W51" s="32">
        <v>1</v>
      </c>
      <c r="X51" s="33">
        <v>1</v>
      </c>
      <c r="Y51" s="38">
        <v>0</v>
      </c>
      <c r="AM51" t="s">
        <v>307</v>
      </c>
    </row>
    <row r="52" spans="1:39" x14ac:dyDescent="0.35">
      <c r="A52" s="4" t="s">
        <v>107</v>
      </c>
      <c r="B52" s="2">
        <v>1</v>
      </c>
      <c r="C52" s="18">
        <v>1121.9100000000001</v>
      </c>
      <c r="D52" s="19">
        <v>1</v>
      </c>
      <c r="E52" s="19">
        <v>1</v>
      </c>
      <c r="F52" s="7" t="s">
        <v>308</v>
      </c>
      <c r="G52" s="2" t="str">
        <f t="shared" si="0"/>
        <v>06.5</v>
      </c>
      <c r="H52" s="2">
        <f t="shared" si="1"/>
        <v>6.5</v>
      </c>
      <c r="K52" s="10" t="s">
        <v>309</v>
      </c>
      <c r="N52" s="9">
        <f t="shared" si="2"/>
        <v>16</v>
      </c>
      <c r="Q52" s="20">
        <v>2</v>
      </c>
      <c r="R52" s="20">
        <f t="shared" si="3"/>
        <v>3.5</v>
      </c>
      <c r="S52" s="39" t="s">
        <v>310</v>
      </c>
      <c r="T52" s="22">
        <v>3.7</v>
      </c>
      <c r="U52" s="23">
        <v>367.63</v>
      </c>
      <c r="V52" s="24"/>
      <c r="W52" s="32">
        <v>1</v>
      </c>
      <c r="X52" s="33">
        <v>2</v>
      </c>
      <c r="Y52" s="38">
        <v>0</v>
      </c>
      <c r="AM52" t="s">
        <v>311</v>
      </c>
    </row>
    <row r="53" spans="1:39" x14ac:dyDescent="0.35">
      <c r="A53" s="4" t="s">
        <v>213</v>
      </c>
      <c r="B53" s="2" t="s">
        <v>54</v>
      </c>
      <c r="C53" s="18">
        <v>1253.71</v>
      </c>
      <c r="D53" s="19">
        <v>1</v>
      </c>
      <c r="E53" s="19">
        <v>3</v>
      </c>
      <c r="F53" s="7" t="s">
        <v>312</v>
      </c>
      <c r="G53" s="2" t="str">
        <f t="shared" si="0"/>
        <v>06.5</v>
      </c>
      <c r="H53" s="2">
        <f t="shared" si="1"/>
        <v>6.5</v>
      </c>
      <c r="K53" s="10" t="s">
        <v>313</v>
      </c>
      <c r="N53" s="9">
        <f t="shared" si="2"/>
        <v>16</v>
      </c>
      <c r="Q53" s="20">
        <v>2</v>
      </c>
      <c r="R53" s="20">
        <f t="shared" si="3"/>
        <v>4.5</v>
      </c>
      <c r="S53" s="39" t="s">
        <v>314</v>
      </c>
      <c r="T53" s="22">
        <v>4.3499999999999996</v>
      </c>
      <c r="U53" s="23">
        <v>414.18</v>
      </c>
      <c r="V53" s="24"/>
      <c r="W53" s="32">
        <v>1</v>
      </c>
      <c r="X53" s="33">
        <v>2</v>
      </c>
      <c r="Y53" s="38">
        <v>0</v>
      </c>
      <c r="AM53" t="s">
        <v>315</v>
      </c>
    </row>
    <row r="54" spans="1:39" x14ac:dyDescent="0.35">
      <c r="A54" s="4" t="s">
        <v>316</v>
      </c>
      <c r="B54" s="2" t="s">
        <v>63</v>
      </c>
      <c r="C54" s="18">
        <v>1390.81</v>
      </c>
      <c r="D54" s="19">
        <v>2</v>
      </c>
      <c r="E54" s="19">
        <v>3</v>
      </c>
      <c r="F54" s="7" t="s">
        <v>317</v>
      </c>
      <c r="G54" s="2" t="str">
        <f t="shared" si="0"/>
        <v>06.5</v>
      </c>
      <c r="H54" s="2">
        <f t="shared" si="1"/>
        <v>6.5</v>
      </c>
      <c r="K54" s="10" t="s">
        <v>318</v>
      </c>
      <c r="N54" s="9">
        <f t="shared" si="2"/>
        <v>16</v>
      </c>
      <c r="Q54" s="20">
        <v>2</v>
      </c>
      <c r="R54" s="20">
        <f t="shared" si="3"/>
        <v>5</v>
      </c>
      <c r="S54" s="39" t="s">
        <v>319</v>
      </c>
      <c r="T54" s="22">
        <v>4.9000000000000004</v>
      </c>
      <c r="U54" s="23">
        <v>452.09</v>
      </c>
      <c r="V54" s="24"/>
      <c r="W54" s="32">
        <v>1</v>
      </c>
      <c r="X54" s="33">
        <v>2</v>
      </c>
      <c r="Y54" s="38">
        <v>0</v>
      </c>
      <c r="AM54" t="s">
        <v>320</v>
      </c>
    </row>
    <row r="55" spans="1:39" x14ac:dyDescent="0.35">
      <c r="A55" s="4" t="s">
        <v>113</v>
      </c>
      <c r="B55" s="2">
        <v>1</v>
      </c>
      <c r="C55" s="18">
        <v>1198.5999999999999</v>
      </c>
      <c r="D55" s="19">
        <v>1</v>
      </c>
      <c r="E55" s="19">
        <v>1</v>
      </c>
      <c r="F55" s="7" t="s">
        <v>321</v>
      </c>
      <c r="G55" s="2" t="str">
        <f t="shared" si="0"/>
        <v>07.0</v>
      </c>
      <c r="H55" s="2">
        <f t="shared" si="1"/>
        <v>7</v>
      </c>
      <c r="K55" s="10" t="s">
        <v>322</v>
      </c>
      <c r="N55" s="9">
        <f t="shared" si="2"/>
        <v>16</v>
      </c>
      <c r="Q55" s="20">
        <v>2</v>
      </c>
      <c r="R55" s="20">
        <f t="shared" si="3"/>
        <v>5.5</v>
      </c>
      <c r="S55" s="39" t="s">
        <v>323</v>
      </c>
      <c r="T55" s="22">
        <v>5.25</v>
      </c>
      <c r="U55" s="23">
        <v>476.22</v>
      </c>
      <c r="V55" s="24"/>
      <c r="W55" s="32">
        <v>1</v>
      </c>
      <c r="X55" s="33">
        <v>2</v>
      </c>
      <c r="Y55" s="38">
        <v>0</v>
      </c>
      <c r="AM55" t="s">
        <v>324</v>
      </c>
    </row>
    <row r="56" spans="1:39" x14ac:dyDescent="0.35">
      <c r="A56" s="4" t="s">
        <v>218</v>
      </c>
      <c r="B56" s="2" t="s">
        <v>54</v>
      </c>
      <c r="C56" s="18">
        <v>1330.4</v>
      </c>
      <c r="D56" s="19">
        <v>1</v>
      </c>
      <c r="E56" s="19">
        <v>3</v>
      </c>
      <c r="F56" s="7" t="s">
        <v>325</v>
      </c>
      <c r="G56" s="2" t="str">
        <f t="shared" si="0"/>
        <v>07.0</v>
      </c>
      <c r="H56" s="2">
        <f t="shared" si="1"/>
        <v>7</v>
      </c>
      <c r="K56" s="10" t="s">
        <v>326</v>
      </c>
      <c r="N56" s="9">
        <f t="shared" si="2"/>
        <v>16</v>
      </c>
      <c r="Q56" s="20">
        <v>2</v>
      </c>
      <c r="R56" s="20">
        <f t="shared" si="3"/>
        <v>5.5</v>
      </c>
      <c r="S56" s="39" t="s">
        <v>327</v>
      </c>
      <c r="T56" s="22">
        <v>5.5</v>
      </c>
      <c r="U56" s="23">
        <v>493.45</v>
      </c>
      <c r="V56" s="24"/>
      <c r="W56" s="32">
        <v>1</v>
      </c>
      <c r="X56" s="33">
        <v>2</v>
      </c>
      <c r="Y56" s="38">
        <v>0</v>
      </c>
      <c r="AM56" t="s">
        <v>328</v>
      </c>
    </row>
    <row r="57" spans="1:39" x14ac:dyDescent="0.35">
      <c r="A57" s="4" t="s">
        <v>329</v>
      </c>
      <c r="B57" s="2" t="s">
        <v>63</v>
      </c>
      <c r="C57" s="18">
        <v>1467.5</v>
      </c>
      <c r="D57" s="19">
        <v>2</v>
      </c>
      <c r="E57" s="19">
        <v>3</v>
      </c>
      <c r="F57" s="7" t="s">
        <v>330</v>
      </c>
      <c r="G57" s="2" t="str">
        <f t="shared" si="0"/>
        <v>07.0</v>
      </c>
      <c r="H57" s="2">
        <f t="shared" si="1"/>
        <v>7</v>
      </c>
      <c r="K57" s="10" t="s">
        <v>331</v>
      </c>
      <c r="N57" s="9">
        <f t="shared" si="2"/>
        <v>16</v>
      </c>
      <c r="Q57" s="20">
        <v>2</v>
      </c>
      <c r="R57" s="20">
        <f t="shared" si="3"/>
        <v>6</v>
      </c>
      <c r="S57" s="39" t="s">
        <v>332</v>
      </c>
      <c r="T57" s="22">
        <v>5.85</v>
      </c>
      <c r="U57" s="23">
        <v>517.58000000000004</v>
      </c>
      <c r="V57" s="24"/>
      <c r="W57" s="32">
        <v>1</v>
      </c>
      <c r="X57" s="33">
        <v>2</v>
      </c>
      <c r="Y57" s="38">
        <v>0</v>
      </c>
      <c r="AM57" t="s">
        <v>333</v>
      </c>
    </row>
    <row r="58" spans="1:39" x14ac:dyDescent="0.35">
      <c r="A58" s="4" t="s">
        <v>223</v>
      </c>
      <c r="B58" s="2" t="s">
        <v>54</v>
      </c>
      <c r="C58" s="18">
        <v>1407.09</v>
      </c>
      <c r="D58" s="19">
        <v>1</v>
      </c>
      <c r="E58" s="19">
        <v>3</v>
      </c>
      <c r="F58" s="7" t="s">
        <v>334</v>
      </c>
      <c r="G58" s="2" t="str">
        <f t="shared" si="0"/>
        <v>07.5</v>
      </c>
      <c r="H58" s="2">
        <f t="shared" si="1"/>
        <v>7.5</v>
      </c>
      <c r="K58" s="10" t="s">
        <v>335</v>
      </c>
      <c r="N58" s="9">
        <f t="shared" si="2"/>
        <v>16</v>
      </c>
      <c r="Q58" s="20">
        <v>2</v>
      </c>
      <c r="R58" s="20">
        <f t="shared" si="3"/>
        <v>6</v>
      </c>
      <c r="S58" s="39" t="s">
        <v>336</v>
      </c>
      <c r="T58" s="22">
        <v>6.13</v>
      </c>
      <c r="U58" s="23">
        <v>545.80999999999995</v>
      </c>
      <c r="V58" s="24"/>
      <c r="W58" s="32">
        <v>1</v>
      </c>
      <c r="X58" s="33">
        <v>4</v>
      </c>
      <c r="Y58" s="38">
        <v>0</v>
      </c>
      <c r="AM58" t="s">
        <v>337</v>
      </c>
    </row>
    <row r="59" spans="1:39" x14ac:dyDescent="0.35">
      <c r="A59" s="4" t="s">
        <v>338</v>
      </c>
      <c r="B59" s="2" t="s">
        <v>63</v>
      </c>
      <c r="C59" s="18">
        <v>1544.19</v>
      </c>
      <c r="D59" s="19">
        <v>2</v>
      </c>
      <c r="E59" s="19">
        <v>3</v>
      </c>
      <c r="F59" s="7" t="s">
        <v>339</v>
      </c>
      <c r="G59" s="2" t="str">
        <f t="shared" si="0"/>
        <v>07.5</v>
      </c>
      <c r="H59" s="2">
        <f t="shared" si="1"/>
        <v>7.5</v>
      </c>
      <c r="K59" s="10" t="s">
        <v>340</v>
      </c>
      <c r="N59" s="9">
        <f t="shared" si="2"/>
        <v>16</v>
      </c>
      <c r="Q59" s="20">
        <v>2</v>
      </c>
      <c r="R59" s="20">
        <f t="shared" si="3"/>
        <v>6.5</v>
      </c>
      <c r="S59" s="39" t="s">
        <v>341</v>
      </c>
      <c r="T59" s="22">
        <v>6.5</v>
      </c>
      <c r="U59" s="23">
        <v>571.30999999999995</v>
      </c>
      <c r="V59" s="24"/>
      <c r="W59" s="32">
        <v>1</v>
      </c>
      <c r="X59" s="33">
        <v>4</v>
      </c>
      <c r="Y59" s="38">
        <v>0</v>
      </c>
      <c r="AM59" t="s">
        <v>342</v>
      </c>
    </row>
    <row r="60" spans="1:39" x14ac:dyDescent="0.35">
      <c r="A60" s="4" t="s">
        <v>228</v>
      </c>
      <c r="B60" s="2" t="s">
        <v>54</v>
      </c>
      <c r="C60" s="18">
        <v>1482.46</v>
      </c>
      <c r="D60" s="19">
        <v>1</v>
      </c>
      <c r="E60" s="19">
        <v>3</v>
      </c>
      <c r="F60" s="7" t="s">
        <v>343</v>
      </c>
      <c r="G60" s="2" t="str">
        <f t="shared" si="0"/>
        <v>08.0</v>
      </c>
      <c r="H60" s="2">
        <f t="shared" si="1"/>
        <v>8</v>
      </c>
      <c r="K60" s="10" t="s">
        <v>344</v>
      </c>
      <c r="N60" s="9">
        <f t="shared" si="2"/>
        <v>16</v>
      </c>
      <c r="Q60" s="46">
        <v>2</v>
      </c>
      <c r="R60" s="46">
        <f t="shared" si="3"/>
        <v>7.5</v>
      </c>
      <c r="S60" s="47" t="s">
        <v>345</v>
      </c>
      <c r="T60" s="48">
        <v>7.25</v>
      </c>
      <c r="U60" s="49">
        <v>637.23</v>
      </c>
      <c r="V60" s="50"/>
      <c r="W60" s="51">
        <v>1</v>
      </c>
      <c r="X60" s="52">
        <v>4</v>
      </c>
      <c r="Y60" s="53">
        <v>0</v>
      </c>
      <c r="Z60" s="54"/>
      <c r="AM60" t="s">
        <v>346</v>
      </c>
    </row>
    <row r="61" spans="1:39" x14ac:dyDescent="0.35">
      <c r="A61" s="4" t="s">
        <v>347</v>
      </c>
      <c r="B61" s="2" t="s">
        <v>63</v>
      </c>
      <c r="C61" s="18">
        <v>1619.56</v>
      </c>
      <c r="D61" s="19">
        <v>2</v>
      </c>
      <c r="E61" s="19">
        <v>3</v>
      </c>
      <c r="F61" s="7" t="s">
        <v>348</v>
      </c>
      <c r="G61" s="2" t="str">
        <f t="shared" si="0"/>
        <v>08.0</v>
      </c>
      <c r="H61" s="2">
        <f t="shared" si="1"/>
        <v>8</v>
      </c>
      <c r="K61" s="10" t="s">
        <v>349</v>
      </c>
      <c r="N61" s="9">
        <f t="shared" si="2"/>
        <v>16</v>
      </c>
      <c r="Q61" s="20">
        <v>2</v>
      </c>
      <c r="R61" s="20">
        <f t="shared" si="3"/>
        <v>8</v>
      </c>
      <c r="S61" s="39" t="s">
        <v>350</v>
      </c>
      <c r="T61" s="22">
        <v>7.75</v>
      </c>
      <c r="U61" s="23">
        <v>675.56</v>
      </c>
      <c r="V61" s="24"/>
      <c r="W61" s="32">
        <v>1</v>
      </c>
      <c r="X61" s="33">
        <v>4</v>
      </c>
      <c r="Y61" s="27">
        <v>0.46</v>
      </c>
      <c r="AM61" t="s">
        <v>351</v>
      </c>
    </row>
    <row r="62" spans="1:39" x14ac:dyDescent="0.35">
      <c r="A62" s="4" t="s">
        <v>232</v>
      </c>
      <c r="B62" s="2" t="s">
        <v>54</v>
      </c>
      <c r="C62" s="18">
        <v>1559.15</v>
      </c>
      <c r="D62" s="19">
        <v>1</v>
      </c>
      <c r="E62" s="19">
        <v>3</v>
      </c>
      <c r="F62" s="7" t="s">
        <v>352</v>
      </c>
      <c r="G62" s="2" t="str">
        <f t="shared" si="0"/>
        <v>08.5</v>
      </c>
      <c r="H62" s="2">
        <f t="shared" si="1"/>
        <v>8.5</v>
      </c>
      <c r="K62" s="10" t="s">
        <v>353</v>
      </c>
      <c r="N62" s="9">
        <f t="shared" si="2"/>
        <v>16</v>
      </c>
      <c r="Q62" s="20">
        <v>2</v>
      </c>
      <c r="R62" s="20">
        <f t="shared" si="3"/>
        <v>8.5</v>
      </c>
      <c r="S62" s="39" t="s">
        <v>354</v>
      </c>
      <c r="T62" s="22">
        <v>8.4</v>
      </c>
      <c r="U62" s="23">
        <v>689.98</v>
      </c>
      <c r="V62" s="24"/>
      <c r="W62" s="32">
        <v>1</v>
      </c>
      <c r="X62" s="33">
        <v>4</v>
      </c>
      <c r="Y62" s="27">
        <v>0.46</v>
      </c>
      <c r="AM62" t="s">
        <v>355</v>
      </c>
    </row>
    <row r="63" spans="1:39" x14ac:dyDescent="0.35">
      <c r="A63" s="4" t="s">
        <v>356</v>
      </c>
      <c r="B63" s="2" t="s">
        <v>63</v>
      </c>
      <c r="C63" s="18">
        <v>1696.25</v>
      </c>
      <c r="D63" s="19">
        <v>2</v>
      </c>
      <c r="E63" s="19">
        <v>3</v>
      </c>
      <c r="F63" s="7" t="s">
        <v>357</v>
      </c>
      <c r="G63" s="2" t="str">
        <f t="shared" si="0"/>
        <v>08.5</v>
      </c>
      <c r="H63" s="2">
        <f t="shared" si="1"/>
        <v>8.5</v>
      </c>
      <c r="K63" s="10" t="s">
        <v>358</v>
      </c>
      <c r="N63" s="9">
        <f t="shared" si="2"/>
        <v>16</v>
      </c>
      <c r="Q63" s="20">
        <v>2</v>
      </c>
      <c r="R63" s="20">
        <f t="shared" si="3"/>
        <v>9</v>
      </c>
      <c r="S63" s="39" t="s">
        <v>359</v>
      </c>
      <c r="T63" s="22">
        <v>8.9</v>
      </c>
      <c r="U63" s="23">
        <v>737</v>
      </c>
      <c r="V63" s="24"/>
      <c r="W63" s="32">
        <v>1</v>
      </c>
      <c r="X63" s="33">
        <v>4</v>
      </c>
      <c r="Y63" s="27">
        <v>0.46</v>
      </c>
      <c r="AM63" t="s">
        <v>360</v>
      </c>
    </row>
    <row r="64" spans="1:39" x14ac:dyDescent="0.35">
      <c r="A64" s="4" t="s">
        <v>236</v>
      </c>
      <c r="B64" s="2" t="s">
        <v>54</v>
      </c>
      <c r="C64" s="18">
        <v>1635.85</v>
      </c>
      <c r="D64" s="19">
        <v>1</v>
      </c>
      <c r="E64" s="19">
        <v>3</v>
      </c>
      <c r="F64" s="7" t="s">
        <v>361</v>
      </c>
      <c r="G64" s="2" t="str">
        <f t="shared" si="0"/>
        <v>09.0</v>
      </c>
      <c r="H64" s="2">
        <f t="shared" si="1"/>
        <v>9</v>
      </c>
      <c r="K64" s="10" t="s">
        <v>362</v>
      </c>
      <c r="N64" s="9">
        <f t="shared" si="2"/>
        <v>16</v>
      </c>
      <c r="Q64" s="20">
        <v>2</v>
      </c>
      <c r="R64" s="20">
        <f t="shared" si="3"/>
        <v>9.5</v>
      </c>
      <c r="S64" s="39" t="s">
        <v>363</v>
      </c>
      <c r="T64" s="22">
        <v>9.4</v>
      </c>
      <c r="U64" s="23">
        <v>749.82</v>
      </c>
      <c r="V64" s="24"/>
      <c r="W64" s="32">
        <v>1</v>
      </c>
      <c r="X64" s="33">
        <v>4</v>
      </c>
      <c r="Y64" s="27">
        <v>0.46</v>
      </c>
      <c r="AM64" t="s">
        <v>364</v>
      </c>
    </row>
    <row r="65" spans="1:39" x14ac:dyDescent="0.35">
      <c r="A65" s="4" t="s">
        <v>365</v>
      </c>
      <c r="B65" s="2" t="s">
        <v>63</v>
      </c>
      <c r="C65" s="18">
        <v>1772.94</v>
      </c>
      <c r="D65" s="19">
        <v>2</v>
      </c>
      <c r="E65" s="19">
        <v>3</v>
      </c>
      <c r="F65" s="7" t="s">
        <v>366</v>
      </c>
      <c r="G65" s="2" t="str">
        <f t="shared" si="0"/>
        <v>09.0</v>
      </c>
      <c r="H65" s="2">
        <f t="shared" si="1"/>
        <v>9</v>
      </c>
      <c r="K65" s="10" t="s">
        <v>367</v>
      </c>
      <c r="N65" s="9">
        <f t="shared" si="2"/>
        <v>16</v>
      </c>
      <c r="Q65" s="20">
        <v>3</v>
      </c>
      <c r="R65" s="20">
        <f t="shared" si="3"/>
        <v>4.5</v>
      </c>
      <c r="S65" s="39" t="s">
        <v>368</v>
      </c>
      <c r="T65" s="22">
        <v>4.3499999999999996</v>
      </c>
      <c r="U65" s="23">
        <v>286.85000000000002</v>
      </c>
      <c r="V65" s="24"/>
      <c r="W65" s="32">
        <v>1</v>
      </c>
      <c r="X65" s="33">
        <v>2</v>
      </c>
      <c r="Y65" s="38">
        <v>0</v>
      </c>
      <c r="AM65" t="s">
        <v>369</v>
      </c>
    </row>
    <row r="66" spans="1:39" x14ac:dyDescent="0.35">
      <c r="A66" s="4" t="s">
        <v>240</v>
      </c>
      <c r="B66" s="2" t="s">
        <v>54</v>
      </c>
      <c r="C66" s="18">
        <v>1711.21</v>
      </c>
      <c r="D66" s="19">
        <v>1</v>
      </c>
      <c r="E66" s="19">
        <v>3</v>
      </c>
      <c r="F66" s="7" t="s">
        <v>370</v>
      </c>
      <c r="G66" s="2" t="str">
        <f t="shared" si="0"/>
        <v>09.5</v>
      </c>
      <c r="H66" s="2">
        <f t="shared" si="1"/>
        <v>9.5</v>
      </c>
      <c r="K66" s="10" t="s">
        <v>371</v>
      </c>
      <c r="N66" s="9">
        <f t="shared" si="2"/>
        <v>16</v>
      </c>
      <c r="Q66" s="20">
        <v>3</v>
      </c>
      <c r="R66" s="20">
        <f t="shared" si="3"/>
        <v>5</v>
      </c>
      <c r="S66" s="39" t="s">
        <v>372</v>
      </c>
      <c r="T66" s="22">
        <v>4.9000000000000004</v>
      </c>
      <c r="U66" s="23">
        <v>312.12</v>
      </c>
      <c r="V66" s="24"/>
      <c r="W66" s="32">
        <v>1</v>
      </c>
      <c r="X66" s="33">
        <v>2</v>
      </c>
      <c r="Y66" s="38">
        <v>0</v>
      </c>
      <c r="AM66" t="s">
        <v>373</v>
      </c>
    </row>
    <row r="67" spans="1:39" x14ac:dyDescent="0.35">
      <c r="A67" s="4" t="s">
        <v>374</v>
      </c>
      <c r="B67" s="2" t="s">
        <v>63</v>
      </c>
      <c r="C67" s="18">
        <v>1848.31</v>
      </c>
      <c r="D67" s="19">
        <v>2</v>
      </c>
      <c r="E67" s="19">
        <v>3</v>
      </c>
      <c r="F67" s="7" t="s">
        <v>375</v>
      </c>
      <c r="G67" s="2" t="str">
        <f t="shared" ref="G67:G130" si="4">MID(A67,2,4)</f>
        <v>09.5</v>
      </c>
      <c r="H67" s="2">
        <f t="shared" ref="H67:H130" si="5">INDEX($AB$2:$AB$27,MATCH(G67,$AC$2:$AC$27,0))</f>
        <v>9.5</v>
      </c>
      <c r="K67" s="10" t="s">
        <v>376</v>
      </c>
      <c r="N67" s="9">
        <f t="shared" ref="N67:N130" si="6">LEN(F67)</f>
        <v>16</v>
      </c>
      <c r="Q67" s="20">
        <v>3</v>
      </c>
      <c r="R67" s="20">
        <f t="shared" ref="R67:R130" si="7">MROUND(T67,0.5)</f>
        <v>5.5</v>
      </c>
      <c r="S67" s="39" t="s">
        <v>377</v>
      </c>
      <c r="T67" s="22">
        <v>5.5</v>
      </c>
      <c r="U67" s="23">
        <v>353.78</v>
      </c>
      <c r="V67" s="24"/>
      <c r="W67" s="32">
        <v>1</v>
      </c>
      <c r="X67" s="33">
        <v>2</v>
      </c>
      <c r="Y67" s="38">
        <v>0</v>
      </c>
      <c r="AM67" t="s">
        <v>378</v>
      </c>
    </row>
    <row r="68" spans="1:39" x14ac:dyDescent="0.35">
      <c r="A68" s="4" t="s">
        <v>244</v>
      </c>
      <c r="B68" s="2" t="s">
        <v>54</v>
      </c>
      <c r="C68" s="18">
        <v>1787.91</v>
      </c>
      <c r="D68" s="19">
        <v>1</v>
      </c>
      <c r="E68" s="19">
        <v>3</v>
      </c>
      <c r="F68" s="7" t="s">
        <v>379</v>
      </c>
      <c r="G68" s="2" t="str">
        <f t="shared" si="4"/>
        <v>10.0</v>
      </c>
      <c r="H68" s="2">
        <f t="shared" si="5"/>
        <v>10</v>
      </c>
      <c r="K68" s="10" t="s">
        <v>380</v>
      </c>
      <c r="N68" s="9">
        <f t="shared" si="6"/>
        <v>16</v>
      </c>
      <c r="Q68" s="20">
        <v>3</v>
      </c>
      <c r="R68" s="20">
        <f t="shared" si="7"/>
        <v>7</v>
      </c>
      <c r="S68" s="39" t="s">
        <v>381</v>
      </c>
      <c r="T68" s="22">
        <v>6.9</v>
      </c>
      <c r="U68" s="23">
        <v>400.75</v>
      </c>
      <c r="V68" s="24"/>
      <c r="W68" s="32">
        <v>1</v>
      </c>
      <c r="X68" s="33">
        <v>2</v>
      </c>
      <c r="Y68" s="38">
        <v>0</v>
      </c>
      <c r="AM68" t="s">
        <v>382</v>
      </c>
    </row>
    <row r="69" spans="1:39" x14ac:dyDescent="0.35">
      <c r="A69" s="4" t="s">
        <v>383</v>
      </c>
      <c r="B69" s="2" t="s">
        <v>63</v>
      </c>
      <c r="C69" s="18">
        <v>1925</v>
      </c>
      <c r="D69" s="19">
        <v>2</v>
      </c>
      <c r="E69" s="19">
        <v>3</v>
      </c>
      <c r="F69" s="7" t="s">
        <v>384</v>
      </c>
      <c r="G69" s="2" t="str">
        <f t="shared" si="4"/>
        <v>10.0</v>
      </c>
      <c r="H69" s="2">
        <f t="shared" si="5"/>
        <v>10</v>
      </c>
      <c r="K69" s="10" t="s">
        <v>385</v>
      </c>
      <c r="N69" s="9">
        <f t="shared" si="6"/>
        <v>16</v>
      </c>
      <c r="Q69" s="20">
        <v>3</v>
      </c>
      <c r="R69" s="20">
        <f t="shared" si="7"/>
        <v>7.5</v>
      </c>
      <c r="S69" s="39" t="s">
        <v>386</v>
      </c>
      <c r="T69" s="22">
        <v>7.25</v>
      </c>
      <c r="U69" s="23">
        <v>438.87</v>
      </c>
      <c r="V69" s="24"/>
      <c r="W69" s="32">
        <v>1</v>
      </c>
      <c r="X69" s="33">
        <v>2</v>
      </c>
      <c r="Y69" s="38">
        <v>0</v>
      </c>
      <c r="AM69" t="s">
        <v>387</v>
      </c>
    </row>
    <row r="70" spans="1:39" x14ac:dyDescent="0.35">
      <c r="A70" s="4" t="s">
        <v>248</v>
      </c>
      <c r="B70" s="2" t="s">
        <v>54</v>
      </c>
      <c r="C70" s="18">
        <v>1864.6</v>
      </c>
      <c r="D70" s="19">
        <v>1</v>
      </c>
      <c r="E70" s="19">
        <v>3</v>
      </c>
      <c r="F70" s="7" t="s">
        <v>388</v>
      </c>
      <c r="G70" s="2" t="str">
        <f t="shared" si="4"/>
        <v>10.5</v>
      </c>
      <c r="H70" s="2">
        <f t="shared" si="5"/>
        <v>10.5</v>
      </c>
      <c r="K70" s="10" t="s">
        <v>389</v>
      </c>
      <c r="N70" s="9">
        <f t="shared" si="6"/>
        <v>16</v>
      </c>
      <c r="Q70" s="20">
        <v>3</v>
      </c>
      <c r="R70" s="20">
        <f t="shared" si="7"/>
        <v>7.5</v>
      </c>
      <c r="S70" s="39" t="s">
        <v>390</v>
      </c>
      <c r="T70" s="22">
        <v>7.5</v>
      </c>
      <c r="U70" s="23">
        <v>445.68</v>
      </c>
      <c r="V70" s="24"/>
      <c r="W70" s="32">
        <v>1</v>
      </c>
      <c r="X70" s="33">
        <v>2</v>
      </c>
      <c r="Y70" s="38">
        <v>0</v>
      </c>
      <c r="AM70" t="s">
        <v>391</v>
      </c>
    </row>
    <row r="71" spans="1:39" x14ac:dyDescent="0.35">
      <c r="A71" s="4" t="s">
        <v>392</v>
      </c>
      <c r="B71" s="2" t="s">
        <v>63</v>
      </c>
      <c r="C71" s="18">
        <v>2001.69</v>
      </c>
      <c r="D71" s="19">
        <v>2</v>
      </c>
      <c r="E71" s="19">
        <v>3</v>
      </c>
      <c r="F71" s="7" t="s">
        <v>393</v>
      </c>
      <c r="G71" s="2" t="str">
        <f t="shared" si="4"/>
        <v>10.5</v>
      </c>
      <c r="H71" s="2">
        <f t="shared" si="5"/>
        <v>10.5</v>
      </c>
      <c r="K71" s="10" t="s">
        <v>394</v>
      </c>
      <c r="N71" s="9">
        <f t="shared" si="6"/>
        <v>16</v>
      </c>
      <c r="Q71" s="20">
        <v>3</v>
      </c>
      <c r="R71" s="20">
        <f t="shared" si="7"/>
        <v>8</v>
      </c>
      <c r="S71" s="39" t="s">
        <v>395</v>
      </c>
      <c r="T71" s="22">
        <v>7.93</v>
      </c>
      <c r="U71" s="23">
        <v>465.62</v>
      </c>
      <c r="V71" s="24"/>
      <c r="W71" s="32">
        <v>1</v>
      </c>
      <c r="X71" s="33">
        <v>4</v>
      </c>
      <c r="Y71" s="38">
        <v>0</v>
      </c>
      <c r="AM71" t="s">
        <v>396</v>
      </c>
    </row>
    <row r="72" spans="1:39" x14ac:dyDescent="0.35">
      <c r="A72" s="4" t="s">
        <v>253</v>
      </c>
      <c r="B72" s="2" t="s">
        <v>54</v>
      </c>
      <c r="C72" s="18">
        <v>1939.97</v>
      </c>
      <c r="D72" s="19">
        <v>1</v>
      </c>
      <c r="E72" s="19">
        <v>3</v>
      </c>
      <c r="F72" s="7" t="s">
        <v>397</v>
      </c>
      <c r="G72" s="2" t="str">
        <f t="shared" si="4"/>
        <v>11.0</v>
      </c>
      <c r="H72" s="2">
        <f t="shared" si="5"/>
        <v>11</v>
      </c>
      <c r="K72" s="10" t="s">
        <v>398</v>
      </c>
      <c r="N72" s="9">
        <f t="shared" si="6"/>
        <v>16</v>
      </c>
      <c r="Q72" s="20">
        <v>3</v>
      </c>
      <c r="R72" s="20">
        <f t="shared" si="7"/>
        <v>8.5</v>
      </c>
      <c r="S72" s="39" t="s">
        <v>399</v>
      </c>
      <c r="T72" s="22">
        <v>8.43</v>
      </c>
      <c r="U72" s="23">
        <v>488.6</v>
      </c>
      <c r="V72" s="24"/>
      <c r="W72" s="32">
        <v>1</v>
      </c>
      <c r="X72" s="33">
        <v>4</v>
      </c>
      <c r="Y72" s="38">
        <v>0</v>
      </c>
      <c r="AM72" t="s">
        <v>400</v>
      </c>
    </row>
    <row r="73" spans="1:39" x14ac:dyDescent="0.35">
      <c r="A73" s="4" t="s">
        <v>401</v>
      </c>
      <c r="B73" s="2" t="s">
        <v>63</v>
      </c>
      <c r="C73" s="18">
        <v>2077.06</v>
      </c>
      <c r="D73" s="19">
        <v>2</v>
      </c>
      <c r="E73" s="19">
        <v>3</v>
      </c>
      <c r="F73" s="7" t="s">
        <v>402</v>
      </c>
      <c r="G73" s="2" t="str">
        <f t="shared" si="4"/>
        <v>11.0</v>
      </c>
      <c r="H73" s="2">
        <f t="shared" si="5"/>
        <v>11</v>
      </c>
      <c r="K73" s="10" t="s">
        <v>403</v>
      </c>
      <c r="N73" s="9">
        <f t="shared" si="6"/>
        <v>16</v>
      </c>
      <c r="Q73" s="20">
        <v>3</v>
      </c>
      <c r="R73" s="20">
        <f t="shared" si="7"/>
        <v>9</v>
      </c>
      <c r="S73" s="39" t="s">
        <v>404</v>
      </c>
      <c r="T73" s="22">
        <v>8.93</v>
      </c>
      <c r="U73" s="23">
        <v>511.58</v>
      </c>
      <c r="V73" s="24"/>
      <c r="W73" s="32">
        <v>1</v>
      </c>
      <c r="X73" s="33">
        <v>4</v>
      </c>
      <c r="Y73" s="38">
        <v>0</v>
      </c>
      <c r="AM73" t="s">
        <v>405</v>
      </c>
    </row>
    <row r="74" spans="1:39" x14ac:dyDescent="0.35">
      <c r="A74" s="4" t="s">
        <v>406</v>
      </c>
      <c r="B74" s="2" t="s">
        <v>63</v>
      </c>
      <c r="C74" s="18">
        <v>2153.75</v>
      </c>
      <c r="D74" s="19">
        <v>2</v>
      </c>
      <c r="E74" s="19">
        <v>3</v>
      </c>
      <c r="F74" s="7" t="s">
        <v>407</v>
      </c>
      <c r="G74" s="2" t="str">
        <f t="shared" si="4"/>
        <v>11.5</v>
      </c>
      <c r="H74" s="2">
        <f t="shared" si="5"/>
        <v>11.5</v>
      </c>
      <c r="K74" s="10" t="s">
        <v>408</v>
      </c>
      <c r="N74" s="9">
        <f t="shared" si="6"/>
        <v>16</v>
      </c>
      <c r="Q74" s="20">
        <v>3</v>
      </c>
      <c r="R74" s="20">
        <f t="shared" si="7"/>
        <v>9.5</v>
      </c>
      <c r="S74" s="39" t="s">
        <v>409</v>
      </c>
      <c r="T74" s="22">
        <v>9.6</v>
      </c>
      <c r="U74" s="23">
        <v>535.47</v>
      </c>
      <c r="V74" s="24"/>
      <c r="W74" s="32">
        <v>1</v>
      </c>
      <c r="X74" s="33">
        <v>4</v>
      </c>
      <c r="Y74" s="27">
        <v>0.46</v>
      </c>
      <c r="AM74" t="s">
        <v>410</v>
      </c>
    </row>
    <row r="75" spans="1:39" x14ac:dyDescent="0.35">
      <c r="A75" s="4" t="s">
        <v>411</v>
      </c>
      <c r="B75" s="2" t="s">
        <v>63</v>
      </c>
      <c r="C75" s="18">
        <v>2230.44</v>
      </c>
      <c r="D75" s="19">
        <v>2</v>
      </c>
      <c r="E75" s="19">
        <v>3</v>
      </c>
      <c r="F75" s="7" t="s">
        <v>412</v>
      </c>
      <c r="G75" s="2" t="str">
        <f t="shared" si="4"/>
        <v>12.0</v>
      </c>
      <c r="H75" s="2">
        <f t="shared" si="5"/>
        <v>12</v>
      </c>
      <c r="K75" s="10" t="s">
        <v>413</v>
      </c>
      <c r="N75" s="9">
        <f t="shared" si="6"/>
        <v>16</v>
      </c>
      <c r="Q75" s="20">
        <v>3</v>
      </c>
      <c r="R75" s="20">
        <f t="shared" si="7"/>
        <v>10.5</v>
      </c>
      <c r="S75" s="39" t="s">
        <v>414</v>
      </c>
      <c r="T75" s="22">
        <v>10.4</v>
      </c>
      <c r="U75" s="23">
        <v>572.23</v>
      </c>
      <c r="V75" s="24"/>
      <c r="W75" s="32">
        <v>1</v>
      </c>
      <c r="X75" s="33">
        <v>4</v>
      </c>
      <c r="Y75" s="27">
        <v>0.46</v>
      </c>
      <c r="AM75" t="s">
        <v>415</v>
      </c>
    </row>
    <row r="76" spans="1:39" x14ac:dyDescent="0.35">
      <c r="A76" s="4" t="s">
        <v>416</v>
      </c>
      <c r="B76" s="2" t="s">
        <v>63</v>
      </c>
      <c r="C76" s="18">
        <v>2307.14</v>
      </c>
      <c r="D76" s="19">
        <v>2</v>
      </c>
      <c r="E76" s="19">
        <v>3</v>
      </c>
      <c r="F76" s="7" t="s">
        <v>417</v>
      </c>
      <c r="G76" s="2" t="str">
        <f t="shared" si="4"/>
        <v>12.5</v>
      </c>
      <c r="H76" s="2">
        <f t="shared" si="5"/>
        <v>12.5</v>
      </c>
      <c r="K76" s="10" t="s">
        <v>418</v>
      </c>
      <c r="N76" s="9">
        <f t="shared" si="6"/>
        <v>16</v>
      </c>
      <c r="Q76" s="20">
        <v>3</v>
      </c>
      <c r="R76" s="20">
        <f t="shared" si="7"/>
        <v>11</v>
      </c>
      <c r="S76" s="39" t="s">
        <v>419</v>
      </c>
      <c r="T76" s="22">
        <v>10.8</v>
      </c>
      <c r="U76" s="23">
        <v>590.62</v>
      </c>
      <c r="V76" s="24"/>
      <c r="W76" s="32">
        <v>1</v>
      </c>
      <c r="X76" s="33">
        <v>4</v>
      </c>
      <c r="Y76" s="27">
        <v>0.46</v>
      </c>
      <c r="AM76" t="s">
        <v>420</v>
      </c>
    </row>
    <row r="77" spans="1:39" x14ac:dyDescent="0.35">
      <c r="A77" s="4" t="s">
        <v>421</v>
      </c>
      <c r="B77" s="2" t="s">
        <v>63</v>
      </c>
      <c r="C77" s="18">
        <v>2382.5</v>
      </c>
      <c r="D77" s="19">
        <v>2</v>
      </c>
      <c r="E77" s="19">
        <v>3</v>
      </c>
      <c r="F77" s="7" t="s">
        <v>422</v>
      </c>
      <c r="G77" s="2" t="str">
        <f t="shared" si="4"/>
        <v>13.0</v>
      </c>
      <c r="H77" s="2">
        <f t="shared" si="5"/>
        <v>13</v>
      </c>
      <c r="K77" s="10" t="s">
        <v>423</v>
      </c>
      <c r="N77" s="9">
        <f t="shared" si="6"/>
        <v>16</v>
      </c>
      <c r="Q77" s="20">
        <v>4</v>
      </c>
      <c r="R77" s="20">
        <f t="shared" si="7"/>
        <v>6</v>
      </c>
      <c r="S77" s="39" t="s">
        <v>424</v>
      </c>
      <c r="T77" s="22">
        <v>6.13</v>
      </c>
      <c r="U77" s="23">
        <v>298.05</v>
      </c>
      <c r="V77" s="24"/>
      <c r="W77" s="32">
        <v>2</v>
      </c>
      <c r="X77" s="33">
        <v>2</v>
      </c>
      <c r="Y77" s="38">
        <v>0</v>
      </c>
      <c r="AM77" t="s">
        <v>425</v>
      </c>
    </row>
    <row r="78" spans="1:39" x14ac:dyDescent="0.35">
      <c r="A78" s="4" t="s">
        <v>426</v>
      </c>
      <c r="B78" s="2" t="s">
        <v>63</v>
      </c>
      <c r="C78" s="18">
        <v>2459.1999999999998</v>
      </c>
      <c r="D78" s="55">
        <v>2</v>
      </c>
      <c r="E78" s="55">
        <v>3</v>
      </c>
      <c r="F78" s="7" t="s">
        <v>427</v>
      </c>
      <c r="G78" s="2" t="str">
        <f t="shared" si="4"/>
        <v>13.5</v>
      </c>
      <c r="H78" s="2">
        <f t="shared" si="5"/>
        <v>13.5</v>
      </c>
      <c r="K78" s="10" t="s">
        <v>428</v>
      </c>
      <c r="N78" s="9">
        <f t="shared" si="6"/>
        <v>16</v>
      </c>
      <c r="Q78" s="20">
        <v>4</v>
      </c>
      <c r="R78" s="20">
        <f t="shared" si="7"/>
        <v>7</v>
      </c>
      <c r="S78" s="39" t="s">
        <v>429</v>
      </c>
      <c r="T78" s="22">
        <v>6.9</v>
      </c>
      <c r="U78" s="23">
        <v>324.58999999999997</v>
      </c>
      <c r="V78" s="24"/>
      <c r="W78" s="32">
        <v>2</v>
      </c>
      <c r="X78" s="33">
        <v>2</v>
      </c>
      <c r="Y78" s="38">
        <v>0</v>
      </c>
      <c r="AM78" t="s">
        <v>430</v>
      </c>
    </row>
    <row r="79" spans="1:39" x14ac:dyDescent="0.35">
      <c r="A79" s="4" t="s">
        <v>431</v>
      </c>
      <c r="B79" s="2" t="s">
        <v>63</v>
      </c>
      <c r="C79" s="18">
        <v>2535.89</v>
      </c>
      <c r="D79" s="19">
        <v>2</v>
      </c>
      <c r="E79" s="19">
        <v>3</v>
      </c>
      <c r="F79" s="7" t="s">
        <v>432</v>
      </c>
      <c r="G79" s="2" t="str">
        <f t="shared" si="4"/>
        <v>14.0</v>
      </c>
      <c r="H79" s="2">
        <f t="shared" si="5"/>
        <v>14</v>
      </c>
      <c r="K79" s="10" t="s">
        <v>433</v>
      </c>
      <c r="N79" s="9">
        <f t="shared" si="6"/>
        <v>16</v>
      </c>
      <c r="Q79" s="20">
        <v>4</v>
      </c>
      <c r="R79" s="20">
        <f t="shared" si="7"/>
        <v>7.5</v>
      </c>
      <c r="S79" s="39" t="s">
        <v>434</v>
      </c>
      <c r="T79" s="22">
        <v>7.25</v>
      </c>
      <c r="U79" s="23">
        <v>336.66</v>
      </c>
      <c r="V79" s="24"/>
      <c r="W79" s="32">
        <v>2</v>
      </c>
      <c r="X79" s="33">
        <v>2</v>
      </c>
      <c r="Y79" s="38">
        <v>0</v>
      </c>
      <c r="AM79" t="s">
        <v>435</v>
      </c>
    </row>
    <row r="80" spans="1:39" x14ac:dyDescent="0.35">
      <c r="A80" s="4" t="s">
        <v>436</v>
      </c>
      <c r="B80" s="2" t="s">
        <v>63</v>
      </c>
      <c r="C80" s="18">
        <v>2611.2600000000002</v>
      </c>
      <c r="D80" s="19">
        <v>2</v>
      </c>
      <c r="E80" s="19">
        <v>3</v>
      </c>
      <c r="F80" s="7" t="s">
        <v>437</v>
      </c>
      <c r="G80" s="2" t="str">
        <f t="shared" si="4"/>
        <v>14.5</v>
      </c>
      <c r="H80" s="2">
        <f t="shared" si="5"/>
        <v>14.5</v>
      </c>
      <c r="K80" s="10" t="s">
        <v>438</v>
      </c>
      <c r="N80" s="9">
        <f t="shared" si="6"/>
        <v>16</v>
      </c>
      <c r="Q80" s="20">
        <v>4</v>
      </c>
      <c r="R80" s="20">
        <f t="shared" si="7"/>
        <v>8</v>
      </c>
      <c r="S80" s="39" t="s">
        <v>439</v>
      </c>
      <c r="T80" s="22">
        <v>7.93</v>
      </c>
      <c r="U80" s="23">
        <v>355.93</v>
      </c>
      <c r="V80" s="24"/>
      <c r="W80" s="32">
        <v>2</v>
      </c>
      <c r="X80" s="33">
        <v>2</v>
      </c>
      <c r="Y80" s="38">
        <v>0</v>
      </c>
      <c r="AM80" t="s">
        <v>440</v>
      </c>
    </row>
    <row r="81" spans="1:39" x14ac:dyDescent="0.35">
      <c r="A81" s="4" t="s">
        <v>441</v>
      </c>
      <c r="B81" s="2" t="s">
        <v>63</v>
      </c>
      <c r="C81" s="18">
        <v>2687.95</v>
      </c>
      <c r="D81" s="19">
        <v>2</v>
      </c>
      <c r="E81" s="19">
        <v>3</v>
      </c>
      <c r="F81" s="7" t="s">
        <v>442</v>
      </c>
      <c r="G81" s="2" t="str">
        <f t="shared" si="4"/>
        <v>15.0</v>
      </c>
      <c r="H81" s="2">
        <f t="shared" si="5"/>
        <v>15</v>
      </c>
      <c r="K81" s="10" t="s">
        <v>443</v>
      </c>
      <c r="N81" s="9">
        <f t="shared" si="6"/>
        <v>16</v>
      </c>
      <c r="Q81" s="20">
        <v>4</v>
      </c>
      <c r="R81" s="20">
        <f t="shared" si="7"/>
        <v>8.5</v>
      </c>
      <c r="S81" s="39" t="s">
        <v>444</v>
      </c>
      <c r="T81" s="22">
        <v>8.33</v>
      </c>
      <c r="U81" s="23">
        <v>369.72</v>
      </c>
      <c r="V81" s="24"/>
      <c r="W81" s="32">
        <v>2</v>
      </c>
      <c r="X81" s="33">
        <v>2</v>
      </c>
      <c r="Y81" s="38">
        <v>0</v>
      </c>
      <c r="AM81" t="s">
        <v>445</v>
      </c>
    </row>
    <row r="82" spans="1:39" x14ac:dyDescent="0.35">
      <c r="A82" s="4" t="s">
        <v>446</v>
      </c>
      <c r="B82" s="2" t="s">
        <v>63</v>
      </c>
      <c r="C82" s="18">
        <v>2764.64</v>
      </c>
      <c r="D82" s="19">
        <v>2</v>
      </c>
      <c r="E82" s="19">
        <v>3</v>
      </c>
      <c r="F82" s="7" t="s">
        <v>447</v>
      </c>
      <c r="G82" s="2" t="str">
        <f t="shared" si="4"/>
        <v>15.5</v>
      </c>
      <c r="H82" s="2">
        <f t="shared" si="5"/>
        <v>15.5</v>
      </c>
      <c r="K82" s="10" t="s">
        <v>448</v>
      </c>
      <c r="N82" s="9">
        <f t="shared" si="6"/>
        <v>16</v>
      </c>
      <c r="Q82" s="20">
        <v>4</v>
      </c>
      <c r="R82" s="20">
        <f t="shared" si="7"/>
        <v>9</v>
      </c>
      <c r="S82" s="39" t="s">
        <v>449</v>
      </c>
      <c r="T82" s="22">
        <v>8.9499999999999993</v>
      </c>
      <c r="U82" s="23">
        <v>403.31</v>
      </c>
      <c r="V82" s="24"/>
      <c r="W82" s="32">
        <v>2</v>
      </c>
      <c r="X82" s="33">
        <v>2</v>
      </c>
      <c r="Y82" s="38">
        <v>0</v>
      </c>
      <c r="AM82" t="s">
        <v>450</v>
      </c>
    </row>
    <row r="83" spans="1:39" x14ac:dyDescent="0.35">
      <c r="A83" s="4" t="s">
        <v>257</v>
      </c>
      <c r="B83" s="2" t="s">
        <v>54</v>
      </c>
      <c r="C83" s="18">
        <v>851.41</v>
      </c>
      <c r="D83" s="19">
        <v>1</v>
      </c>
      <c r="E83" s="19">
        <v>3</v>
      </c>
      <c r="F83" s="7" t="s">
        <v>451</v>
      </c>
      <c r="G83" s="2" t="str">
        <f t="shared" si="4"/>
        <v>03.5</v>
      </c>
      <c r="H83" s="2">
        <f t="shared" si="5"/>
        <v>3.5</v>
      </c>
      <c r="I83" s="56">
        <v>0.25</v>
      </c>
      <c r="K83" s="10" t="s">
        <v>452</v>
      </c>
      <c r="N83" s="9">
        <f t="shared" si="6"/>
        <v>16</v>
      </c>
      <c r="Q83" s="20">
        <v>4</v>
      </c>
      <c r="R83" s="20">
        <f t="shared" si="7"/>
        <v>9.5</v>
      </c>
      <c r="S83" s="39" t="s">
        <v>453</v>
      </c>
      <c r="T83" s="22">
        <v>9.6999999999999993</v>
      </c>
      <c r="U83" s="23">
        <v>436.73</v>
      </c>
      <c r="V83" s="24"/>
      <c r="W83" s="32">
        <v>2</v>
      </c>
      <c r="X83" s="33">
        <v>4</v>
      </c>
      <c r="Y83" s="27">
        <v>0.46</v>
      </c>
      <c r="AM83" t="s">
        <v>454</v>
      </c>
    </row>
    <row r="84" spans="1:39" x14ac:dyDescent="0.35">
      <c r="A84" s="4" t="s">
        <v>326</v>
      </c>
      <c r="B84" s="2" t="s">
        <v>54</v>
      </c>
      <c r="C84" s="18">
        <v>884.35</v>
      </c>
      <c r="D84" s="19">
        <v>1</v>
      </c>
      <c r="E84" s="19">
        <v>3</v>
      </c>
      <c r="F84" s="7" t="s">
        <v>455</v>
      </c>
      <c r="G84" s="2" t="str">
        <f t="shared" si="4"/>
        <v>03.5</v>
      </c>
      <c r="H84" s="2">
        <f t="shared" si="5"/>
        <v>3.5</v>
      </c>
      <c r="I84" s="56">
        <v>0.35</v>
      </c>
      <c r="K84" s="10" t="s">
        <v>456</v>
      </c>
      <c r="N84" s="9">
        <f t="shared" si="6"/>
        <v>16</v>
      </c>
      <c r="Q84" s="20">
        <v>4</v>
      </c>
      <c r="R84" s="20">
        <f t="shared" si="7"/>
        <v>10</v>
      </c>
      <c r="S84" s="39" t="s">
        <v>457</v>
      </c>
      <c r="T84" s="22">
        <v>10.1</v>
      </c>
      <c r="U84" s="23">
        <v>448.98</v>
      </c>
      <c r="V84" s="24"/>
      <c r="W84" s="32">
        <v>2</v>
      </c>
      <c r="X84" s="33">
        <v>4</v>
      </c>
      <c r="Y84" s="27">
        <v>0.46</v>
      </c>
      <c r="AM84" t="s">
        <v>458</v>
      </c>
    </row>
    <row r="85" spans="1:39" x14ac:dyDescent="0.35">
      <c r="A85" s="4" t="s">
        <v>398</v>
      </c>
      <c r="B85" s="2" t="s">
        <v>54</v>
      </c>
      <c r="C85" s="18">
        <v>926.07</v>
      </c>
      <c r="D85" s="19">
        <v>1</v>
      </c>
      <c r="E85" s="19">
        <v>3</v>
      </c>
      <c r="F85" s="7" t="s">
        <v>459</v>
      </c>
      <c r="G85" s="2" t="str">
        <f t="shared" si="4"/>
        <v>03.5</v>
      </c>
      <c r="H85" s="2">
        <f t="shared" si="5"/>
        <v>3.5</v>
      </c>
      <c r="I85" s="56">
        <v>0.45</v>
      </c>
      <c r="K85" s="10" t="s">
        <v>460</v>
      </c>
      <c r="N85" s="9">
        <f t="shared" si="6"/>
        <v>16</v>
      </c>
      <c r="Q85" s="20">
        <v>4</v>
      </c>
      <c r="R85" s="20">
        <f t="shared" si="7"/>
        <v>11</v>
      </c>
      <c r="S85" s="39" t="s">
        <v>461</v>
      </c>
      <c r="T85" s="22">
        <v>10.85</v>
      </c>
      <c r="U85" s="23">
        <v>458.47</v>
      </c>
      <c r="V85" s="24"/>
      <c r="W85" s="32">
        <v>2</v>
      </c>
      <c r="X85" s="33">
        <v>4</v>
      </c>
      <c r="Y85" s="27">
        <v>0.46</v>
      </c>
      <c r="AM85" t="s">
        <v>462</v>
      </c>
    </row>
    <row r="86" spans="1:39" x14ac:dyDescent="0.35">
      <c r="A86" s="4" t="s">
        <v>261</v>
      </c>
      <c r="B86" s="2" t="s">
        <v>54</v>
      </c>
      <c r="C86" s="18">
        <v>941</v>
      </c>
      <c r="D86" s="19">
        <v>1</v>
      </c>
      <c r="E86" s="19">
        <v>3</v>
      </c>
      <c r="F86" s="7" t="s">
        <v>463</v>
      </c>
      <c r="G86" s="2" t="str">
        <f t="shared" si="4"/>
        <v>04.0</v>
      </c>
      <c r="H86" s="2">
        <f t="shared" si="5"/>
        <v>4</v>
      </c>
      <c r="I86" s="56">
        <v>0.25</v>
      </c>
      <c r="K86" s="10" t="s">
        <v>464</v>
      </c>
      <c r="N86" s="9">
        <f t="shared" si="6"/>
        <v>16</v>
      </c>
      <c r="Q86" s="20">
        <v>4</v>
      </c>
      <c r="R86" s="20">
        <f t="shared" si="7"/>
        <v>11</v>
      </c>
      <c r="S86" s="39" t="s">
        <v>465</v>
      </c>
      <c r="T86" s="22">
        <v>11.2</v>
      </c>
      <c r="U86" s="23">
        <v>470.21</v>
      </c>
      <c r="V86" s="24"/>
      <c r="W86" s="32">
        <v>2</v>
      </c>
      <c r="X86" s="33">
        <v>4</v>
      </c>
      <c r="Y86" s="27">
        <v>0.46</v>
      </c>
      <c r="AM86" t="s">
        <v>466</v>
      </c>
    </row>
    <row r="87" spans="1:39" x14ac:dyDescent="0.35">
      <c r="A87" s="4" t="s">
        <v>331</v>
      </c>
      <c r="B87" s="2" t="s">
        <v>54</v>
      </c>
      <c r="C87" s="18">
        <v>981.24</v>
      </c>
      <c r="D87" s="19">
        <v>1</v>
      </c>
      <c r="E87" s="19">
        <v>3</v>
      </c>
      <c r="F87" s="7" t="s">
        <v>467</v>
      </c>
      <c r="G87" s="2" t="str">
        <f t="shared" si="4"/>
        <v>04.0</v>
      </c>
      <c r="H87" s="2">
        <f t="shared" si="5"/>
        <v>4</v>
      </c>
      <c r="I87" s="56">
        <v>0.35</v>
      </c>
      <c r="K87" s="10" t="s">
        <v>468</v>
      </c>
      <c r="N87" s="9">
        <f t="shared" si="6"/>
        <v>16</v>
      </c>
      <c r="Q87" s="20">
        <v>4</v>
      </c>
      <c r="R87" s="20">
        <f t="shared" si="7"/>
        <v>11.5</v>
      </c>
      <c r="S87" s="39" t="s">
        <v>469</v>
      </c>
      <c r="T87" s="22">
        <v>11.68</v>
      </c>
      <c r="U87" s="23">
        <v>487.11</v>
      </c>
      <c r="V87" s="24"/>
      <c r="W87" s="32">
        <v>2</v>
      </c>
      <c r="X87" s="33">
        <v>4</v>
      </c>
      <c r="Y87" s="27">
        <v>0.46</v>
      </c>
      <c r="AM87" t="s">
        <v>470</v>
      </c>
    </row>
    <row r="88" spans="1:39" x14ac:dyDescent="0.35">
      <c r="A88" s="4" t="s">
        <v>403</v>
      </c>
      <c r="B88" s="2" t="s">
        <v>54</v>
      </c>
      <c r="C88" s="18">
        <v>1032.21</v>
      </c>
      <c r="D88" s="19">
        <v>1</v>
      </c>
      <c r="E88" s="19">
        <v>3</v>
      </c>
      <c r="F88" s="7" t="s">
        <v>471</v>
      </c>
      <c r="G88" s="2" t="str">
        <f t="shared" si="4"/>
        <v>04.0</v>
      </c>
      <c r="H88" s="2">
        <f t="shared" si="5"/>
        <v>4</v>
      </c>
      <c r="I88" s="56">
        <v>0.45</v>
      </c>
      <c r="K88" s="10" t="s">
        <v>62</v>
      </c>
      <c r="N88" s="9">
        <f t="shared" si="6"/>
        <v>15</v>
      </c>
      <c r="Q88" s="20">
        <v>4</v>
      </c>
      <c r="R88" s="20">
        <f t="shared" si="7"/>
        <v>12</v>
      </c>
      <c r="S88" s="39" t="s">
        <v>472</v>
      </c>
      <c r="T88" s="22">
        <v>12.2</v>
      </c>
      <c r="U88" s="23">
        <v>505.5</v>
      </c>
      <c r="V88" s="24"/>
      <c r="W88" s="32">
        <v>2</v>
      </c>
      <c r="X88" s="33">
        <v>4</v>
      </c>
      <c r="Y88" s="27">
        <v>0.46</v>
      </c>
      <c r="AM88" t="s">
        <v>473</v>
      </c>
    </row>
    <row r="89" spans="1:39" x14ac:dyDescent="0.35">
      <c r="A89" s="4" t="s">
        <v>266</v>
      </c>
      <c r="B89" s="2" t="s">
        <v>54</v>
      </c>
      <c r="C89" s="18">
        <v>1029.21</v>
      </c>
      <c r="D89" s="19">
        <v>1</v>
      </c>
      <c r="E89" s="19">
        <v>3</v>
      </c>
      <c r="F89" s="7" t="s">
        <v>474</v>
      </c>
      <c r="G89" s="2" t="str">
        <f t="shared" si="4"/>
        <v>04.5</v>
      </c>
      <c r="H89" s="2">
        <f t="shared" si="5"/>
        <v>4.5</v>
      </c>
      <c r="I89" s="56">
        <v>0.25</v>
      </c>
      <c r="K89" s="10" t="s">
        <v>78</v>
      </c>
      <c r="N89" s="9">
        <f t="shared" si="6"/>
        <v>15</v>
      </c>
      <c r="Q89" s="20">
        <v>4</v>
      </c>
      <c r="R89" s="20">
        <f t="shared" si="7"/>
        <v>12.5</v>
      </c>
      <c r="S89" s="39" t="s">
        <v>475</v>
      </c>
      <c r="T89" s="22">
        <v>12.7</v>
      </c>
      <c r="U89" s="23">
        <v>528.44000000000005</v>
      </c>
      <c r="V89" s="24"/>
      <c r="W89" s="32">
        <v>2</v>
      </c>
      <c r="X89" s="33">
        <v>4</v>
      </c>
      <c r="Y89" s="27">
        <v>0.46</v>
      </c>
      <c r="AM89" t="s">
        <v>476</v>
      </c>
    </row>
    <row r="90" spans="1:39" x14ac:dyDescent="0.35">
      <c r="A90" s="4" t="s">
        <v>335</v>
      </c>
      <c r="B90" s="2" t="s">
        <v>54</v>
      </c>
      <c r="C90" s="18">
        <v>1076.6500000000001</v>
      </c>
      <c r="D90" s="19">
        <v>1</v>
      </c>
      <c r="E90" s="19">
        <v>3</v>
      </c>
      <c r="F90" s="7" t="s">
        <v>477</v>
      </c>
      <c r="G90" s="2" t="str">
        <f t="shared" si="4"/>
        <v>04.5</v>
      </c>
      <c r="H90" s="2">
        <f t="shared" si="5"/>
        <v>4.5</v>
      </c>
      <c r="I90" s="56">
        <v>0.35</v>
      </c>
      <c r="K90" s="10" t="s">
        <v>92</v>
      </c>
      <c r="N90" s="9">
        <f t="shared" si="6"/>
        <v>15</v>
      </c>
      <c r="Q90" s="20">
        <v>5</v>
      </c>
      <c r="R90" s="20">
        <f t="shared" si="7"/>
        <v>7</v>
      </c>
      <c r="S90" s="39" t="s">
        <v>478</v>
      </c>
      <c r="T90" s="22">
        <v>6.9</v>
      </c>
      <c r="U90" s="23">
        <v>268.02999999999997</v>
      </c>
      <c r="V90" s="24"/>
      <c r="W90" s="32">
        <v>2</v>
      </c>
      <c r="X90" s="33">
        <v>3</v>
      </c>
      <c r="Y90" s="38">
        <v>0</v>
      </c>
      <c r="AM90" t="s">
        <v>479</v>
      </c>
    </row>
    <row r="91" spans="1:39" x14ac:dyDescent="0.35">
      <c r="A91" s="4" t="s">
        <v>408</v>
      </c>
      <c r="B91" s="2" t="s">
        <v>54</v>
      </c>
      <c r="C91" s="18">
        <v>1136.72</v>
      </c>
      <c r="D91" s="19">
        <v>1</v>
      </c>
      <c r="E91" s="19">
        <v>3</v>
      </c>
      <c r="F91" s="7" t="s">
        <v>480</v>
      </c>
      <c r="G91" s="2" t="str">
        <f t="shared" si="4"/>
        <v>04.5</v>
      </c>
      <c r="H91" s="2">
        <f t="shared" si="5"/>
        <v>4.5</v>
      </c>
      <c r="I91" s="56">
        <v>0.45</v>
      </c>
      <c r="K91" s="10" t="s">
        <v>105</v>
      </c>
      <c r="N91" s="9">
        <f t="shared" si="6"/>
        <v>15</v>
      </c>
      <c r="Q91" s="20">
        <v>5</v>
      </c>
      <c r="R91" s="20">
        <f t="shared" si="7"/>
        <v>7.5</v>
      </c>
      <c r="S91" s="39" t="s">
        <v>481</v>
      </c>
      <c r="T91" s="22">
        <v>7.4</v>
      </c>
      <c r="U91" s="23">
        <v>281.82</v>
      </c>
      <c r="V91" s="24"/>
      <c r="W91" s="32">
        <v>2</v>
      </c>
      <c r="X91" s="33">
        <v>3</v>
      </c>
      <c r="Y91" s="38">
        <v>0</v>
      </c>
      <c r="AM91" t="s">
        <v>482</v>
      </c>
    </row>
    <row r="92" spans="1:39" x14ac:dyDescent="0.35">
      <c r="A92" s="4" t="s">
        <v>270</v>
      </c>
      <c r="B92" s="2" t="s">
        <v>54</v>
      </c>
      <c r="C92" s="18">
        <v>1118.8</v>
      </c>
      <c r="D92" s="19">
        <v>1</v>
      </c>
      <c r="E92" s="19">
        <v>3</v>
      </c>
      <c r="F92" s="7" t="s">
        <v>483</v>
      </c>
      <c r="G92" s="2" t="str">
        <f t="shared" si="4"/>
        <v>05.0</v>
      </c>
      <c r="H92" s="2">
        <f t="shared" si="5"/>
        <v>5</v>
      </c>
      <c r="I92" s="56">
        <v>0.25</v>
      </c>
      <c r="K92" s="10" t="s">
        <v>117</v>
      </c>
      <c r="N92" s="9">
        <f t="shared" si="6"/>
        <v>15</v>
      </c>
      <c r="Q92" s="20">
        <v>5</v>
      </c>
      <c r="R92" s="20">
        <f t="shared" si="7"/>
        <v>8</v>
      </c>
      <c r="S92" s="39" t="s">
        <v>484</v>
      </c>
      <c r="T92" s="22">
        <v>7.9</v>
      </c>
      <c r="U92" s="23">
        <v>295.7</v>
      </c>
      <c r="V92" s="24"/>
      <c r="W92" s="32">
        <v>2</v>
      </c>
      <c r="X92" s="33">
        <v>3</v>
      </c>
      <c r="Y92" s="38">
        <v>0</v>
      </c>
      <c r="AM92" t="s">
        <v>485</v>
      </c>
    </row>
    <row r="93" spans="1:39" x14ac:dyDescent="0.35">
      <c r="A93" s="4" t="s">
        <v>340</v>
      </c>
      <c r="B93" s="2" t="s">
        <v>54</v>
      </c>
      <c r="C93" s="18">
        <v>1173.54</v>
      </c>
      <c r="D93" s="19">
        <v>1</v>
      </c>
      <c r="E93" s="19">
        <v>3</v>
      </c>
      <c r="F93" s="7" t="s">
        <v>486</v>
      </c>
      <c r="G93" s="2" t="str">
        <f t="shared" si="4"/>
        <v>05.0</v>
      </c>
      <c r="H93" s="2">
        <f t="shared" si="5"/>
        <v>5</v>
      </c>
      <c r="I93" s="56">
        <v>0.35</v>
      </c>
      <c r="K93" s="10" t="s">
        <v>127</v>
      </c>
      <c r="N93" s="9">
        <f t="shared" si="6"/>
        <v>15</v>
      </c>
      <c r="Q93" s="20">
        <v>5</v>
      </c>
      <c r="R93" s="20">
        <f t="shared" si="7"/>
        <v>8.5</v>
      </c>
      <c r="S93" s="39" t="s">
        <v>487</v>
      </c>
      <c r="T93" s="22">
        <v>8.3000000000000007</v>
      </c>
      <c r="U93" s="23">
        <v>306.63</v>
      </c>
      <c r="V93" s="24"/>
      <c r="W93" s="32">
        <v>2</v>
      </c>
      <c r="X93" s="33">
        <v>3</v>
      </c>
      <c r="Y93" s="38">
        <v>0</v>
      </c>
      <c r="AM93" t="s">
        <v>488</v>
      </c>
    </row>
    <row r="94" spans="1:39" x14ac:dyDescent="0.35">
      <c r="A94" s="4" t="s">
        <v>413</v>
      </c>
      <c r="B94" s="2" t="s">
        <v>54</v>
      </c>
      <c r="C94" s="18">
        <v>1242.8499999999999</v>
      </c>
      <c r="D94" s="19">
        <v>1</v>
      </c>
      <c r="E94" s="19">
        <v>3</v>
      </c>
      <c r="F94" s="7" t="s">
        <v>489</v>
      </c>
      <c r="G94" s="2" t="str">
        <f t="shared" si="4"/>
        <v>05.0</v>
      </c>
      <c r="H94" s="2">
        <f t="shared" si="5"/>
        <v>5</v>
      </c>
      <c r="I94" s="56">
        <v>0.45</v>
      </c>
      <c r="K94" s="10" t="s">
        <v>137</v>
      </c>
      <c r="N94" s="9">
        <f t="shared" si="6"/>
        <v>15</v>
      </c>
      <c r="Q94" s="20">
        <v>5</v>
      </c>
      <c r="R94" s="20">
        <f t="shared" si="7"/>
        <v>8.5</v>
      </c>
      <c r="S94" s="39" t="s">
        <v>490</v>
      </c>
      <c r="T94" s="22">
        <v>8.58</v>
      </c>
      <c r="U94" s="23">
        <v>310.89</v>
      </c>
      <c r="V94" s="24"/>
      <c r="W94" s="32">
        <v>2</v>
      </c>
      <c r="X94" s="33">
        <v>3</v>
      </c>
      <c r="Y94" s="38">
        <v>0</v>
      </c>
      <c r="AM94" t="s">
        <v>491</v>
      </c>
    </row>
    <row r="95" spans="1:39" x14ac:dyDescent="0.35">
      <c r="A95" s="4" t="s">
        <v>274</v>
      </c>
      <c r="B95" s="2" t="s">
        <v>54</v>
      </c>
      <c r="C95" s="18">
        <v>1208.3900000000001</v>
      </c>
      <c r="D95" s="19">
        <v>1</v>
      </c>
      <c r="E95" s="19">
        <v>3</v>
      </c>
      <c r="F95" s="7" t="s">
        <v>492</v>
      </c>
      <c r="G95" s="2" t="str">
        <f t="shared" si="4"/>
        <v>05.5</v>
      </c>
      <c r="H95" s="2">
        <f t="shared" si="5"/>
        <v>5.5</v>
      </c>
      <c r="I95" s="56">
        <v>0.25</v>
      </c>
      <c r="K95" s="10" t="s">
        <v>147</v>
      </c>
      <c r="N95" s="9">
        <f t="shared" si="6"/>
        <v>15</v>
      </c>
      <c r="Q95" s="20">
        <v>5</v>
      </c>
      <c r="R95" s="20">
        <f t="shared" si="7"/>
        <v>9</v>
      </c>
      <c r="S95" s="39" t="s">
        <v>493</v>
      </c>
      <c r="T95" s="22">
        <v>8.9499999999999993</v>
      </c>
      <c r="U95" s="23">
        <v>321.23</v>
      </c>
      <c r="V95" s="24"/>
      <c r="W95" s="32">
        <v>2</v>
      </c>
      <c r="X95" s="33">
        <v>3</v>
      </c>
      <c r="Y95" s="38">
        <v>0</v>
      </c>
      <c r="AM95" t="s">
        <v>494</v>
      </c>
    </row>
    <row r="96" spans="1:39" x14ac:dyDescent="0.35">
      <c r="A96" s="4" t="s">
        <v>344</v>
      </c>
      <c r="B96" s="2" t="s">
        <v>54</v>
      </c>
      <c r="C96" s="18">
        <v>1270.43</v>
      </c>
      <c r="D96" s="19">
        <v>1</v>
      </c>
      <c r="E96" s="19">
        <v>3</v>
      </c>
      <c r="F96" s="7" t="s">
        <v>495</v>
      </c>
      <c r="G96" s="2" t="str">
        <f t="shared" si="4"/>
        <v>05.5</v>
      </c>
      <c r="H96" s="2">
        <f t="shared" si="5"/>
        <v>5.5</v>
      </c>
      <c r="I96" s="56">
        <v>0.35</v>
      </c>
      <c r="K96" s="10" t="s">
        <v>157</v>
      </c>
      <c r="N96" s="9">
        <f t="shared" si="6"/>
        <v>15</v>
      </c>
      <c r="Q96" s="20">
        <v>5</v>
      </c>
      <c r="R96" s="20">
        <f t="shared" si="7"/>
        <v>9.5</v>
      </c>
      <c r="S96" s="39" t="s">
        <v>496</v>
      </c>
      <c r="T96" s="22">
        <v>9.6999999999999993</v>
      </c>
      <c r="U96" s="23">
        <v>349.25</v>
      </c>
      <c r="V96" s="24"/>
      <c r="W96" s="32">
        <v>2</v>
      </c>
      <c r="X96" s="33">
        <v>6</v>
      </c>
      <c r="Y96" s="27">
        <v>0.46</v>
      </c>
      <c r="AM96" t="s">
        <v>497</v>
      </c>
    </row>
    <row r="97" spans="1:39" x14ac:dyDescent="0.35">
      <c r="A97" s="4" t="s">
        <v>418</v>
      </c>
      <c r="B97" s="2" t="s">
        <v>54</v>
      </c>
      <c r="C97" s="18">
        <v>1348.99</v>
      </c>
      <c r="D97" s="19">
        <v>1</v>
      </c>
      <c r="E97" s="19">
        <v>3</v>
      </c>
      <c r="F97" s="7" t="s">
        <v>498</v>
      </c>
      <c r="G97" s="2" t="str">
        <f t="shared" si="4"/>
        <v>05.5</v>
      </c>
      <c r="H97" s="2">
        <f t="shared" si="5"/>
        <v>5.5</v>
      </c>
      <c r="I97" s="56">
        <v>0.45</v>
      </c>
      <c r="K97" s="10" t="s">
        <v>167</v>
      </c>
      <c r="N97" s="9">
        <f t="shared" si="6"/>
        <v>15</v>
      </c>
      <c r="Q97" s="20">
        <v>5</v>
      </c>
      <c r="R97" s="20">
        <f t="shared" si="7"/>
        <v>10</v>
      </c>
      <c r="S97" s="39" t="s">
        <v>499</v>
      </c>
      <c r="T97" s="22">
        <v>10.199999999999999</v>
      </c>
      <c r="U97" s="23">
        <v>363.03</v>
      </c>
      <c r="V97" s="24"/>
      <c r="W97" s="32">
        <v>2</v>
      </c>
      <c r="X97" s="33">
        <v>6</v>
      </c>
      <c r="Y97" s="27">
        <v>0.46</v>
      </c>
      <c r="AM97" t="s">
        <v>500</v>
      </c>
    </row>
    <row r="98" spans="1:39" x14ac:dyDescent="0.35">
      <c r="A98" s="4" t="s">
        <v>279</v>
      </c>
      <c r="B98" s="2" t="s">
        <v>54</v>
      </c>
      <c r="C98" s="18">
        <v>1296.6099999999999</v>
      </c>
      <c r="D98" s="19">
        <v>1</v>
      </c>
      <c r="E98" s="19">
        <v>3</v>
      </c>
      <c r="F98" s="7" t="s">
        <v>501</v>
      </c>
      <c r="G98" s="2" t="str">
        <f t="shared" si="4"/>
        <v>06.0</v>
      </c>
      <c r="H98" s="2">
        <f t="shared" si="5"/>
        <v>6</v>
      </c>
      <c r="I98" s="56">
        <v>0.25</v>
      </c>
      <c r="K98" s="10" t="s">
        <v>178</v>
      </c>
      <c r="N98" s="9">
        <f t="shared" si="6"/>
        <v>15</v>
      </c>
      <c r="Q98" s="20">
        <v>5</v>
      </c>
      <c r="R98" s="20">
        <f t="shared" si="7"/>
        <v>10.5</v>
      </c>
      <c r="S98" s="39" t="s">
        <v>502</v>
      </c>
      <c r="T98" s="22">
        <v>10.7</v>
      </c>
      <c r="U98" s="23">
        <v>375.37</v>
      </c>
      <c r="V98" s="24"/>
      <c r="W98" s="32">
        <v>2</v>
      </c>
      <c r="X98" s="33">
        <v>6</v>
      </c>
      <c r="Y98" s="27">
        <v>0.46</v>
      </c>
      <c r="AM98" t="s">
        <v>503</v>
      </c>
    </row>
    <row r="99" spans="1:39" x14ac:dyDescent="0.35">
      <c r="A99" s="4" t="s">
        <v>349</v>
      </c>
      <c r="B99" s="2" t="s">
        <v>54</v>
      </c>
      <c r="C99" s="18">
        <v>1365.84</v>
      </c>
      <c r="D99" s="19">
        <v>1</v>
      </c>
      <c r="E99" s="19">
        <v>3</v>
      </c>
      <c r="F99" s="7" t="s">
        <v>504</v>
      </c>
      <c r="G99" s="2" t="str">
        <f t="shared" si="4"/>
        <v>06.0</v>
      </c>
      <c r="H99" s="2">
        <f t="shared" si="5"/>
        <v>6</v>
      </c>
      <c r="I99" s="56">
        <v>0.35</v>
      </c>
      <c r="K99" s="10" t="s">
        <v>189</v>
      </c>
      <c r="N99" s="9">
        <f t="shared" si="6"/>
        <v>15</v>
      </c>
      <c r="Q99" s="20">
        <v>5</v>
      </c>
      <c r="R99" s="20">
        <f t="shared" si="7"/>
        <v>11</v>
      </c>
      <c r="S99" s="39" t="s">
        <v>505</v>
      </c>
      <c r="T99" s="22">
        <v>11.2</v>
      </c>
      <c r="U99" s="23">
        <v>391.59</v>
      </c>
      <c r="V99" s="24"/>
      <c r="W99" s="32">
        <v>2</v>
      </c>
      <c r="X99" s="33">
        <v>6</v>
      </c>
      <c r="Y99" s="27">
        <v>0.69</v>
      </c>
      <c r="AM99" t="s">
        <v>506</v>
      </c>
    </row>
    <row r="100" spans="1:39" x14ac:dyDescent="0.35">
      <c r="A100" s="4" t="s">
        <v>423</v>
      </c>
      <c r="B100" s="2" t="s">
        <v>54</v>
      </c>
      <c r="C100" s="18">
        <v>1453.5</v>
      </c>
      <c r="D100" s="19">
        <v>1</v>
      </c>
      <c r="E100" s="19">
        <v>3</v>
      </c>
      <c r="F100" s="7" t="s">
        <v>507</v>
      </c>
      <c r="G100" s="2" t="str">
        <f t="shared" si="4"/>
        <v>06.0</v>
      </c>
      <c r="H100" s="2">
        <f t="shared" si="5"/>
        <v>6</v>
      </c>
      <c r="I100" s="56">
        <v>0.45</v>
      </c>
      <c r="K100" s="10" t="s">
        <v>195</v>
      </c>
      <c r="N100" s="9">
        <f t="shared" si="6"/>
        <v>15</v>
      </c>
      <c r="Q100" s="20">
        <v>5</v>
      </c>
      <c r="R100" s="20">
        <f t="shared" si="7"/>
        <v>11.5</v>
      </c>
      <c r="S100" s="39" t="s">
        <v>508</v>
      </c>
      <c r="T100" s="22">
        <v>11.68</v>
      </c>
      <c r="U100" s="23">
        <v>403.44</v>
      </c>
      <c r="V100" s="24"/>
      <c r="W100" s="32">
        <v>2</v>
      </c>
      <c r="X100" s="33">
        <v>6</v>
      </c>
      <c r="Y100" s="27">
        <v>0.69</v>
      </c>
      <c r="AM100" t="s">
        <v>509</v>
      </c>
    </row>
    <row r="101" spans="1:39" x14ac:dyDescent="0.35">
      <c r="A101" s="4" t="s">
        <v>510</v>
      </c>
      <c r="B101" s="2" t="s">
        <v>63</v>
      </c>
      <c r="C101" s="18">
        <v>1433.71</v>
      </c>
      <c r="D101" s="19">
        <v>2</v>
      </c>
      <c r="E101" s="19">
        <v>3</v>
      </c>
      <c r="F101" s="7" t="s">
        <v>511</v>
      </c>
      <c r="G101" s="2" t="str">
        <f t="shared" si="4"/>
        <v>06.0</v>
      </c>
      <c r="H101" s="2">
        <f t="shared" si="5"/>
        <v>6</v>
      </c>
      <c r="I101" s="56">
        <v>0.25</v>
      </c>
      <c r="K101" s="10" t="s">
        <v>201</v>
      </c>
      <c r="N101" s="9">
        <f t="shared" si="6"/>
        <v>15</v>
      </c>
      <c r="Q101" s="20">
        <v>5</v>
      </c>
      <c r="R101" s="20">
        <f t="shared" si="7"/>
        <v>12</v>
      </c>
      <c r="S101" s="39" t="s">
        <v>512</v>
      </c>
      <c r="T101" s="22">
        <v>12.2</v>
      </c>
      <c r="U101" s="23">
        <v>417.77</v>
      </c>
      <c r="V101" s="24"/>
      <c r="W101" s="32">
        <v>2</v>
      </c>
      <c r="X101" s="33">
        <v>6</v>
      </c>
      <c r="Y101" s="27">
        <v>0.69</v>
      </c>
      <c r="AM101" t="s">
        <v>513</v>
      </c>
    </row>
    <row r="102" spans="1:39" x14ac:dyDescent="0.35">
      <c r="A102" s="4" t="s">
        <v>514</v>
      </c>
      <c r="B102" s="2" t="s">
        <v>63</v>
      </c>
      <c r="C102" s="18">
        <v>1502.93</v>
      </c>
      <c r="D102" s="19">
        <v>2</v>
      </c>
      <c r="E102" s="19">
        <v>3</v>
      </c>
      <c r="F102" s="7" t="s">
        <v>515</v>
      </c>
      <c r="G102" s="2" t="str">
        <f t="shared" si="4"/>
        <v>06.0</v>
      </c>
      <c r="H102" s="2">
        <f t="shared" si="5"/>
        <v>6</v>
      </c>
      <c r="I102" s="56">
        <v>0.35</v>
      </c>
      <c r="K102" s="10" t="s">
        <v>206</v>
      </c>
      <c r="N102" s="9">
        <f t="shared" si="6"/>
        <v>15</v>
      </c>
      <c r="Q102" s="20">
        <v>5</v>
      </c>
      <c r="R102" s="20">
        <f t="shared" si="7"/>
        <v>12.5</v>
      </c>
      <c r="S102" s="39" t="s">
        <v>516</v>
      </c>
      <c r="T102" s="22">
        <v>12.7</v>
      </c>
      <c r="U102" s="23">
        <v>432.18</v>
      </c>
      <c r="V102" s="24"/>
      <c r="W102" s="32">
        <v>2</v>
      </c>
      <c r="X102" s="33">
        <v>6</v>
      </c>
      <c r="Y102" s="27">
        <v>0.69</v>
      </c>
      <c r="AM102" t="s">
        <v>517</v>
      </c>
    </row>
    <row r="103" spans="1:39" x14ac:dyDescent="0.35">
      <c r="A103" s="4" t="s">
        <v>518</v>
      </c>
      <c r="B103" s="2" t="s">
        <v>63</v>
      </c>
      <c r="C103" s="18">
        <v>1590.59</v>
      </c>
      <c r="D103" s="19">
        <v>2</v>
      </c>
      <c r="E103" s="19">
        <v>3</v>
      </c>
      <c r="F103" s="7" t="s">
        <v>519</v>
      </c>
      <c r="G103" s="2" t="str">
        <f t="shared" si="4"/>
        <v>06.0</v>
      </c>
      <c r="H103" s="2">
        <f t="shared" si="5"/>
        <v>6</v>
      </c>
      <c r="I103" s="56">
        <v>0.45</v>
      </c>
      <c r="K103" s="10" t="s">
        <v>211</v>
      </c>
      <c r="N103" s="9">
        <f t="shared" si="6"/>
        <v>15</v>
      </c>
      <c r="Q103" s="20">
        <v>6</v>
      </c>
      <c r="R103" s="20">
        <f t="shared" si="7"/>
        <v>9</v>
      </c>
      <c r="S103" s="39" t="s">
        <v>520</v>
      </c>
      <c r="T103" s="22">
        <v>8.9499999999999993</v>
      </c>
      <c r="U103" s="23">
        <v>274.54000000000002</v>
      </c>
      <c r="V103" s="24"/>
      <c r="W103" s="32">
        <v>2</v>
      </c>
      <c r="X103" s="33">
        <v>4</v>
      </c>
      <c r="Y103" s="38">
        <v>0</v>
      </c>
      <c r="AM103" t="s">
        <v>521</v>
      </c>
    </row>
    <row r="104" spans="1:39" x14ac:dyDescent="0.35">
      <c r="A104" s="4" t="s">
        <v>283</v>
      </c>
      <c r="B104" s="2" t="s">
        <v>54</v>
      </c>
      <c r="C104" s="18">
        <v>1386.2</v>
      </c>
      <c r="D104" s="19">
        <v>1</v>
      </c>
      <c r="E104" s="19">
        <v>3</v>
      </c>
      <c r="F104" s="7" t="s">
        <v>522</v>
      </c>
      <c r="G104" s="2" t="str">
        <f t="shared" si="4"/>
        <v>06.5</v>
      </c>
      <c r="H104" s="2">
        <f t="shared" si="5"/>
        <v>6.5</v>
      </c>
      <c r="I104" s="56">
        <v>0.25</v>
      </c>
      <c r="K104" s="10" t="s">
        <v>216</v>
      </c>
      <c r="N104" s="9">
        <f t="shared" si="6"/>
        <v>15</v>
      </c>
      <c r="Q104" s="20">
        <v>7</v>
      </c>
      <c r="R104" s="20">
        <f t="shared" si="7"/>
        <v>10.5</v>
      </c>
      <c r="S104" s="39" t="s">
        <v>523</v>
      </c>
      <c r="T104" s="22">
        <v>10.6</v>
      </c>
      <c r="U104" s="23">
        <v>266.27999999999997</v>
      </c>
      <c r="V104" s="24"/>
      <c r="W104" s="32">
        <v>2</v>
      </c>
      <c r="X104" s="33">
        <v>4</v>
      </c>
      <c r="Y104" s="38">
        <v>0</v>
      </c>
      <c r="AM104" t="s">
        <v>524</v>
      </c>
    </row>
    <row r="105" spans="1:39" x14ac:dyDescent="0.35">
      <c r="A105" s="4" t="s">
        <v>353</v>
      </c>
      <c r="B105" s="2" t="s">
        <v>54</v>
      </c>
      <c r="C105" s="18">
        <v>1462.73</v>
      </c>
      <c r="D105" s="19">
        <v>1</v>
      </c>
      <c r="E105" s="19">
        <v>3</v>
      </c>
      <c r="F105" s="7" t="s">
        <v>525</v>
      </c>
      <c r="G105" s="2" t="str">
        <f t="shared" si="4"/>
        <v>06.5</v>
      </c>
      <c r="H105" s="2">
        <f t="shared" si="5"/>
        <v>6.5</v>
      </c>
      <c r="I105" s="56">
        <v>0.35</v>
      </c>
      <c r="K105" s="10" t="s">
        <v>221</v>
      </c>
      <c r="N105" s="9">
        <f t="shared" si="6"/>
        <v>15</v>
      </c>
      <c r="Q105" s="20">
        <v>8</v>
      </c>
      <c r="R105" s="20">
        <f t="shared" si="7"/>
        <v>11.5</v>
      </c>
      <c r="S105" s="39" t="s">
        <v>526</v>
      </c>
      <c r="T105" s="22">
        <v>11.58</v>
      </c>
      <c r="U105" s="23">
        <v>255.13</v>
      </c>
      <c r="V105" s="24"/>
      <c r="W105" s="32">
        <v>2</v>
      </c>
      <c r="X105" s="33">
        <v>4</v>
      </c>
      <c r="Y105" s="38">
        <v>0</v>
      </c>
      <c r="AM105" t="s">
        <v>527</v>
      </c>
    </row>
    <row r="106" spans="1:39" x14ac:dyDescent="0.35">
      <c r="A106" s="4" t="s">
        <v>428</v>
      </c>
      <c r="B106" s="2" t="s">
        <v>54</v>
      </c>
      <c r="C106" s="18">
        <v>1559.63</v>
      </c>
      <c r="D106" s="19">
        <v>1</v>
      </c>
      <c r="E106" s="19">
        <v>3</v>
      </c>
      <c r="F106" s="7" t="s">
        <v>528</v>
      </c>
      <c r="G106" s="2" t="str">
        <f t="shared" si="4"/>
        <v>06.5</v>
      </c>
      <c r="H106" s="2">
        <f t="shared" si="5"/>
        <v>6.5</v>
      </c>
      <c r="I106" s="56">
        <v>0.45</v>
      </c>
      <c r="K106" s="10" t="s">
        <v>226</v>
      </c>
      <c r="N106" s="9">
        <f t="shared" si="6"/>
        <v>15</v>
      </c>
      <c r="Q106" s="20">
        <v>9</v>
      </c>
      <c r="R106" s="20">
        <f t="shared" si="7"/>
        <v>12.5</v>
      </c>
      <c r="S106" s="39" t="s">
        <v>529</v>
      </c>
      <c r="T106" s="22">
        <v>12.56</v>
      </c>
      <c r="U106" s="23">
        <v>246.95</v>
      </c>
      <c r="V106" s="24"/>
      <c r="W106" s="32">
        <v>4</v>
      </c>
      <c r="X106" s="33">
        <v>4</v>
      </c>
      <c r="Y106" s="38">
        <v>0</v>
      </c>
      <c r="AM106" t="s">
        <v>530</v>
      </c>
    </row>
    <row r="107" spans="1:39" x14ac:dyDescent="0.35">
      <c r="A107" s="4" t="s">
        <v>531</v>
      </c>
      <c r="B107" s="2" t="s">
        <v>63</v>
      </c>
      <c r="C107" s="18">
        <v>1523.3</v>
      </c>
      <c r="D107" s="19">
        <v>2</v>
      </c>
      <c r="E107" s="19">
        <v>3</v>
      </c>
      <c r="F107" s="7" t="s">
        <v>532</v>
      </c>
      <c r="G107" s="2" t="str">
        <f t="shared" si="4"/>
        <v>06.5</v>
      </c>
      <c r="H107" s="2">
        <f t="shared" si="5"/>
        <v>6.5</v>
      </c>
      <c r="I107" s="56">
        <v>0.25</v>
      </c>
      <c r="K107" s="10" t="s">
        <v>303</v>
      </c>
      <c r="N107" s="9">
        <f t="shared" si="6"/>
        <v>15</v>
      </c>
      <c r="Q107" s="57">
        <v>10</v>
      </c>
      <c r="R107" s="57">
        <f t="shared" si="7"/>
        <v>13.5</v>
      </c>
      <c r="S107" s="21" t="s">
        <v>533</v>
      </c>
      <c r="T107" s="58">
        <v>13.54</v>
      </c>
      <c r="U107" s="59">
        <v>237.91</v>
      </c>
      <c r="V107" s="60"/>
      <c r="W107" s="61">
        <v>4</v>
      </c>
      <c r="X107" s="62">
        <v>4</v>
      </c>
      <c r="Y107" s="63">
        <v>0</v>
      </c>
      <c r="AM107" t="s">
        <v>534</v>
      </c>
    </row>
    <row r="108" spans="1:39" x14ac:dyDescent="0.35">
      <c r="A108" s="4" t="s">
        <v>535</v>
      </c>
      <c r="B108" s="2" t="s">
        <v>63</v>
      </c>
      <c r="C108" s="18">
        <v>1599.82</v>
      </c>
      <c r="D108" s="19">
        <v>2</v>
      </c>
      <c r="E108" s="19">
        <v>3</v>
      </c>
      <c r="F108" s="7" t="s">
        <v>536</v>
      </c>
      <c r="G108" s="2" t="str">
        <f t="shared" si="4"/>
        <v>06.5</v>
      </c>
      <c r="H108" s="2">
        <f t="shared" si="5"/>
        <v>6.5</v>
      </c>
      <c r="I108" s="56">
        <v>0.35</v>
      </c>
      <c r="K108" s="10" t="s">
        <v>316</v>
      </c>
      <c r="N108" s="9">
        <f t="shared" si="6"/>
        <v>15</v>
      </c>
      <c r="Q108" s="20">
        <v>11</v>
      </c>
      <c r="R108" s="20">
        <f t="shared" si="7"/>
        <v>14.5</v>
      </c>
      <c r="S108" s="39" t="s">
        <v>537</v>
      </c>
      <c r="T108" s="22">
        <v>14.52</v>
      </c>
      <c r="U108" s="23">
        <v>233.38</v>
      </c>
      <c r="V108" s="24"/>
      <c r="W108" s="32">
        <v>4</v>
      </c>
      <c r="X108" s="33">
        <v>4</v>
      </c>
      <c r="Y108" s="38">
        <v>0</v>
      </c>
      <c r="AM108" t="s">
        <v>538</v>
      </c>
    </row>
    <row r="109" spans="1:39" x14ac:dyDescent="0.35">
      <c r="A109" s="4" t="s">
        <v>539</v>
      </c>
      <c r="B109" s="2" t="s">
        <v>63</v>
      </c>
      <c r="C109" s="18">
        <v>1696.73</v>
      </c>
      <c r="D109" s="19">
        <v>2</v>
      </c>
      <c r="E109" s="19">
        <v>3</v>
      </c>
      <c r="F109" s="7" t="s">
        <v>540</v>
      </c>
      <c r="G109" s="2" t="str">
        <f t="shared" si="4"/>
        <v>06.5</v>
      </c>
      <c r="H109" s="2">
        <f t="shared" si="5"/>
        <v>6.5</v>
      </c>
      <c r="I109" s="56">
        <v>0.45</v>
      </c>
      <c r="K109" s="10" t="s">
        <v>329</v>
      </c>
      <c r="N109" s="9">
        <f t="shared" si="6"/>
        <v>15</v>
      </c>
      <c r="Q109" s="20">
        <v>12</v>
      </c>
      <c r="R109" s="20">
        <f t="shared" si="7"/>
        <v>15.5</v>
      </c>
      <c r="S109" s="39" t="s">
        <v>541</v>
      </c>
      <c r="T109" s="22">
        <v>15.5</v>
      </c>
      <c r="U109" s="23">
        <v>228.27</v>
      </c>
      <c r="V109" s="24"/>
      <c r="W109" s="32">
        <v>4</v>
      </c>
      <c r="X109" s="33">
        <v>4</v>
      </c>
      <c r="Y109" s="38">
        <v>0</v>
      </c>
      <c r="AM109" t="s">
        <v>542</v>
      </c>
    </row>
    <row r="110" spans="1:39" x14ac:dyDescent="0.35">
      <c r="A110" s="4" t="s">
        <v>287</v>
      </c>
      <c r="B110" s="2" t="s">
        <v>54</v>
      </c>
      <c r="C110" s="18">
        <v>1475.79</v>
      </c>
      <c r="D110" s="19">
        <v>1</v>
      </c>
      <c r="E110" s="19">
        <v>3</v>
      </c>
      <c r="F110" s="7" t="s">
        <v>543</v>
      </c>
      <c r="G110" s="2" t="str">
        <f t="shared" si="4"/>
        <v>07.0</v>
      </c>
      <c r="H110" s="2">
        <f t="shared" si="5"/>
        <v>7</v>
      </c>
      <c r="I110" s="56">
        <v>0.25</v>
      </c>
      <c r="K110" s="10" t="s">
        <v>338</v>
      </c>
      <c r="N110" s="9">
        <f t="shared" si="6"/>
        <v>15</v>
      </c>
      <c r="Q110" s="20">
        <v>1</v>
      </c>
      <c r="R110" s="20">
        <f t="shared" si="7"/>
        <v>3</v>
      </c>
      <c r="S110" s="39" t="s">
        <v>544</v>
      </c>
      <c r="T110" s="22">
        <v>3.15</v>
      </c>
      <c r="U110" s="23">
        <v>642.4</v>
      </c>
      <c r="V110" s="24"/>
      <c r="W110" s="32">
        <v>1</v>
      </c>
      <c r="X110" s="33">
        <v>1</v>
      </c>
      <c r="Y110" s="38">
        <v>0</v>
      </c>
      <c r="AM110" t="s">
        <v>545</v>
      </c>
    </row>
    <row r="111" spans="1:39" x14ac:dyDescent="0.35">
      <c r="A111" s="4" t="s">
        <v>358</v>
      </c>
      <c r="B111" s="2" t="s">
        <v>54</v>
      </c>
      <c r="C111" s="18">
        <v>1559.62</v>
      </c>
      <c r="D111" s="19">
        <v>1</v>
      </c>
      <c r="E111" s="19">
        <v>3</v>
      </c>
      <c r="F111" s="7" t="s">
        <v>546</v>
      </c>
      <c r="G111" s="2" t="str">
        <f t="shared" si="4"/>
        <v>07.0</v>
      </c>
      <c r="H111" s="2">
        <f t="shared" si="5"/>
        <v>7</v>
      </c>
      <c r="I111" s="56">
        <v>0.35</v>
      </c>
      <c r="K111" s="10" t="s">
        <v>347</v>
      </c>
      <c r="N111" s="9">
        <f t="shared" si="6"/>
        <v>15</v>
      </c>
      <c r="Q111" s="20">
        <v>1</v>
      </c>
      <c r="R111" s="20">
        <f t="shared" si="7"/>
        <v>3</v>
      </c>
      <c r="S111" s="39" t="s">
        <v>547</v>
      </c>
      <c r="T111" s="22">
        <v>3.15</v>
      </c>
      <c r="U111" s="23">
        <v>698.09</v>
      </c>
      <c r="V111" s="24"/>
      <c r="W111" s="32">
        <v>1</v>
      </c>
      <c r="X111" s="33">
        <v>1</v>
      </c>
      <c r="Y111" s="38">
        <v>0</v>
      </c>
      <c r="AM111" t="s">
        <v>548</v>
      </c>
    </row>
    <row r="112" spans="1:39" x14ac:dyDescent="0.35">
      <c r="A112" s="4" t="s">
        <v>433</v>
      </c>
      <c r="B112" s="2" t="s">
        <v>54</v>
      </c>
      <c r="C112" s="18">
        <v>1665.77</v>
      </c>
      <c r="D112" s="19">
        <v>1</v>
      </c>
      <c r="E112" s="19">
        <v>3</v>
      </c>
      <c r="F112" s="7" t="s">
        <v>549</v>
      </c>
      <c r="G112" s="2" t="str">
        <f t="shared" si="4"/>
        <v>07.0</v>
      </c>
      <c r="H112" s="2">
        <f t="shared" si="5"/>
        <v>7</v>
      </c>
      <c r="I112" s="56">
        <v>0.45</v>
      </c>
      <c r="K112" s="10" t="s">
        <v>356</v>
      </c>
      <c r="N112" s="9">
        <f t="shared" si="6"/>
        <v>15</v>
      </c>
      <c r="Q112" s="20">
        <v>1</v>
      </c>
      <c r="R112" s="20">
        <f t="shared" si="7"/>
        <v>3</v>
      </c>
      <c r="S112" s="39" t="s">
        <v>550</v>
      </c>
      <c r="T112" s="22">
        <v>3.15</v>
      </c>
      <c r="U112" s="23">
        <v>765.82</v>
      </c>
      <c r="V112" s="24"/>
      <c r="W112" s="32">
        <v>1</v>
      </c>
      <c r="X112" s="33">
        <v>1</v>
      </c>
      <c r="Y112" s="38">
        <v>0</v>
      </c>
      <c r="AM112" t="s">
        <v>551</v>
      </c>
    </row>
    <row r="113" spans="1:39" x14ac:dyDescent="0.35">
      <c r="A113" s="4" t="s">
        <v>552</v>
      </c>
      <c r="B113" s="2" t="s">
        <v>63</v>
      </c>
      <c r="C113" s="18">
        <v>1612.89</v>
      </c>
      <c r="D113" s="19">
        <v>2</v>
      </c>
      <c r="E113" s="19">
        <v>3</v>
      </c>
      <c r="F113" s="7" t="s">
        <v>553</v>
      </c>
      <c r="G113" s="2" t="str">
        <f t="shared" si="4"/>
        <v>07.0</v>
      </c>
      <c r="H113" s="2">
        <f t="shared" si="5"/>
        <v>7</v>
      </c>
      <c r="I113" s="56">
        <v>0.25</v>
      </c>
      <c r="K113" s="10" t="s">
        <v>365</v>
      </c>
      <c r="N113" s="9">
        <f t="shared" si="6"/>
        <v>15</v>
      </c>
      <c r="Q113" s="20">
        <v>1</v>
      </c>
      <c r="R113" s="20">
        <f t="shared" si="7"/>
        <v>3</v>
      </c>
      <c r="S113" s="39" t="s">
        <v>554</v>
      </c>
      <c r="T113" s="22">
        <v>3.15</v>
      </c>
      <c r="U113" s="23">
        <v>885.72</v>
      </c>
      <c r="V113" s="24"/>
      <c r="W113" s="32">
        <v>1</v>
      </c>
      <c r="X113" s="33">
        <v>1</v>
      </c>
      <c r="Y113" s="38">
        <v>0</v>
      </c>
      <c r="AM113" t="s">
        <v>555</v>
      </c>
    </row>
    <row r="114" spans="1:39" x14ac:dyDescent="0.35">
      <c r="A114" s="4" t="s">
        <v>556</v>
      </c>
      <c r="B114" s="2" t="s">
        <v>63</v>
      </c>
      <c r="C114" s="18">
        <v>1696.71</v>
      </c>
      <c r="D114" s="19">
        <v>2</v>
      </c>
      <c r="E114" s="19">
        <v>3</v>
      </c>
      <c r="F114" s="7" t="s">
        <v>557</v>
      </c>
      <c r="G114" s="2" t="str">
        <f t="shared" si="4"/>
        <v>07.0</v>
      </c>
      <c r="H114" s="2">
        <f t="shared" si="5"/>
        <v>7</v>
      </c>
      <c r="I114" s="56">
        <v>0.35</v>
      </c>
      <c r="K114" s="10" t="s">
        <v>374</v>
      </c>
      <c r="N114" s="9">
        <f t="shared" si="6"/>
        <v>15</v>
      </c>
      <c r="Q114" s="20">
        <v>1</v>
      </c>
      <c r="R114" s="20">
        <f t="shared" si="7"/>
        <v>3.5</v>
      </c>
      <c r="S114" s="39" t="s">
        <v>558</v>
      </c>
      <c r="T114" s="22">
        <v>3.45</v>
      </c>
      <c r="U114" s="23">
        <v>693.36</v>
      </c>
      <c r="V114" s="24"/>
      <c r="W114" s="32">
        <v>1</v>
      </c>
      <c r="X114" s="33">
        <v>1</v>
      </c>
      <c r="Y114" s="38">
        <v>0</v>
      </c>
      <c r="AM114" t="s">
        <v>559</v>
      </c>
    </row>
    <row r="115" spans="1:39" x14ac:dyDescent="0.35">
      <c r="A115" s="4" t="s">
        <v>560</v>
      </c>
      <c r="B115" s="2" t="s">
        <v>63</v>
      </c>
      <c r="C115" s="18">
        <v>1802.86</v>
      </c>
      <c r="D115" s="19">
        <v>2</v>
      </c>
      <c r="E115" s="19">
        <v>3</v>
      </c>
      <c r="F115" s="7" t="s">
        <v>561</v>
      </c>
      <c r="G115" s="2" t="str">
        <f t="shared" si="4"/>
        <v>07.0</v>
      </c>
      <c r="H115" s="2">
        <f t="shared" si="5"/>
        <v>7</v>
      </c>
      <c r="I115" s="56">
        <v>0.45</v>
      </c>
      <c r="K115" s="10" t="s">
        <v>383</v>
      </c>
      <c r="N115" s="9">
        <f t="shared" si="6"/>
        <v>15</v>
      </c>
      <c r="Q115" s="20">
        <v>1</v>
      </c>
      <c r="R115" s="20">
        <f t="shared" si="7"/>
        <v>3.5</v>
      </c>
      <c r="S115" s="39" t="s">
        <v>562</v>
      </c>
      <c r="T115" s="22">
        <v>3.45</v>
      </c>
      <c r="U115" s="23">
        <v>754.42</v>
      </c>
      <c r="V115" s="24"/>
      <c r="W115" s="32">
        <v>1</v>
      </c>
      <c r="X115" s="33">
        <v>1</v>
      </c>
      <c r="Y115" s="38">
        <v>0</v>
      </c>
      <c r="AM115" t="s">
        <v>563</v>
      </c>
    </row>
    <row r="116" spans="1:39" x14ac:dyDescent="0.35">
      <c r="A116" s="4" t="s">
        <v>292</v>
      </c>
      <c r="B116" s="2" t="s">
        <v>54</v>
      </c>
      <c r="C116" s="18">
        <v>1565.38</v>
      </c>
      <c r="D116" s="19">
        <v>1</v>
      </c>
      <c r="E116" s="19">
        <v>3</v>
      </c>
      <c r="F116" s="7" t="s">
        <v>564</v>
      </c>
      <c r="G116" s="2" t="str">
        <f t="shared" si="4"/>
        <v>07.5</v>
      </c>
      <c r="H116" s="2">
        <f t="shared" si="5"/>
        <v>7.5</v>
      </c>
      <c r="I116" s="56">
        <v>0.25</v>
      </c>
      <c r="K116" s="10" t="s">
        <v>392</v>
      </c>
      <c r="N116" s="9">
        <f t="shared" si="6"/>
        <v>15</v>
      </c>
      <c r="Q116" s="20">
        <v>1</v>
      </c>
      <c r="R116" s="20">
        <f t="shared" si="7"/>
        <v>3.5</v>
      </c>
      <c r="S116" s="39" t="s">
        <v>565</v>
      </c>
      <c r="T116" s="22">
        <v>3.45</v>
      </c>
      <c r="U116" s="23">
        <v>828.69</v>
      </c>
      <c r="V116" s="24"/>
      <c r="W116" s="32">
        <v>1</v>
      </c>
      <c r="X116" s="33">
        <v>1</v>
      </c>
      <c r="Y116" s="38">
        <v>0</v>
      </c>
      <c r="AM116" t="s">
        <v>566</v>
      </c>
    </row>
    <row r="117" spans="1:39" x14ac:dyDescent="0.35">
      <c r="A117" s="4" t="s">
        <v>362</v>
      </c>
      <c r="B117" s="2" t="s">
        <v>54</v>
      </c>
      <c r="C117" s="18">
        <v>1656.51</v>
      </c>
      <c r="D117" s="19">
        <v>1</v>
      </c>
      <c r="E117" s="19">
        <v>3</v>
      </c>
      <c r="F117" s="7" t="s">
        <v>567</v>
      </c>
      <c r="G117" s="2" t="str">
        <f t="shared" si="4"/>
        <v>07.5</v>
      </c>
      <c r="H117" s="2">
        <f t="shared" si="5"/>
        <v>7.5</v>
      </c>
      <c r="I117" s="56">
        <v>0.35</v>
      </c>
      <c r="K117" s="10" t="s">
        <v>401</v>
      </c>
      <c r="N117" s="9">
        <f t="shared" si="6"/>
        <v>15</v>
      </c>
      <c r="Q117" s="20">
        <v>1</v>
      </c>
      <c r="R117" s="20">
        <f t="shared" si="7"/>
        <v>3.5</v>
      </c>
      <c r="S117" s="39" t="s">
        <v>568</v>
      </c>
      <c r="T117" s="22">
        <v>3.45</v>
      </c>
      <c r="U117" s="23">
        <v>960.16</v>
      </c>
      <c r="V117" s="24"/>
      <c r="W117" s="32">
        <v>1</v>
      </c>
      <c r="X117" s="33">
        <v>1</v>
      </c>
      <c r="Y117" s="38">
        <v>0</v>
      </c>
      <c r="AM117" t="s">
        <v>569</v>
      </c>
    </row>
    <row r="118" spans="1:39" x14ac:dyDescent="0.35">
      <c r="A118" s="4" t="s">
        <v>438</v>
      </c>
      <c r="B118" s="2" t="s">
        <v>54</v>
      </c>
      <c r="C118" s="18">
        <v>1771.9</v>
      </c>
      <c r="D118" s="19">
        <v>1</v>
      </c>
      <c r="E118" s="19">
        <v>3</v>
      </c>
      <c r="F118" s="7" t="s">
        <v>570</v>
      </c>
      <c r="G118" s="2" t="str">
        <f t="shared" si="4"/>
        <v>07.5</v>
      </c>
      <c r="H118" s="2">
        <f t="shared" si="5"/>
        <v>7.5</v>
      </c>
      <c r="I118" s="56">
        <v>0.45</v>
      </c>
      <c r="K118" s="10" t="s">
        <v>406</v>
      </c>
      <c r="N118" s="9">
        <f t="shared" si="6"/>
        <v>15</v>
      </c>
      <c r="Q118" s="20">
        <v>1</v>
      </c>
      <c r="R118" s="20">
        <f t="shared" si="7"/>
        <v>4</v>
      </c>
      <c r="S118" s="39" t="s">
        <v>571</v>
      </c>
      <c r="T118" s="22">
        <v>3.95</v>
      </c>
      <c r="U118" s="23">
        <v>777.39</v>
      </c>
      <c r="V118" s="24"/>
      <c r="W118" s="32">
        <v>1</v>
      </c>
      <c r="X118" s="33">
        <v>1</v>
      </c>
      <c r="Y118" s="38">
        <v>0</v>
      </c>
      <c r="AM118" t="s">
        <v>572</v>
      </c>
    </row>
    <row r="119" spans="1:39" x14ac:dyDescent="0.35">
      <c r="A119" s="4" t="s">
        <v>573</v>
      </c>
      <c r="B119" s="2" t="s">
        <v>63</v>
      </c>
      <c r="C119" s="18">
        <v>1702.48</v>
      </c>
      <c r="D119" s="19">
        <v>2</v>
      </c>
      <c r="E119" s="19">
        <v>3</v>
      </c>
      <c r="F119" s="7" t="s">
        <v>574</v>
      </c>
      <c r="G119" s="2" t="str">
        <f t="shared" si="4"/>
        <v>07.5</v>
      </c>
      <c r="H119" s="2">
        <f t="shared" si="5"/>
        <v>7.5</v>
      </c>
      <c r="I119" s="56">
        <v>0.25</v>
      </c>
      <c r="K119" s="10" t="s">
        <v>411</v>
      </c>
      <c r="N119" s="9">
        <f t="shared" si="6"/>
        <v>15</v>
      </c>
      <c r="Q119" s="20">
        <v>1</v>
      </c>
      <c r="R119" s="20">
        <f t="shared" si="7"/>
        <v>4</v>
      </c>
      <c r="S119" s="39" t="s">
        <v>575</v>
      </c>
      <c r="T119" s="22">
        <v>3.95</v>
      </c>
      <c r="U119" s="23">
        <v>847.31</v>
      </c>
      <c r="V119" s="24"/>
      <c r="W119" s="32">
        <v>1</v>
      </c>
      <c r="X119" s="33">
        <v>1</v>
      </c>
      <c r="Y119" s="38">
        <v>0</v>
      </c>
      <c r="AM119" t="s">
        <v>576</v>
      </c>
    </row>
    <row r="120" spans="1:39" x14ac:dyDescent="0.35">
      <c r="A120" s="4" t="s">
        <v>577</v>
      </c>
      <c r="B120" s="2" t="s">
        <v>63</v>
      </c>
      <c r="C120" s="18">
        <v>1793.6</v>
      </c>
      <c r="D120" s="19">
        <v>2</v>
      </c>
      <c r="E120" s="19">
        <v>3</v>
      </c>
      <c r="F120" s="7" t="s">
        <v>578</v>
      </c>
      <c r="G120" s="2" t="str">
        <f t="shared" si="4"/>
        <v>07.5</v>
      </c>
      <c r="H120" s="2">
        <f t="shared" si="5"/>
        <v>7.5</v>
      </c>
      <c r="I120" s="56">
        <v>0.35</v>
      </c>
      <c r="K120" s="10" t="s">
        <v>416</v>
      </c>
      <c r="N120" s="9">
        <f t="shared" si="6"/>
        <v>15</v>
      </c>
      <c r="Q120" s="20">
        <v>1</v>
      </c>
      <c r="R120" s="20">
        <f t="shared" si="7"/>
        <v>4</v>
      </c>
      <c r="S120" s="39" t="s">
        <v>579</v>
      </c>
      <c r="T120" s="22">
        <v>3.95</v>
      </c>
      <c r="U120" s="23">
        <v>932.36</v>
      </c>
      <c r="V120" s="24"/>
      <c r="W120" s="32">
        <v>1</v>
      </c>
      <c r="X120" s="33">
        <v>1</v>
      </c>
      <c r="Y120" s="38">
        <v>0</v>
      </c>
      <c r="AM120" t="s">
        <v>580</v>
      </c>
    </row>
    <row r="121" spans="1:39" x14ac:dyDescent="0.35">
      <c r="A121" s="4" t="s">
        <v>581</v>
      </c>
      <c r="B121" s="2" t="s">
        <v>63</v>
      </c>
      <c r="C121" s="18">
        <v>1909</v>
      </c>
      <c r="D121" s="19">
        <v>2</v>
      </c>
      <c r="E121" s="19">
        <v>3</v>
      </c>
      <c r="F121" s="7" t="s">
        <v>582</v>
      </c>
      <c r="G121" s="2" t="str">
        <f t="shared" si="4"/>
        <v>07.5</v>
      </c>
      <c r="H121" s="2">
        <f t="shared" si="5"/>
        <v>7.5</v>
      </c>
      <c r="I121" s="56">
        <v>0.45</v>
      </c>
      <c r="K121" s="10" t="s">
        <v>421</v>
      </c>
      <c r="N121" s="9">
        <f t="shared" si="6"/>
        <v>15</v>
      </c>
      <c r="Q121" s="20">
        <v>1</v>
      </c>
      <c r="R121" s="20">
        <f t="shared" si="7"/>
        <v>4</v>
      </c>
      <c r="S121" s="39" t="s">
        <v>583</v>
      </c>
      <c r="T121" s="22">
        <v>3.95</v>
      </c>
      <c r="U121" s="23">
        <v>1082.9000000000001</v>
      </c>
      <c r="V121" s="24"/>
      <c r="W121" s="32">
        <v>1</v>
      </c>
      <c r="X121" s="33">
        <v>1</v>
      </c>
      <c r="Y121" s="38">
        <v>0</v>
      </c>
      <c r="AM121" t="s">
        <v>584</v>
      </c>
    </row>
    <row r="122" spans="1:39" x14ac:dyDescent="0.35">
      <c r="A122" s="4" t="s">
        <v>296</v>
      </c>
      <c r="B122" s="2" t="s">
        <v>54</v>
      </c>
      <c r="C122" s="18">
        <v>1653.6</v>
      </c>
      <c r="D122" s="19">
        <v>1</v>
      </c>
      <c r="E122" s="19">
        <v>3</v>
      </c>
      <c r="F122" s="7" t="s">
        <v>585</v>
      </c>
      <c r="G122" s="2" t="str">
        <f t="shared" si="4"/>
        <v>08.0</v>
      </c>
      <c r="H122" s="2">
        <f t="shared" si="5"/>
        <v>8</v>
      </c>
      <c r="I122" s="56">
        <v>0.25</v>
      </c>
      <c r="K122" s="10" t="s">
        <v>426</v>
      </c>
      <c r="N122" s="9">
        <f t="shared" si="6"/>
        <v>15</v>
      </c>
      <c r="Q122" s="20">
        <v>1</v>
      </c>
      <c r="R122" s="20">
        <f t="shared" si="7"/>
        <v>4.5</v>
      </c>
      <c r="S122" s="39" t="s">
        <v>586</v>
      </c>
      <c r="T122" s="22">
        <v>4.55</v>
      </c>
      <c r="U122" s="23">
        <v>878.14</v>
      </c>
      <c r="V122" s="24"/>
      <c r="W122" s="32">
        <v>1</v>
      </c>
      <c r="X122" s="33">
        <v>1</v>
      </c>
      <c r="Y122" s="38">
        <v>0</v>
      </c>
      <c r="AM122" t="s">
        <v>587</v>
      </c>
    </row>
    <row r="123" spans="1:39" x14ac:dyDescent="0.35">
      <c r="A123" s="4" t="s">
        <v>367</v>
      </c>
      <c r="B123" s="2" t="s">
        <v>54</v>
      </c>
      <c r="C123" s="18">
        <v>1751.92</v>
      </c>
      <c r="D123" s="19">
        <v>1</v>
      </c>
      <c r="E123" s="19">
        <v>3</v>
      </c>
      <c r="F123" s="7" t="s">
        <v>588</v>
      </c>
      <c r="G123" s="2" t="str">
        <f t="shared" si="4"/>
        <v>08.0</v>
      </c>
      <c r="H123" s="2">
        <f t="shared" si="5"/>
        <v>8</v>
      </c>
      <c r="I123" s="56">
        <v>0.35</v>
      </c>
      <c r="K123" s="10" t="s">
        <v>431</v>
      </c>
      <c r="N123" s="9">
        <f t="shared" si="6"/>
        <v>15</v>
      </c>
      <c r="Q123" s="20">
        <v>1</v>
      </c>
      <c r="R123" s="20">
        <f t="shared" si="7"/>
        <v>4.5</v>
      </c>
      <c r="S123" s="39" t="s">
        <v>589</v>
      </c>
      <c r="T123" s="22">
        <v>4.55</v>
      </c>
      <c r="U123" s="23">
        <v>958.68</v>
      </c>
      <c r="V123" s="24"/>
      <c r="W123" s="32">
        <v>1</v>
      </c>
      <c r="X123" s="33">
        <v>1</v>
      </c>
      <c r="Y123" s="38">
        <v>0</v>
      </c>
      <c r="AM123" t="s">
        <v>590</v>
      </c>
    </row>
    <row r="124" spans="1:39" x14ac:dyDescent="0.35">
      <c r="A124" s="4" t="s">
        <v>443</v>
      </c>
      <c r="B124" s="2" t="s">
        <v>54</v>
      </c>
      <c r="C124" s="18">
        <v>1876.41</v>
      </c>
      <c r="D124" s="19">
        <v>1</v>
      </c>
      <c r="E124" s="19">
        <v>3</v>
      </c>
      <c r="F124" s="7" t="s">
        <v>591</v>
      </c>
      <c r="G124" s="2" t="str">
        <f t="shared" si="4"/>
        <v>08.0</v>
      </c>
      <c r="H124" s="2">
        <f t="shared" si="5"/>
        <v>8</v>
      </c>
      <c r="I124" s="56">
        <v>0.45</v>
      </c>
      <c r="K124" s="10" t="s">
        <v>436</v>
      </c>
      <c r="N124" s="9">
        <f t="shared" si="6"/>
        <v>15</v>
      </c>
      <c r="Q124" s="20">
        <v>1</v>
      </c>
      <c r="R124" s="20">
        <f t="shared" si="7"/>
        <v>4.5</v>
      </c>
      <c r="S124" s="39" t="s">
        <v>592</v>
      </c>
      <c r="T124" s="22">
        <v>4.55</v>
      </c>
      <c r="U124" s="23">
        <v>1056.6400000000001</v>
      </c>
      <c r="V124" s="24"/>
      <c r="W124" s="32">
        <v>1</v>
      </c>
      <c r="X124" s="33">
        <v>1</v>
      </c>
      <c r="Y124" s="38">
        <v>0</v>
      </c>
      <c r="AM124" t="s">
        <v>593</v>
      </c>
    </row>
    <row r="125" spans="1:39" x14ac:dyDescent="0.35">
      <c r="A125" s="4" t="s">
        <v>594</v>
      </c>
      <c r="B125" s="2" t="s">
        <v>63</v>
      </c>
      <c r="C125" s="18">
        <v>1790.69</v>
      </c>
      <c r="D125" s="19">
        <v>2</v>
      </c>
      <c r="E125" s="19">
        <v>3</v>
      </c>
      <c r="F125" s="7" t="s">
        <v>595</v>
      </c>
      <c r="G125" s="2" t="str">
        <f t="shared" si="4"/>
        <v>08.0</v>
      </c>
      <c r="H125" s="2">
        <f t="shared" si="5"/>
        <v>8</v>
      </c>
      <c r="I125" s="56">
        <v>0.25</v>
      </c>
      <c r="K125" s="10" t="s">
        <v>441</v>
      </c>
      <c r="N125" s="9">
        <f t="shared" si="6"/>
        <v>15</v>
      </c>
      <c r="Q125" s="20">
        <v>1</v>
      </c>
      <c r="R125" s="20">
        <f t="shared" si="7"/>
        <v>4.5</v>
      </c>
      <c r="S125" s="39" t="s">
        <v>596</v>
      </c>
      <c r="T125" s="22">
        <v>4.55</v>
      </c>
      <c r="U125" s="23">
        <v>1230.05</v>
      </c>
      <c r="V125" s="24"/>
      <c r="W125" s="32">
        <v>1</v>
      </c>
      <c r="X125" s="33">
        <v>1</v>
      </c>
      <c r="Y125" s="38">
        <v>0</v>
      </c>
      <c r="AM125" t="s">
        <v>597</v>
      </c>
    </row>
    <row r="126" spans="1:39" x14ac:dyDescent="0.35">
      <c r="A126" s="4" t="s">
        <v>598</v>
      </c>
      <c r="B126" s="2" t="s">
        <v>63</v>
      </c>
      <c r="C126" s="18">
        <v>1889.01</v>
      </c>
      <c r="D126" s="19">
        <v>2</v>
      </c>
      <c r="E126" s="19">
        <v>3</v>
      </c>
      <c r="F126" s="7" t="s">
        <v>599</v>
      </c>
      <c r="G126" s="2" t="str">
        <f t="shared" si="4"/>
        <v>08.0</v>
      </c>
      <c r="H126" s="2">
        <f t="shared" si="5"/>
        <v>8</v>
      </c>
      <c r="I126" s="56">
        <v>0.35</v>
      </c>
      <c r="K126" s="10" t="s">
        <v>446</v>
      </c>
      <c r="N126" s="9">
        <f t="shared" si="6"/>
        <v>15</v>
      </c>
      <c r="Q126" s="20">
        <v>2</v>
      </c>
      <c r="R126" s="20">
        <f t="shared" si="7"/>
        <v>3.5</v>
      </c>
      <c r="S126" s="39" t="s">
        <v>600</v>
      </c>
      <c r="T126" s="22">
        <v>3.7</v>
      </c>
      <c r="U126" s="23">
        <v>433.28</v>
      </c>
      <c r="V126" s="24"/>
      <c r="W126" s="64">
        <v>1</v>
      </c>
      <c r="X126" s="20">
        <v>2</v>
      </c>
      <c r="Y126" s="38">
        <v>0</v>
      </c>
      <c r="AM126" t="s">
        <v>601</v>
      </c>
    </row>
    <row r="127" spans="1:39" x14ac:dyDescent="0.35">
      <c r="A127" s="4" t="s">
        <v>602</v>
      </c>
      <c r="B127" s="2" t="s">
        <v>63</v>
      </c>
      <c r="C127" s="18">
        <v>2013.51</v>
      </c>
      <c r="D127" s="19">
        <v>2</v>
      </c>
      <c r="E127" s="19">
        <v>3</v>
      </c>
      <c r="F127" s="7" t="s">
        <v>603</v>
      </c>
      <c r="G127" s="2" t="str">
        <f t="shared" si="4"/>
        <v>08.0</v>
      </c>
      <c r="H127" s="2">
        <f t="shared" si="5"/>
        <v>8</v>
      </c>
      <c r="I127" s="56">
        <v>0.45</v>
      </c>
      <c r="K127" s="10" t="s">
        <v>510</v>
      </c>
      <c r="N127" s="9">
        <f t="shared" si="6"/>
        <v>16</v>
      </c>
      <c r="Q127" s="20">
        <v>2</v>
      </c>
      <c r="R127" s="20">
        <f t="shared" si="7"/>
        <v>3.5</v>
      </c>
      <c r="S127" s="39" t="s">
        <v>604</v>
      </c>
      <c r="T127" s="22">
        <v>3.7</v>
      </c>
      <c r="U127" s="23">
        <v>466.03</v>
      </c>
      <c r="V127" s="24"/>
      <c r="W127" s="64">
        <v>1</v>
      </c>
      <c r="X127" s="20">
        <v>2</v>
      </c>
      <c r="Y127" s="38">
        <v>0</v>
      </c>
      <c r="AM127" t="s">
        <v>605</v>
      </c>
    </row>
    <row r="128" spans="1:39" x14ac:dyDescent="0.35">
      <c r="A128" s="4" t="s">
        <v>300</v>
      </c>
      <c r="B128" s="2" t="s">
        <v>54</v>
      </c>
      <c r="C128" s="18">
        <v>1743.19</v>
      </c>
      <c r="D128" s="19">
        <v>1</v>
      </c>
      <c r="E128" s="19">
        <v>3</v>
      </c>
      <c r="F128" s="7" t="s">
        <v>606</v>
      </c>
      <c r="G128" s="2" t="str">
        <f t="shared" si="4"/>
        <v>08.5</v>
      </c>
      <c r="H128" s="2">
        <f t="shared" si="5"/>
        <v>8.5</v>
      </c>
      <c r="I128" s="56">
        <v>0.25</v>
      </c>
      <c r="K128" s="10" t="s">
        <v>531</v>
      </c>
      <c r="N128" s="9">
        <f t="shared" si="6"/>
        <v>16</v>
      </c>
      <c r="Q128" s="20">
        <v>2</v>
      </c>
      <c r="R128" s="20">
        <f t="shared" si="7"/>
        <v>3.5</v>
      </c>
      <c r="S128" s="39" t="s">
        <v>607</v>
      </c>
      <c r="T128" s="22">
        <v>3.7</v>
      </c>
      <c r="U128" s="23">
        <v>505.86</v>
      </c>
      <c r="V128" s="24"/>
      <c r="W128" s="64">
        <v>1</v>
      </c>
      <c r="X128" s="20">
        <v>2</v>
      </c>
      <c r="Y128" s="38">
        <v>0</v>
      </c>
      <c r="AM128" t="s">
        <v>608</v>
      </c>
    </row>
    <row r="129" spans="1:39" x14ac:dyDescent="0.35">
      <c r="A129" s="4" t="s">
        <v>371</v>
      </c>
      <c r="B129" s="2" t="s">
        <v>54</v>
      </c>
      <c r="C129" s="18">
        <v>1848.81</v>
      </c>
      <c r="D129" s="19">
        <v>1</v>
      </c>
      <c r="E129" s="19">
        <v>3</v>
      </c>
      <c r="F129" s="7" t="s">
        <v>609</v>
      </c>
      <c r="G129" s="2" t="str">
        <f t="shared" si="4"/>
        <v>08.5</v>
      </c>
      <c r="H129" s="2">
        <f t="shared" si="5"/>
        <v>8.5</v>
      </c>
      <c r="I129" s="56">
        <v>0.35</v>
      </c>
      <c r="K129" s="10" t="s">
        <v>552</v>
      </c>
      <c r="N129" s="9">
        <f t="shared" si="6"/>
        <v>16</v>
      </c>
      <c r="Q129" s="20">
        <v>2</v>
      </c>
      <c r="R129" s="20">
        <f t="shared" si="7"/>
        <v>3.5</v>
      </c>
      <c r="S129" s="39" t="s">
        <v>610</v>
      </c>
      <c r="T129" s="22">
        <v>3.7</v>
      </c>
      <c r="U129" s="23">
        <v>576.37</v>
      </c>
      <c r="V129" s="24"/>
      <c r="W129" s="64">
        <v>1</v>
      </c>
      <c r="X129" s="20">
        <v>2</v>
      </c>
      <c r="Y129" s="38">
        <v>0</v>
      </c>
      <c r="AM129" t="s">
        <v>611</v>
      </c>
    </row>
    <row r="130" spans="1:39" x14ac:dyDescent="0.35">
      <c r="A130" s="4" t="s">
        <v>448</v>
      </c>
      <c r="B130" s="2" t="s">
        <v>54</v>
      </c>
      <c r="C130" s="18">
        <v>1982.55</v>
      </c>
      <c r="D130" s="19">
        <v>1</v>
      </c>
      <c r="E130" s="19">
        <v>3</v>
      </c>
      <c r="F130" s="7" t="s">
        <v>612</v>
      </c>
      <c r="G130" s="2" t="str">
        <f t="shared" si="4"/>
        <v>08.5</v>
      </c>
      <c r="H130" s="2">
        <f t="shared" si="5"/>
        <v>8.5</v>
      </c>
      <c r="I130" s="56">
        <v>0.45</v>
      </c>
      <c r="K130" s="10" t="s">
        <v>573</v>
      </c>
      <c r="N130" s="9">
        <f t="shared" si="6"/>
        <v>16</v>
      </c>
      <c r="Q130" s="20">
        <v>2</v>
      </c>
      <c r="R130" s="20">
        <f t="shared" si="7"/>
        <v>4.5</v>
      </c>
      <c r="S130" s="39" t="s">
        <v>613</v>
      </c>
      <c r="T130" s="22">
        <v>4.3499999999999996</v>
      </c>
      <c r="U130" s="23">
        <v>487.85</v>
      </c>
      <c r="V130" s="24"/>
      <c r="W130" s="64">
        <v>1</v>
      </c>
      <c r="X130" s="20">
        <v>2</v>
      </c>
      <c r="Y130" s="38">
        <v>0</v>
      </c>
      <c r="AM130" t="s">
        <v>614</v>
      </c>
    </row>
    <row r="131" spans="1:39" x14ac:dyDescent="0.35">
      <c r="A131" s="4" t="s">
        <v>615</v>
      </c>
      <c r="B131" s="2" t="s">
        <v>63</v>
      </c>
      <c r="C131" s="18">
        <v>1880.28</v>
      </c>
      <c r="D131" s="19">
        <v>2</v>
      </c>
      <c r="E131" s="19">
        <v>3</v>
      </c>
      <c r="F131" s="7" t="s">
        <v>616</v>
      </c>
      <c r="G131" s="2" t="str">
        <f t="shared" ref="G131:G190" si="8">MID(A131,2,4)</f>
        <v>08.5</v>
      </c>
      <c r="H131" s="2">
        <f t="shared" ref="H131:H194" si="9">INDEX($AB$2:$AB$27,MATCH(G131,$AC$2:$AC$27,0))</f>
        <v>8.5</v>
      </c>
      <c r="I131" s="56">
        <v>0.25</v>
      </c>
      <c r="K131" s="10" t="s">
        <v>594</v>
      </c>
      <c r="N131" s="9">
        <f t="shared" ref="N131:N194" si="10">LEN(F131)</f>
        <v>16</v>
      </c>
      <c r="Q131" s="20">
        <v>2</v>
      </c>
      <c r="R131" s="20">
        <f t="shared" ref="R131:R194" si="11">MROUND(T131,0.5)</f>
        <v>4.5</v>
      </c>
      <c r="S131" s="39" t="s">
        <v>617</v>
      </c>
      <c r="T131" s="22">
        <v>4.3499999999999996</v>
      </c>
      <c r="U131" s="23">
        <v>526.35</v>
      </c>
      <c r="V131" s="24"/>
      <c r="W131" s="64">
        <v>1</v>
      </c>
      <c r="X131" s="20">
        <v>2</v>
      </c>
      <c r="Y131" s="38">
        <v>0</v>
      </c>
      <c r="AM131" t="s">
        <v>618</v>
      </c>
    </row>
    <row r="132" spans="1:39" x14ac:dyDescent="0.35">
      <c r="A132" s="4" t="s">
        <v>619</v>
      </c>
      <c r="B132" s="2" t="s">
        <v>63</v>
      </c>
      <c r="C132" s="18">
        <v>1985.9</v>
      </c>
      <c r="D132" s="19">
        <v>2</v>
      </c>
      <c r="E132" s="19">
        <v>3</v>
      </c>
      <c r="F132" s="7" t="s">
        <v>620</v>
      </c>
      <c r="G132" s="2" t="str">
        <f t="shared" si="8"/>
        <v>08.5</v>
      </c>
      <c r="H132" s="2">
        <f t="shared" si="9"/>
        <v>8.5</v>
      </c>
      <c r="I132" s="56">
        <v>0.35</v>
      </c>
      <c r="K132" s="10" t="s">
        <v>615</v>
      </c>
      <c r="N132" s="9">
        <f t="shared" si="10"/>
        <v>16</v>
      </c>
      <c r="Q132" s="20">
        <v>2</v>
      </c>
      <c r="R132" s="20">
        <f t="shared" si="11"/>
        <v>4.5</v>
      </c>
      <c r="S132" s="39" t="s">
        <v>621</v>
      </c>
      <c r="T132" s="22">
        <v>4.3499999999999996</v>
      </c>
      <c r="U132" s="23">
        <v>573.17999999999995</v>
      </c>
      <c r="V132" s="24"/>
      <c r="W132" s="64">
        <v>1</v>
      </c>
      <c r="X132" s="20">
        <v>2</v>
      </c>
      <c r="Y132" s="38">
        <v>0</v>
      </c>
      <c r="AM132" t="s">
        <v>622</v>
      </c>
    </row>
    <row r="133" spans="1:39" x14ac:dyDescent="0.35">
      <c r="A133" s="4" t="s">
        <v>623</v>
      </c>
      <c r="B133" s="2" t="s">
        <v>63</v>
      </c>
      <c r="C133" s="18">
        <v>2119.64</v>
      </c>
      <c r="D133" s="19">
        <v>2</v>
      </c>
      <c r="E133" s="19">
        <v>3</v>
      </c>
      <c r="F133" s="7" t="s">
        <v>624</v>
      </c>
      <c r="G133" s="2" t="str">
        <f t="shared" si="8"/>
        <v>08.5</v>
      </c>
      <c r="H133" s="2">
        <f t="shared" si="9"/>
        <v>8.5</v>
      </c>
      <c r="I133" s="56">
        <v>0.45</v>
      </c>
      <c r="K133" s="10" t="s">
        <v>23</v>
      </c>
      <c r="N133" s="9">
        <f t="shared" si="10"/>
        <v>16</v>
      </c>
      <c r="Q133" s="20">
        <v>2</v>
      </c>
      <c r="R133" s="20">
        <f t="shared" si="11"/>
        <v>4.5</v>
      </c>
      <c r="S133" s="39" t="s">
        <v>625</v>
      </c>
      <c r="T133" s="22">
        <v>4.3499999999999996</v>
      </c>
      <c r="U133" s="23">
        <v>656.07</v>
      </c>
      <c r="V133" s="24"/>
      <c r="W133" s="64">
        <v>1</v>
      </c>
      <c r="X133" s="20">
        <v>2</v>
      </c>
      <c r="Y133" s="38">
        <v>0</v>
      </c>
      <c r="AM133" t="s">
        <v>626</v>
      </c>
    </row>
    <row r="134" spans="1:39" x14ac:dyDescent="0.35">
      <c r="A134" s="4" t="s">
        <v>305</v>
      </c>
      <c r="B134" s="2" t="s">
        <v>54</v>
      </c>
      <c r="C134" s="18">
        <v>1832.78</v>
      </c>
      <c r="D134" s="19">
        <v>1</v>
      </c>
      <c r="E134" s="19">
        <v>3</v>
      </c>
      <c r="F134" s="7" t="s">
        <v>627</v>
      </c>
      <c r="G134" s="2" t="str">
        <f t="shared" si="8"/>
        <v>09.0</v>
      </c>
      <c r="H134" s="2">
        <f t="shared" si="9"/>
        <v>9</v>
      </c>
      <c r="I134" s="56">
        <v>0.25</v>
      </c>
      <c r="K134" s="10" t="s">
        <v>628</v>
      </c>
      <c r="N134" s="9">
        <f t="shared" si="10"/>
        <v>16</v>
      </c>
      <c r="Q134" s="20">
        <v>2</v>
      </c>
      <c r="R134" s="20">
        <f t="shared" si="11"/>
        <v>5</v>
      </c>
      <c r="S134" s="39" t="s">
        <v>629</v>
      </c>
      <c r="T134" s="22">
        <v>4.9000000000000004</v>
      </c>
      <c r="U134" s="23">
        <v>534.02</v>
      </c>
      <c r="V134" s="24"/>
      <c r="W134" s="64">
        <v>1</v>
      </c>
      <c r="X134" s="20">
        <v>2</v>
      </c>
      <c r="Y134" s="38">
        <v>0</v>
      </c>
      <c r="AM134" t="s">
        <v>630</v>
      </c>
    </row>
    <row r="135" spans="1:39" x14ac:dyDescent="0.35">
      <c r="A135" s="4" t="s">
        <v>376</v>
      </c>
      <c r="B135" s="2" t="s">
        <v>54</v>
      </c>
      <c r="C135" s="18">
        <v>1945.7</v>
      </c>
      <c r="D135" s="19">
        <v>1</v>
      </c>
      <c r="E135" s="19">
        <v>3</v>
      </c>
      <c r="F135" s="7" t="s">
        <v>631</v>
      </c>
      <c r="G135" s="2" t="str">
        <f t="shared" si="8"/>
        <v>09.0</v>
      </c>
      <c r="H135" s="2">
        <f t="shared" si="9"/>
        <v>9</v>
      </c>
      <c r="I135" s="56">
        <v>0.35</v>
      </c>
      <c r="K135" s="10" t="s">
        <v>632</v>
      </c>
      <c r="N135" s="9">
        <f t="shared" si="10"/>
        <v>16</v>
      </c>
      <c r="Q135" s="20">
        <v>2</v>
      </c>
      <c r="R135" s="20">
        <f t="shared" si="11"/>
        <v>5</v>
      </c>
      <c r="S135" s="39" t="s">
        <v>633</v>
      </c>
      <c r="T135" s="22">
        <v>4.9000000000000004</v>
      </c>
      <c r="U135" s="23">
        <v>577.39</v>
      </c>
      <c r="V135" s="24"/>
      <c r="W135" s="64">
        <v>1</v>
      </c>
      <c r="X135" s="20">
        <v>2</v>
      </c>
      <c r="Y135" s="38">
        <v>0</v>
      </c>
      <c r="AM135" t="s">
        <v>634</v>
      </c>
    </row>
    <row r="136" spans="1:39" x14ac:dyDescent="0.35">
      <c r="A136" s="4" t="s">
        <v>452</v>
      </c>
      <c r="B136" s="2" t="s">
        <v>54</v>
      </c>
      <c r="C136" s="18">
        <v>2088.69</v>
      </c>
      <c r="D136" s="19">
        <v>1</v>
      </c>
      <c r="E136" s="19">
        <v>3</v>
      </c>
      <c r="F136" s="7" t="s">
        <v>635</v>
      </c>
      <c r="G136" s="2" t="str">
        <f t="shared" si="8"/>
        <v>09.0</v>
      </c>
      <c r="H136" s="2">
        <f t="shared" si="9"/>
        <v>9</v>
      </c>
      <c r="I136" s="56">
        <v>0.45</v>
      </c>
      <c r="K136" s="10" t="s">
        <v>636</v>
      </c>
      <c r="N136" s="9">
        <f t="shared" si="10"/>
        <v>16</v>
      </c>
      <c r="Q136" s="20">
        <v>2</v>
      </c>
      <c r="R136" s="20">
        <f t="shared" si="11"/>
        <v>5</v>
      </c>
      <c r="S136" s="39" t="s">
        <v>637</v>
      </c>
      <c r="T136" s="22">
        <v>4.9000000000000004</v>
      </c>
      <c r="U136" s="23">
        <v>630.14</v>
      </c>
      <c r="V136" s="24"/>
      <c r="W136" s="64">
        <v>1</v>
      </c>
      <c r="X136" s="20">
        <v>2</v>
      </c>
      <c r="Y136" s="38">
        <v>0</v>
      </c>
      <c r="AM136" t="s">
        <v>638</v>
      </c>
    </row>
    <row r="137" spans="1:39" x14ac:dyDescent="0.35">
      <c r="A137" s="4" t="s">
        <v>23</v>
      </c>
      <c r="B137" s="2" t="s">
        <v>63</v>
      </c>
      <c r="C137" s="18">
        <v>1969.87</v>
      </c>
      <c r="D137" s="19">
        <v>2</v>
      </c>
      <c r="E137" s="19">
        <v>3</v>
      </c>
      <c r="F137" s="7" t="s">
        <v>639</v>
      </c>
      <c r="G137" s="2" t="str">
        <f t="shared" si="8"/>
        <v>09.0</v>
      </c>
      <c r="H137" s="2">
        <f t="shared" si="9"/>
        <v>9</v>
      </c>
      <c r="I137" s="56">
        <v>0.25</v>
      </c>
      <c r="K137" s="10" t="s">
        <v>640</v>
      </c>
      <c r="N137" s="9">
        <f t="shared" si="10"/>
        <v>16</v>
      </c>
      <c r="Q137" s="20">
        <v>2</v>
      </c>
      <c r="R137" s="20">
        <f t="shared" si="11"/>
        <v>5</v>
      </c>
      <c r="S137" s="39" t="s">
        <v>641</v>
      </c>
      <c r="T137" s="22">
        <v>4.9000000000000004</v>
      </c>
      <c r="U137" s="23">
        <v>723.52</v>
      </c>
      <c r="V137" s="24"/>
      <c r="W137" s="64">
        <v>1</v>
      </c>
      <c r="X137" s="20">
        <v>2</v>
      </c>
      <c r="Y137" s="38">
        <v>0</v>
      </c>
      <c r="AM137" t="s">
        <v>642</v>
      </c>
    </row>
    <row r="138" spans="1:39" x14ac:dyDescent="0.35">
      <c r="A138" s="4" t="s">
        <v>643</v>
      </c>
      <c r="B138" s="2" t="s">
        <v>63</v>
      </c>
      <c r="C138" s="18">
        <v>2082.79</v>
      </c>
      <c r="D138" s="19">
        <v>2</v>
      </c>
      <c r="E138" s="19">
        <v>3</v>
      </c>
      <c r="F138" s="7" t="s">
        <v>644</v>
      </c>
      <c r="G138" s="2" t="str">
        <f t="shared" si="8"/>
        <v>09.0</v>
      </c>
      <c r="H138" s="2">
        <f t="shared" si="9"/>
        <v>9</v>
      </c>
      <c r="I138" s="56">
        <v>0.35</v>
      </c>
      <c r="K138" s="10" t="s">
        <v>645</v>
      </c>
      <c r="N138" s="9">
        <f t="shared" si="10"/>
        <v>16</v>
      </c>
      <c r="Q138" s="20">
        <v>2</v>
      </c>
      <c r="R138" s="20">
        <f t="shared" si="11"/>
        <v>5.5</v>
      </c>
      <c r="S138" s="39" t="s">
        <v>646</v>
      </c>
      <c r="T138" s="22">
        <v>5.25</v>
      </c>
      <c r="U138" s="23">
        <v>563.41</v>
      </c>
      <c r="V138" s="24"/>
      <c r="W138" s="64">
        <v>1</v>
      </c>
      <c r="X138" s="20">
        <v>2</v>
      </c>
      <c r="Y138" s="38">
        <v>0</v>
      </c>
      <c r="AM138" t="s">
        <v>647</v>
      </c>
    </row>
    <row r="139" spans="1:39" x14ac:dyDescent="0.35">
      <c r="A139" s="4" t="s">
        <v>648</v>
      </c>
      <c r="B139" s="2" t="s">
        <v>63</v>
      </c>
      <c r="C139" s="18">
        <v>2225.7800000000002</v>
      </c>
      <c r="D139" s="19">
        <v>2</v>
      </c>
      <c r="E139" s="19">
        <v>3</v>
      </c>
      <c r="F139" s="7" t="s">
        <v>649</v>
      </c>
      <c r="G139" s="2" t="str">
        <f t="shared" si="8"/>
        <v>09.0</v>
      </c>
      <c r="H139" s="2">
        <f t="shared" si="9"/>
        <v>9</v>
      </c>
      <c r="I139" s="56">
        <v>0.45</v>
      </c>
      <c r="K139" s="10" t="s">
        <v>650</v>
      </c>
      <c r="N139" s="9">
        <f t="shared" si="10"/>
        <v>16</v>
      </c>
      <c r="Q139" s="20">
        <v>2</v>
      </c>
      <c r="R139" s="20">
        <f t="shared" si="11"/>
        <v>5.5</v>
      </c>
      <c r="S139" s="39" t="s">
        <v>651</v>
      </c>
      <c r="T139" s="22">
        <v>5.25</v>
      </c>
      <c r="U139" s="23">
        <v>609.87</v>
      </c>
      <c r="V139" s="24"/>
      <c r="W139" s="64">
        <v>1</v>
      </c>
      <c r="X139" s="20">
        <v>2</v>
      </c>
      <c r="Y139" s="38">
        <v>0</v>
      </c>
      <c r="AM139" t="s">
        <v>652</v>
      </c>
    </row>
    <row r="140" spans="1:39" x14ac:dyDescent="0.35">
      <c r="A140" s="4" t="s">
        <v>309</v>
      </c>
      <c r="B140" s="2" t="s">
        <v>54</v>
      </c>
      <c r="C140" s="18">
        <v>1921</v>
      </c>
      <c r="D140" s="19">
        <v>1</v>
      </c>
      <c r="E140" s="19">
        <v>3</v>
      </c>
      <c r="F140" s="7" t="s">
        <v>653</v>
      </c>
      <c r="G140" s="2" t="str">
        <f t="shared" si="8"/>
        <v>09.5</v>
      </c>
      <c r="H140" s="2">
        <f t="shared" si="9"/>
        <v>9.5</v>
      </c>
      <c r="I140" s="56">
        <v>0.25</v>
      </c>
      <c r="K140" s="10" t="s">
        <v>654</v>
      </c>
      <c r="N140" s="9">
        <f t="shared" si="10"/>
        <v>16</v>
      </c>
      <c r="Q140" s="20">
        <v>2</v>
      </c>
      <c r="R140" s="20">
        <f t="shared" si="11"/>
        <v>5.5</v>
      </c>
      <c r="S140" s="39" t="s">
        <v>655</v>
      </c>
      <c r="T140" s="22">
        <v>5.25</v>
      </c>
      <c r="U140" s="23">
        <v>666.39</v>
      </c>
      <c r="V140" s="24"/>
      <c r="W140" s="64">
        <v>1</v>
      </c>
      <c r="X140" s="20">
        <v>2</v>
      </c>
      <c r="Y140" s="38">
        <v>0</v>
      </c>
      <c r="AM140" t="s">
        <v>656</v>
      </c>
    </row>
    <row r="141" spans="1:39" x14ac:dyDescent="0.35">
      <c r="A141" s="4" t="s">
        <v>380</v>
      </c>
      <c r="B141" s="2" t="s">
        <v>54</v>
      </c>
      <c r="C141" s="18">
        <v>2041.1</v>
      </c>
      <c r="D141" s="19">
        <v>1</v>
      </c>
      <c r="E141" s="19">
        <v>3</v>
      </c>
      <c r="F141" s="7" t="s">
        <v>657</v>
      </c>
      <c r="G141" s="2" t="str">
        <f t="shared" si="8"/>
        <v>09.5</v>
      </c>
      <c r="H141" s="2">
        <f t="shared" si="9"/>
        <v>9.5</v>
      </c>
      <c r="I141" s="56">
        <v>0.35</v>
      </c>
      <c r="K141" s="10" t="s">
        <v>658</v>
      </c>
      <c r="N141" s="9">
        <f t="shared" si="10"/>
        <v>16</v>
      </c>
      <c r="Q141" s="20">
        <v>2</v>
      </c>
      <c r="R141" s="20">
        <f t="shared" si="11"/>
        <v>5.5</v>
      </c>
      <c r="S141" s="39" t="s">
        <v>659</v>
      </c>
      <c r="T141" s="22">
        <v>5.25</v>
      </c>
      <c r="U141" s="23">
        <v>766.43</v>
      </c>
      <c r="V141" s="24"/>
      <c r="W141" s="64">
        <v>1</v>
      </c>
      <c r="X141" s="20">
        <v>2</v>
      </c>
      <c r="Y141" s="38">
        <v>0</v>
      </c>
      <c r="AM141" t="s">
        <v>660</v>
      </c>
    </row>
    <row r="142" spans="1:39" x14ac:dyDescent="0.35">
      <c r="A142" s="4" t="s">
        <v>456</v>
      </c>
      <c r="B142" s="2" t="s">
        <v>54</v>
      </c>
      <c r="C142" s="18">
        <v>2193.1999999999998</v>
      </c>
      <c r="D142" s="19">
        <v>1</v>
      </c>
      <c r="E142" s="19">
        <v>3</v>
      </c>
      <c r="F142" s="7" t="s">
        <v>661</v>
      </c>
      <c r="G142" s="2" t="str">
        <f t="shared" si="8"/>
        <v>09.5</v>
      </c>
      <c r="H142" s="2">
        <f t="shared" si="9"/>
        <v>9.5</v>
      </c>
      <c r="I142" s="56">
        <v>0.45</v>
      </c>
      <c r="K142" s="10" t="s">
        <v>662</v>
      </c>
      <c r="N142" s="9">
        <f t="shared" si="10"/>
        <v>16</v>
      </c>
      <c r="Q142" s="20">
        <v>2</v>
      </c>
      <c r="R142" s="20">
        <f t="shared" si="11"/>
        <v>5.5</v>
      </c>
      <c r="S142" s="39" t="s">
        <v>663</v>
      </c>
      <c r="T142" s="22">
        <v>5.5</v>
      </c>
      <c r="U142" s="23">
        <v>584.39</v>
      </c>
      <c r="V142" s="24"/>
      <c r="W142" s="64">
        <v>1</v>
      </c>
      <c r="X142" s="20">
        <v>2</v>
      </c>
      <c r="Y142" s="38">
        <v>0</v>
      </c>
      <c r="AM142" t="s">
        <v>664</v>
      </c>
    </row>
    <row r="143" spans="1:39" x14ac:dyDescent="0.35">
      <c r="A143" s="4" t="s">
        <v>628</v>
      </c>
      <c r="B143" s="2" t="s">
        <v>63</v>
      </c>
      <c r="C143" s="18">
        <v>2058.09</v>
      </c>
      <c r="D143" s="19">
        <v>2</v>
      </c>
      <c r="E143" s="19">
        <v>3</v>
      </c>
      <c r="F143" s="7" t="s">
        <v>665</v>
      </c>
      <c r="G143" s="2" t="str">
        <f t="shared" si="8"/>
        <v>09.5</v>
      </c>
      <c r="H143" s="2">
        <f t="shared" si="9"/>
        <v>9.5</v>
      </c>
      <c r="I143" s="56">
        <v>0.25</v>
      </c>
      <c r="K143" s="10" t="s">
        <v>666</v>
      </c>
      <c r="N143" s="9">
        <f t="shared" si="10"/>
        <v>16</v>
      </c>
      <c r="Q143" s="20">
        <v>2</v>
      </c>
      <c r="R143" s="20">
        <f t="shared" si="11"/>
        <v>5.5</v>
      </c>
      <c r="S143" s="39" t="s">
        <v>667</v>
      </c>
      <c r="T143" s="22">
        <v>5.5</v>
      </c>
      <c r="U143" s="23">
        <v>633.07000000000005</v>
      </c>
      <c r="V143" s="24"/>
      <c r="W143" s="64">
        <v>1</v>
      </c>
      <c r="X143" s="20">
        <v>2</v>
      </c>
      <c r="Y143" s="38">
        <v>0</v>
      </c>
      <c r="AM143" t="s">
        <v>668</v>
      </c>
    </row>
    <row r="144" spans="1:39" x14ac:dyDescent="0.35">
      <c r="A144" s="4" t="s">
        <v>669</v>
      </c>
      <c r="B144" s="2" t="s">
        <v>63</v>
      </c>
      <c r="C144" s="18">
        <v>2178.1999999999998</v>
      </c>
      <c r="D144" s="19">
        <v>2</v>
      </c>
      <c r="E144" s="19">
        <v>3</v>
      </c>
      <c r="F144" s="7" t="s">
        <v>670</v>
      </c>
      <c r="G144" s="2" t="str">
        <f t="shared" si="8"/>
        <v>09.5</v>
      </c>
      <c r="H144" s="2">
        <f t="shared" si="9"/>
        <v>9.5</v>
      </c>
      <c r="I144" s="56">
        <v>0.35</v>
      </c>
      <c r="K144" s="10" t="s">
        <v>671</v>
      </c>
      <c r="N144" s="9">
        <f t="shared" si="10"/>
        <v>16</v>
      </c>
      <c r="Q144" s="20">
        <v>2</v>
      </c>
      <c r="R144" s="20">
        <f t="shared" si="11"/>
        <v>5.5</v>
      </c>
      <c r="S144" s="39" t="s">
        <v>672</v>
      </c>
      <c r="T144" s="22">
        <v>5.5</v>
      </c>
      <c r="U144" s="23">
        <v>692.28</v>
      </c>
      <c r="V144" s="24"/>
      <c r="W144" s="64">
        <v>1</v>
      </c>
      <c r="X144" s="20">
        <v>2</v>
      </c>
      <c r="Y144" s="38">
        <v>0</v>
      </c>
      <c r="AM144" t="s">
        <v>673</v>
      </c>
    </row>
    <row r="145" spans="1:39" x14ac:dyDescent="0.35">
      <c r="A145" s="4" t="s">
        <v>674</v>
      </c>
      <c r="B145" s="2" t="s">
        <v>63</v>
      </c>
      <c r="C145" s="18">
        <v>2330.29</v>
      </c>
      <c r="D145" s="19">
        <v>2</v>
      </c>
      <c r="E145" s="19">
        <v>3</v>
      </c>
      <c r="F145" s="7" t="s">
        <v>675</v>
      </c>
      <c r="G145" s="2" t="str">
        <f t="shared" si="8"/>
        <v>09.5</v>
      </c>
      <c r="H145" s="2">
        <f t="shared" si="9"/>
        <v>9.5</v>
      </c>
      <c r="I145" s="56">
        <v>0.45</v>
      </c>
      <c r="K145" s="10" t="s">
        <v>676</v>
      </c>
      <c r="N145" s="9">
        <f t="shared" si="10"/>
        <v>16</v>
      </c>
      <c r="Q145" s="20">
        <v>2</v>
      </c>
      <c r="R145" s="20">
        <f t="shared" si="11"/>
        <v>5.5</v>
      </c>
      <c r="S145" s="39" t="s">
        <v>677</v>
      </c>
      <c r="T145" s="22">
        <v>5.5</v>
      </c>
      <c r="U145" s="23">
        <v>797.09</v>
      </c>
      <c r="V145" s="24"/>
      <c r="W145" s="64">
        <v>1</v>
      </c>
      <c r="X145" s="20">
        <v>2</v>
      </c>
      <c r="Y145" s="38">
        <v>0</v>
      </c>
      <c r="AM145" t="s">
        <v>678</v>
      </c>
    </row>
    <row r="146" spans="1:39" x14ac:dyDescent="0.35">
      <c r="A146" s="4" t="s">
        <v>313</v>
      </c>
      <c r="B146" s="2" t="s">
        <v>54</v>
      </c>
      <c r="C146" s="18">
        <v>2010.59</v>
      </c>
      <c r="D146" s="19">
        <v>1</v>
      </c>
      <c r="E146" s="19">
        <v>3</v>
      </c>
      <c r="F146" s="7" t="s">
        <v>679</v>
      </c>
      <c r="G146" s="2" t="str">
        <f t="shared" si="8"/>
        <v>10.0</v>
      </c>
      <c r="H146" s="2">
        <f t="shared" si="9"/>
        <v>10</v>
      </c>
      <c r="I146" s="56">
        <v>0.25</v>
      </c>
      <c r="K146" s="10" t="s">
        <v>680</v>
      </c>
      <c r="N146" s="9">
        <f t="shared" si="10"/>
        <v>16</v>
      </c>
      <c r="Q146" s="20">
        <v>2</v>
      </c>
      <c r="R146" s="20">
        <f t="shared" si="11"/>
        <v>6</v>
      </c>
      <c r="S146" s="39" t="s">
        <v>681</v>
      </c>
      <c r="T146" s="22">
        <v>5.85</v>
      </c>
      <c r="U146" s="23">
        <v>613.78</v>
      </c>
      <c r="V146" s="24"/>
      <c r="W146" s="64">
        <v>1</v>
      </c>
      <c r="X146" s="20">
        <v>2</v>
      </c>
      <c r="Y146" s="38">
        <v>0</v>
      </c>
      <c r="AM146" t="s">
        <v>682</v>
      </c>
    </row>
    <row r="147" spans="1:39" x14ac:dyDescent="0.35">
      <c r="A147" s="4" t="s">
        <v>385</v>
      </c>
      <c r="B147" s="2" t="s">
        <v>54</v>
      </c>
      <c r="C147" s="18">
        <v>2138</v>
      </c>
      <c r="D147" s="19">
        <v>1</v>
      </c>
      <c r="E147" s="19">
        <v>3</v>
      </c>
      <c r="F147" s="7" t="s">
        <v>683</v>
      </c>
      <c r="G147" s="2" t="str">
        <f t="shared" si="8"/>
        <v>10.0</v>
      </c>
      <c r="H147" s="2">
        <f t="shared" si="9"/>
        <v>10</v>
      </c>
      <c r="I147" s="56">
        <v>0.35</v>
      </c>
      <c r="K147" s="10" t="s">
        <v>514</v>
      </c>
      <c r="N147" s="9">
        <f t="shared" si="10"/>
        <v>16</v>
      </c>
      <c r="Q147" s="20">
        <v>2</v>
      </c>
      <c r="R147" s="20">
        <f t="shared" si="11"/>
        <v>6</v>
      </c>
      <c r="S147" s="39" t="s">
        <v>684</v>
      </c>
      <c r="T147" s="22">
        <v>5.85</v>
      </c>
      <c r="U147" s="23">
        <v>665.55</v>
      </c>
      <c r="V147" s="24"/>
      <c r="W147" s="64">
        <v>1</v>
      </c>
      <c r="X147" s="20">
        <v>2</v>
      </c>
      <c r="Y147" s="38">
        <v>0</v>
      </c>
      <c r="AM147" t="s">
        <v>685</v>
      </c>
    </row>
    <row r="148" spans="1:39" x14ac:dyDescent="0.35">
      <c r="A148" s="4" t="s">
        <v>460</v>
      </c>
      <c r="B148" s="2" t="s">
        <v>54</v>
      </c>
      <c r="C148" s="18">
        <v>2299.33</v>
      </c>
      <c r="D148" s="19">
        <v>1</v>
      </c>
      <c r="E148" s="19">
        <v>3</v>
      </c>
      <c r="F148" s="7" t="s">
        <v>686</v>
      </c>
      <c r="G148" s="2" t="str">
        <f t="shared" si="8"/>
        <v>10.0</v>
      </c>
      <c r="H148" s="2">
        <f t="shared" si="9"/>
        <v>10</v>
      </c>
      <c r="I148" s="56">
        <v>0.45</v>
      </c>
      <c r="K148" s="10" t="s">
        <v>535</v>
      </c>
      <c r="N148" s="9">
        <f t="shared" si="10"/>
        <v>16</v>
      </c>
      <c r="Q148" s="20">
        <v>2</v>
      </c>
      <c r="R148" s="20">
        <f t="shared" si="11"/>
        <v>6</v>
      </c>
      <c r="S148" s="39" t="s">
        <v>687</v>
      </c>
      <c r="T148" s="22">
        <v>5.85</v>
      </c>
      <c r="U148" s="23">
        <v>728.53</v>
      </c>
      <c r="V148" s="24"/>
      <c r="W148" s="64">
        <v>1</v>
      </c>
      <c r="X148" s="20">
        <v>2</v>
      </c>
      <c r="Y148" s="38">
        <v>0</v>
      </c>
      <c r="AM148" t="s">
        <v>688</v>
      </c>
    </row>
    <row r="149" spans="1:39" x14ac:dyDescent="0.35">
      <c r="A149" s="4" t="s">
        <v>632</v>
      </c>
      <c r="B149" s="2" t="s">
        <v>63</v>
      </c>
      <c r="C149" s="18">
        <v>2147.6799999999998</v>
      </c>
      <c r="D149" s="19">
        <v>2</v>
      </c>
      <c r="E149" s="19">
        <v>3</v>
      </c>
      <c r="F149" s="7" t="s">
        <v>689</v>
      </c>
      <c r="G149" s="2" t="str">
        <f t="shared" si="8"/>
        <v>10.0</v>
      </c>
      <c r="H149" s="2">
        <f t="shared" si="9"/>
        <v>10</v>
      </c>
      <c r="I149" s="56">
        <v>0.25</v>
      </c>
      <c r="K149" s="10" t="s">
        <v>556</v>
      </c>
      <c r="N149" s="9">
        <f t="shared" si="10"/>
        <v>16</v>
      </c>
      <c r="Q149" s="20">
        <v>2</v>
      </c>
      <c r="R149" s="20">
        <f t="shared" si="11"/>
        <v>6</v>
      </c>
      <c r="S149" s="39" t="s">
        <v>690</v>
      </c>
      <c r="T149" s="22">
        <v>5.85</v>
      </c>
      <c r="U149" s="23">
        <v>840.01</v>
      </c>
      <c r="V149" s="24"/>
      <c r="W149" s="64">
        <v>1</v>
      </c>
      <c r="X149" s="20">
        <v>2</v>
      </c>
      <c r="Y149" s="38">
        <v>0</v>
      </c>
      <c r="AM149" t="s">
        <v>691</v>
      </c>
    </row>
    <row r="150" spans="1:39" x14ac:dyDescent="0.35">
      <c r="A150" s="4" t="s">
        <v>692</v>
      </c>
      <c r="B150" s="2" t="s">
        <v>63</v>
      </c>
      <c r="C150" s="18">
        <v>2275.09</v>
      </c>
      <c r="D150" s="19">
        <v>2</v>
      </c>
      <c r="E150" s="19">
        <v>3</v>
      </c>
      <c r="F150" s="7" t="s">
        <v>693</v>
      </c>
      <c r="G150" s="2" t="str">
        <f t="shared" si="8"/>
        <v>10.0</v>
      </c>
      <c r="H150" s="2">
        <f t="shared" si="9"/>
        <v>10</v>
      </c>
      <c r="I150" s="56">
        <v>0.35</v>
      </c>
      <c r="K150" s="10" t="s">
        <v>577</v>
      </c>
      <c r="N150" s="9">
        <f t="shared" si="10"/>
        <v>16</v>
      </c>
      <c r="Q150" s="20">
        <v>2</v>
      </c>
      <c r="R150" s="20">
        <f t="shared" si="11"/>
        <v>6</v>
      </c>
      <c r="S150" s="39" t="s">
        <v>694</v>
      </c>
      <c r="T150" s="22">
        <v>6.13</v>
      </c>
      <c r="U150" s="23">
        <v>646.22</v>
      </c>
      <c r="V150" s="24"/>
      <c r="W150" s="64">
        <v>1</v>
      </c>
      <c r="X150" s="20">
        <v>4</v>
      </c>
      <c r="Y150" s="38">
        <v>0</v>
      </c>
      <c r="AM150" t="s">
        <v>695</v>
      </c>
    </row>
    <row r="151" spans="1:39" x14ac:dyDescent="0.35">
      <c r="A151" s="4" t="s">
        <v>696</v>
      </c>
      <c r="B151" s="2" t="s">
        <v>63</v>
      </c>
      <c r="C151" s="18">
        <v>2436.4299999999998</v>
      </c>
      <c r="D151" s="19">
        <v>2</v>
      </c>
      <c r="E151" s="19">
        <v>3</v>
      </c>
      <c r="F151" s="7" t="s">
        <v>697</v>
      </c>
      <c r="G151" s="2" t="str">
        <f t="shared" si="8"/>
        <v>10.0</v>
      </c>
      <c r="H151" s="2">
        <f t="shared" si="9"/>
        <v>10</v>
      </c>
      <c r="I151" s="56">
        <v>0.45</v>
      </c>
      <c r="K151" s="10" t="s">
        <v>598</v>
      </c>
      <c r="N151" s="9">
        <f t="shared" si="10"/>
        <v>16</v>
      </c>
      <c r="Q151" s="20">
        <v>2</v>
      </c>
      <c r="R151" s="20">
        <f t="shared" si="11"/>
        <v>6</v>
      </c>
      <c r="S151" s="39" t="s">
        <v>698</v>
      </c>
      <c r="T151" s="22">
        <v>6.13</v>
      </c>
      <c r="U151" s="23">
        <v>700.47</v>
      </c>
      <c r="V151" s="24"/>
      <c r="W151" s="64">
        <v>1</v>
      </c>
      <c r="X151" s="20">
        <v>4</v>
      </c>
      <c r="Y151" s="38">
        <v>0</v>
      </c>
      <c r="AM151" t="s">
        <v>699</v>
      </c>
    </row>
    <row r="152" spans="1:39" x14ac:dyDescent="0.35">
      <c r="A152" s="4" t="s">
        <v>318</v>
      </c>
      <c r="B152" s="2" t="s">
        <v>54</v>
      </c>
      <c r="C152" s="18">
        <v>2100.1799999999998</v>
      </c>
      <c r="D152" s="19">
        <v>1</v>
      </c>
      <c r="E152" s="19">
        <v>3</v>
      </c>
      <c r="F152" s="7" t="s">
        <v>700</v>
      </c>
      <c r="G152" s="2" t="str">
        <f t="shared" si="8"/>
        <v>10.5</v>
      </c>
      <c r="H152" s="2">
        <f t="shared" si="9"/>
        <v>10.5</v>
      </c>
      <c r="I152" s="56">
        <v>0.25</v>
      </c>
      <c r="K152" s="10" t="s">
        <v>619</v>
      </c>
      <c r="N152" s="9">
        <f t="shared" si="10"/>
        <v>16</v>
      </c>
      <c r="Q152" s="20">
        <v>2</v>
      </c>
      <c r="R152" s="20">
        <f t="shared" si="11"/>
        <v>6</v>
      </c>
      <c r="S152" s="39" t="s">
        <v>701</v>
      </c>
      <c r="T152" s="22">
        <v>6.13</v>
      </c>
      <c r="U152" s="23">
        <v>766.46</v>
      </c>
      <c r="V152" s="24"/>
      <c r="W152" s="64">
        <v>1</v>
      </c>
      <c r="X152" s="20">
        <v>4</v>
      </c>
      <c r="Y152" s="38">
        <v>0</v>
      </c>
      <c r="AM152" t="s">
        <v>702</v>
      </c>
    </row>
    <row r="153" spans="1:39" x14ac:dyDescent="0.35">
      <c r="A153" s="4" t="s">
        <v>389</v>
      </c>
      <c r="B153" s="2" t="s">
        <v>54</v>
      </c>
      <c r="C153" s="18">
        <v>2234.89</v>
      </c>
      <c r="D153" s="19">
        <v>1</v>
      </c>
      <c r="E153" s="19">
        <v>3</v>
      </c>
      <c r="F153" s="7" t="s">
        <v>703</v>
      </c>
      <c r="G153" s="2" t="str">
        <f t="shared" si="8"/>
        <v>10.5</v>
      </c>
      <c r="H153" s="2">
        <f t="shared" si="9"/>
        <v>10.5</v>
      </c>
      <c r="I153" s="56">
        <v>0.35</v>
      </c>
      <c r="K153" s="10" t="s">
        <v>643</v>
      </c>
      <c r="N153" s="9">
        <f t="shared" si="10"/>
        <v>16</v>
      </c>
      <c r="Q153" s="20">
        <v>2</v>
      </c>
      <c r="R153" s="20">
        <f t="shared" si="11"/>
        <v>6</v>
      </c>
      <c r="S153" s="39" t="s">
        <v>704</v>
      </c>
      <c r="T153" s="22">
        <v>6.13</v>
      </c>
      <c r="U153" s="23">
        <v>883.28</v>
      </c>
      <c r="V153" s="24"/>
      <c r="W153" s="64">
        <v>1</v>
      </c>
      <c r="X153" s="20">
        <v>4</v>
      </c>
      <c r="Y153" s="38">
        <v>0</v>
      </c>
      <c r="AM153" t="s">
        <v>705</v>
      </c>
    </row>
    <row r="154" spans="1:39" x14ac:dyDescent="0.35">
      <c r="A154" s="4" t="s">
        <v>464</v>
      </c>
      <c r="B154" s="2" t="s">
        <v>54</v>
      </c>
      <c r="C154" s="18">
        <v>2405.4699999999998</v>
      </c>
      <c r="D154" s="19">
        <v>1</v>
      </c>
      <c r="E154" s="19">
        <v>3</v>
      </c>
      <c r="F154" s="7" t="s">
        <v>706</v>
      </c>
      <c r="G154" s="2" t="str">
        <f t="shared" si="8"/>
        <v>10.5</v>
      </c>
      <c r="H154" s="2">
        <f t="shared" si="9"/>
        <v>10.5</v>
      </c>
      <c r="I154" s="56">
        <v>0.45</v>
      </c>
      <c r="K154" s="10" t="s">
        <v>669</v>
      </c>
      <c r="N154" s="9">
        <f t="shared" si="10"/>
        <v>16</v>
      </c>
      <c r="Q154" s="20">
        <v>2</v>
      </c>
      <c r="R154" s="20">
        <f t="shared" si="11"/>
        <v>6.5</v>
      </c>
      <c r="S154" s="39" t="s">
        <v>707</v>
      </c>
      <c r="T154" s="22">
        <v>6.5</v>
      </c>
      <c r="U154" s="23">
        <v>677.28</v>
      </c>
      <c r="V154" s="24"/>
      <c r="W154" s="64">
        <v>1</v>
      </c>
      <c r="X154" s="20">
        <v>4</v>
      </c>
      <c r="Y154" s="38">
        <v>0</v>
      </c>
      <c r="AM154" t="s">
        <v>708</v>
      </c>
    </row>
    <row r="155" spans="1:39" x14ac:dyDescent="0.35">
      <c r="A155" s="4" t="s">
        <v>636</v>
      </c>
      <c r="B155" s="2" t="s">
        <v>63</v>
      </c>
      <c r="C155" s="18">
        <v>2237.27</v>
      </c>
      <c r="D155" s="19">
        <v>2</v>
      </c>
      <c r="E155" s="19">
        <v>3</v>
      </c>
      <c r="F155" s="7" t="s">
        <v>709</v>
      </c>
      <c r="G155" s="2" t="str">
        <f t="shared" si="8"/>
        <v>10.5</v>
      </c>
      <c r="H155" s="2">
        <f t="shared" si="9"/>
        <v>10.5</v>
      </c>
      <c r="I155" s="56">
        <v>0.25</v>
      </c>
      <c r="K155" s="10" t="s">
        <v>692</v>
      </c>
      <c r="N155" s="9">
        <f t="shared" si="10"/>
        <v>16</v>
      </c>
      <c r="Q155" s="20">
        <v>2</v>
      </c>
      <c r="R155" s="20">
        <f t="shared" si="11"/>
        <v>6.5</v>
      </c>
      <c r="S155" s="39" t="s">
        <v>710</v>
      </c>
      <c r="T155" s="22">
        <v>6.5</v>
      </c>
      <c r="U155" s="23">
        <v>734.81</v>
      </c>
      <c r="V155" s="24"/>
      <c r="W155" s="64">
        <v>1</v>
      </c>
      <c r="X155" s="20">
        <v>4</v>
      </c>
      <c r="Y155" s="38">
        <v>0</v>
      </c>
      <c r="AM155" t="s">
        <v>711</v>
      </c>
    </row>
    <row r="156" spans="1:39" x14ac:dyDescent="0.35">
      <c r="A156" s="4" t="s">
        <v>712</v>
      </c>
      <c r="B156" s="2" t="s">
        <v>63</v>
      </c>
      <c r="C156" s="18">
        <v>2371.98</v>
      </c>
      <c r="D156" s="19">
        <v>2</v>
      </c>
      <c r="E156" s="19">
        <v>3</v>
      </c>
      <c r="F156" s="7" t="s">
        <v>713</v>
      </c>
      <c r="G156" s="2" t="str">
        <f t="shared" si="8"/>
        <v>10.5</v>
      </c>
      <c r="H156" s="2">
        <f t="shared" si="9"/>
        <v>10.5</v>
      </c>
      <c r="I156" s="56">
        <v>0.35</v>
      </c>
      <c r="K156" s="10" t="s">
        <v>712</v>
      </c>
      <c r="N156" s="9">
        <f t="shared" si="10"/>
        <v>16</v>
      </c>
      <c r="Q156" s="20">
        <v>2</v>
      </c>
      <c r="R156" s="20">
        <f t="shared" si="11"/>
        <v>6.5</v>
      </c>
      <c r="S156" s="39" t="s">
        <v>714</v>
      </c>
      <c r="T156" s="22">
        <v>6.5</v>
      </c>
      <c r="U156" s="23">
        <v>804.78</v>
      </c>
      <c r="V156" s="24"/>
      <c r="W156" s="64">
        <v>1</v>
      </c>
      <c r="X156" s="20">
        <v>4</v>
      </c>
      <c r="Y156" s="38">
        <v>0</v>
      </c>
      <c r="AM156" t="s">
        <v>715</v>
      </c>
    </row>
    <row r="157" spans="1:39" x14ac:dyDescent="0.35">
      <c r="A157" s="4" t="s">
        <v>716</v>
      </c>
      <c r="B157" s="2" t="s">
        <v>63</v>
      </c>
      <c r="C157" s="18">
        <v>2542.56</v>
      </c>
      <c r="D157" s="19">
        <v>2</v>
      </c>
      <c r="E157" s="19">
        <v>3</v>
      </c>
      <c r="F157" s="7" t="s">
        <v>717</v>
      </c>
      <c r="G157" s="2" t="str">
        <f t="shared" si="8"/>
        <v>10.5</v>
      </c>
      <c r="H157" s="2">
        <f t="shared" si="9"/>
        <v>10.5</v>
      </c>
      <c r="I157" s="56">
        <v>0.45</v>
      </c>
      <c r="K157" s="10" t="s">
        <v>718</v>
      </c>
      <c r="N157" s="9">
        <f t="shared" si="10"/>
        <v>16</v>
      </c>
      <c r="Q157" s="20">
        <v>2</v>
      </c>
      <c r="R157" s="20">
        <f t="shared" si="11"/>
        <v>6.5</v>
      </c>
      <c r="S157" s="39" t="s">
        <v>719</v>
      </c>
      <c r="T157" s="22">
        <v>6.5</v>
      </c>
      <c r="U157" s="23">
        <v>928.65</v>
      </c>
      <c r="V157" s="24"/>
      <c r="W157" s="64">
        <v>1</v>
      </c>
      <c r="X157" s="20">
        <v>4</v>
      </c>
      <c r="Y157" s="38">
        <v>0</v>
      </c>
      <c r="AM157" t="s">
        <v>720</v>
      </c>
    </row>
    <row r="158" spans="1:39" x14ac:dyDescent="0.35">
      <c r="A158" s="4" t="s">
        <v>322</v>
      </c>
      <c r="B158" s="2" t="s">
        <v>54</v>
      </c>
      <c r="C158" s="18">
        <v>2188.39</v>
      </c>
      <c r="D158" s="19">
        <v>1</v>
      </c>
      <c r="E158" s="19">
        <v>3</v>
      </c>
      <c r="F158" s="7" t="s">
        <v>721</v>
      </c>
      <c r="G158" s="2" t="str">
        <f t="shared" si="8"/>
        <v>11.0</v>
      </c>
      <c r="H158" s="2">
        <f t="shared" si="9"/>
        <v>11</v>
      </c>
      <c r="I158" s="56">
        <v>0.25</v>
      </c>
      <c r="K158" s="10" t="s">
        <v>722</v>
      </c>
      <c r="N158" s="9">
        <f t="shared" si="10"/>
        <v>16</v>
      </c>
      <c r="Q158" s="20">
        <v>2</v>
      </c>
      <c r="R158" s="20">
        <f t="shared" si="11"/>
        <v>7.5</v>
      </c>
      <c r="S158" s="39" t="s">
        <v>723</v>
      </c>
      <c r="T158" s="22">
        <v>7.25</v>
      </c>
      <c r="U158" s="23">
        <v>740.41</v>
      </c>
      <c r="V158" s="24"/>
      <c r="W158" s="64">
        <v>1</v>
      </c>
      <c r="X158" s="20">
        <v>4</v>
      </c>
      <c r="Y158" s="38">
        <v>0</v>
      </c>
      <c r="AM158" t="s">
        <v>724</v>
      </c>
    </row>
    <row r="159" spans="1:39" x14ac:dyDescent="0.35">
      <c r="A159" s="4" t="s">
        <v>394</v>
      </c>
      <c r="B159" s="2" t="s">
        <v>54</v>
      </c>
      <c r="C159" s="18">
        <v>2330.29</v>
      </c>
      <c r="D159" s="19">
        <v>1</v>
      </c>
      <c r="E159" s="19">
        <v>3</v>
      </c>
      <c r="F159" s="7" t="s">
        <v>725</v>
      </c>
      <c r="G159" s="2" t="str">
        <f t="shared" si="8"/>
        <v>11.0</v>
      </c>
      <c r="H159" s="2">
        <f t="shared" si="9"/>
        <v>11</v>
      </c>
      <c r="I159" s="56">
        <v>0.35</v>
      </c>
      <c r="K159" s="10" t="s">
        <v>726</v>
      </c>
      <c r="N159" s="9">
        <f t="shared" si="10"/>
        <v>16</v>
      </c>
      <c r="Q159" s="20">
        <v>2</v>
      </c>
      <c r="R159" s="20">
        <f t="shared" si="11"/>
        <v>7.5</v>
      </c>
      <c r="S159" s="39" t="s">
        <v>727</v>
      </c>
      <c r="T159" s="22">
        <v>7.25</v>
      </c>
      <c r="U159" s="23">
        <v>804.6</v>
      </c>
      <c r="V159" s="24"/>
      <c r="W159" s="64">
        <v>1</v>
      </c>
      <c r="X159" s="20">
        <v>4</v>
      </c>
      <c r="Y159" s="38">
        <v>0</v>
      </c>
      <c r="AM159" t="s">
        <v>728</v>
      </c>
    </row>
    <row r="160" spans="1:39" x14ac:dyDescent="0.35">
      <c r="A160" s="4" t="s">
        <v>468</v>
      </c>
      <c r="B160" s="2" t="s">
        <v>54</v>
      </c>
      <c r="C160" s="18">
        <v>2509.98</v>
      </c>
      <c r="D160" s="19">
        <v>1</v>
      </c>
      <c r="E160" s="19">
        <v>3</v>
      </c>
      <c r="F160" s="7" t="s">
        <v>729</v>
      </c>
      <c r="G160" s="2" t="str">
        <f t="shared" si="8"/>
        <v>11.0</v>
      </c>
      <c r="H160" s="2">
        <f t="shared" si="9"/>
        <v>11</v>
      </c>
      <c r="I160" s="56">
        <v>0.45</v>
      </c>
      <c r="K160" s="10" t="s">
        <v>730</v>
      </c>
      <c r="N160" s="9">
        <f t="shared" si="10"/>
        <v>16</v>
      </c>
      <c r="Q160" s="20">
        <v>2</v>
      </c>
      <c r="R160" s="20">
        <f t="shared" si="11"/>
        <v>7.5</v>
      </c>
      <c r="S160" s="39" t="s">
        <v>731</v>
      </c>
      <c r="T160" s="22">
        <v>7.25</v>
      </c>
      <c r="U160" s="23">
        <v>882.67</v>
      </c>
      <c r="V160" s="24"/>
      <c r="W160" s="64">
        <v>1</v>
      </c>
      <c r="X160" s="20">
        <v>4</v>
      </c>
      <c r="Y160" s="38">
        <v>0</v>
      </c>
      <c r="AM160" t="s">
        <v>732</v>
      </c>
    </row>
    <row r="161" spans="1:39" x14ac:dyDescent="0.35">
      <c r="A161" s="4" t="s">
        <v>640</v>
      </c>
      <c r="B161" s="2" t="s">
        <v>63</v>
      </c>
      <c r="C161" s="18">
        <v>2325.4899999999998</v>
      </c>
      <c r="D161" s="19">
        <v>2</v>
      </c>
      <c r="E161" s="19">
        <v>3</v>
      </c>
      <c r="F161" s="7" t="s">
        <v>733</v>
      </c>
      <c r="G161" s="2" t="str">
        <f t="shared" si="8"/>
        <v>11.0</v>
      </c>
      <c r="H161" s="2">
        <f t="shared" si="9"/>
        <v>11</v>
      </c>
      <c r="I161" s="56">
        <v>0.25</v>
      </c>
      <c r="K161" s="10" t="s">
        <v>734</v>
      </c>
      <c r="N161" s="9">
        <f t="shared" si="10"/>
        <v>16</v>
      </c>
      <c r="Q161" s="20">
        <v>2</v>
      </c>
      <c r="R161" s="20">
        <f t="shared" si="11"/>
        <v>7.5</v>
      </c>
      <c r="S161" s="39" t="s">
        <v>735</v>
      </c>
      <c r="T161" s="22">
        <v>7.25</v>
      </c>
      <c r="U161" s="23">
        <v>1020.86</v>
      </c>
      <c r="V161" s="24"/>
      <c r="W161" s="64">
        <v>1</v>
      </c>
      <c r="X161" s="20">
        <v>4</v>
      </c>
      <c r="Y161" s="38">
        <v>0</v>
      </c>
      <c r="AM161" t="s">
        <v>736</v>
      </c>
    </row>
    <row r="162" spans="1:39" x14ac:dyDescent="0.35">
      <c r="A162" s="4" t="s">
        <v>718</v>
      </c>
      <c r="B162" s="2" t="s">
        <v>63</v>
      </c>
      <c r="C162" s="18">
        <v>2467.39</v>
      </c>
      <c r="D162" s="19">
        <v>2</v>
      </c>
      <c r="E162" s="19">
        <v>3</v>
      </c>
      <c r="F162" s="7" t="s">
        <v>737</v>
      </c>
      <c r="G162" s="2" t="str">
        <f t="shared" si="8"/>
        <v>11.0</v>
      </c>
      <c r="H162" s="2">
        <f t="shared" si="9"/>
        <v>11</v>
      </c>
      <c r="I162" s="56">
        <v>0.35</v>
      </c>
      <c r="K162" s="10" t="s">
        <v>738</v>
      </c>
      <c r="N162" s="9">
        <f t="shared" si="10"/>
        <v>16</v>
      </c>
      <c r="Q162" s="20">
        <v>2</v>
      </c>
      <c r="R162" s="20">
        <f t="shared" si="11"/>
        <v>8</v>
      </c>
      <c r="S162" s="39" t="s">
        <v>739</v>
      </c>
      <c r="T162" s="22">
        <v>7.75</v>
      </c>
      <c r="U162" s="23">
        <v>782.22</v>
      </c>
      <c r="V162" s="24"/>
      <c r="W162" s="64">
        <v>1</v>
      </c>
      <c r="X162" s="20">
        <v>4</v>
      </c>
      <c r="Y162" s="65">
        <v>0.46</v>
      </c>
      <c r="AM162" t="s">
        <v>740</v>
      </c>
    </row>
    <row r="163" spans="1:39" x14ac:dyDescent="0.35">
      <c r="A163" s="4" t="s">
        <v>741</v>
      </c>
      <c r="B163" s="2" t="s">
        <v>63</v>
      </c>
      <c r="C163" s="18">
        <v>2647.07</v>
      </c>
      <c r="D163" s="19">
        <v>2</v>
      </c>
      <c r="E163" s="19">
        <v>3</v>
      </c>
      <c r="F163" s="7" t="s">
        <v>742</v>
      </c>
      <c r="G163" s="2" t="str">
        <f t="shared" si="8"/>
        <v>11.0</v>
      </c>
      <c r="H163" s="2">
        <f t="shared" si="9"/>
        <v>11</v>
      </c>
      <c r="I163" s="56">
        <v>0.45</v>
      </c>
      <c r="K163" s="10" t="s">
        <v>743</v>
      </c>
      <c r="N163" s="9">
        <f t="shared" si="10"/>
        <v>16</v>
      </c>
      <c r="Q163" s="20">
        <v>2</v>
      </c>
      <c r="R163" s="20">
        <f t="shared" si="11"/>
        <v>8</v>
      </c>
      <c r="S163" s="39" t="s">
        <v>744</v>
      </c>
      <c r="T163" s="22">
        <v>7.75</v>
      </c>
      <c r="U163" s="23">
        <v>850.81</v>
      </c>
      <c r="V163" s="24"/>
      <c r="W163" s="64">
        <v>1</v>
      </c>
      <c r="X163" s="20">
        <v>4</v>
      </c>
      <c r="Y163" s="65">
        <v>0.46</v>
      </c>
      <c r="AM163" t="s">
        <v>745</v>
      </c>
    </row>
    <row r="164" spans="1:39" x14ac:dyDescent="0.35">
      <c r="A164" s="4" t="s">
        <v>645</v>
      </c>
      <c r="B164" s="2" t="s">
        <v>63</v>
      </c>
      <c r="C164" s="18">
        <v>2415.08</v>
      </c>
      <c r="D164" s="19">
        <v>2</v>
      </c>
      <c r="E164" s="19">
        <v>3</v>
      </c>
      <c r="F164" s="7" t="s">
        <v>746</v>
      </c>
      <c r="G164" s="2" t="str">
        <f t="shared" si="8"/>
        <v>11.5</v>
      </c>
      <c r="H164" s="2">
        <f t="shared" si="9"/>
        <v>11.5</v>
      </c>
      <c r="I164" s="56">
        <v>0.25</v>
      </c>
      <c r="K164" s="10" t="s">
        <v>747</v>
      </c>
      <c r="N164" s="9">
        <f t="shared" si="10"/>
        <v>16</v>
      </c>
      <c r="Q164" s="20">
        <v>2</v>
      </c>
      <c r="R164" s="20">
        <f t="shared" si="11"/>
        <v>8</v>
      </c>
      <c r="S164" s="39" t="s">
        <v>748</v>
      </c>
      <c r="T164" s="22">
        <v>7.75</v>
      </c>
      <c r="U164" s="23">
        <v>934.24</v>
      </c>
      <c r="V164" s="24"/>
      <c r="W164" s="64">
        <v>1</v>
      </c>
      <c r="X164" s="20">
        <v>4</v>
      </c>
      <c r="Y164" s="65">
        <v>0.46</v>
      </c>
      <c r="AM164" t="s">
        <v>749</v>
      </c>
    </row>
    <row r="165" spans="1:39" x14ac:dyDescent="0.35">
      <c r="A165" s="4" t="s">
        <v>722</v>
      </c>
      <c r="B165" s="2" t="s">
        <v>63</v>
      </c>
      <c r="C165" s="18">
        <v>2564.2800000000002</v>
      </c>
      <c r="D165" s="19">
        <v>2</v>
      </c>
      <c r="E165" s="19">
        <v>3</v>
      </c>
      <c r="F165" s="7" t="s">
        <v>750</v>
      </c>
      <c r="G165" s="2" t="str">
        <f t="shared" si="8"/>
        <v>11.5</v>
      </c>
      <c r="H165" s="2">
        <f t="shared" si="9"/>
        <v>11.5</v>
      </c>
      <c r="I165" s="56">
        <v>0.35</v>
      </c>
      <c r="K165" s="10" t="s">
        <v>751</v>
      </c>
      <c r="N165" s="9">
        <f t="shared" si="10"/>
        <v>16</v>
      </c>
      <c r="Q165" s="20">
        <v>2</v>
      </c>
      <c r="R165" s="20">
        <f t="shared" si="11"/>
        <v>8</v>
      </c>
      <c r="S165" s="39" t="s">
        <v>752</v>
      </c>
      <c r="T165" s="22">
        <v>7.75</v>
      </c>
      <c r="U165" s="23">
        <v>1081.93</v>
      </c>
      <c r="V165" s="24"/>
      <c r="W165" s="64">
        <v>1</v>
      </c>
      <c r="X165" s="20">
        <v>4</v>
      </c>
      <c r="Y165" s="65">
        <v>0.46</v>
      </c>
      <c r="AM165" t="s">
        <v>753</v>
      </c>
    </row>
    <row r="166" spans="1:39" x14ac:dyDescent="0.35">
      <c r="A166" s="4" t="s">
        <v>754</v>
      </c>
      <c r="B166" s="2" t="s">
        <v>63</v>
      </c>
      <c r="C166" s="18">
        <v>2753.21</v>
      </c>
      <c r="D166" s="19">
        <v>2</v>
      </c>
      <c r="E166" s="19">
        <v>3</v>
      </c>
      <c r="F166" s="7" t="s">
        <v>755</v>
      </c>
      <c r="G166" s="2" t="str">
        <f t="shared" si="8"/>
        <v>11.5</v>
      </c>
      <c r="H166" s="2">
        <f t="shared" si="9"/>
        <v>11.5</v>
      </c>
      <c r="I166" s="56">
        <v>0.45</v>
      </c>
      <c r="K166" s="10" t="s">
        <v>756</v>
      </c>
      <c r="N166" s="9">
        <f t="shared" si="10"/>
        <v>16</v>
      </c>
      <c r="Q166" s="20">
        <v>2</v>
      </c>
      <c r="R166" s="20">
        <f t="shared" si="11"/>
        <v>8.5</v>
      </c>
      <c r="S166" s="39" t="s">
        <v>757</v>
      </c>
      <c r="T166" s="22">
        <v>8.4</v>
      </c>
      <c r="U166" s="23">
        <v>841.74</v>
      </c>
      <c r="V166" s="24"/>
      <c r="W166" s="64">
        <v>1</v>
      </c>
      <c r="X166" s="20">
        <v>4</v>
      </c>
      <c r="Y166" s="65">
        <v>0.46</v>
      </c>
      <c r="AM166" t="s">
        <v>758</v>
      </c>
    </row>
    <row r="167" spans="1:39" x14ac:dyDescent="0.35">
      <c r="A167" s="4" t="s">
        <v>650</v>
      </c>
      <c r="B167" s="2" t="s">
        <v>63</v>
      </c>
      <c r="C167" s="18">
        <v>2504.67</v>
      </c>
      <c r="D167" s="19">
        <v>2</v>
      </c>
      <c r="E167" s="19">
        <v>3</v>
      </c>
      <c r="F167" s="7" t="s">
        <v>759</v>
      </c>
      <c r="G167" s="2" t="str">
        <f t="shared" si="8"/>
        <v>12.0</v>
      </c>
      <c r="H167" s="2">
        <f t="shared" si="9"/>
        <v>12</v>
      </c>
      <c r="I167" s="56">
        <v>0.25</v>
      </c>
      <c r="K167" s="10" t="s">
        <v>518</v>
      </c>
      <c r="N167" s="9">
        <f t="shared" si="10"/>
        <v>16</v>
      </c>
      <c r="Q167" s="20">
        <v>2</v>
      </c>
      <c r="R167" s="20">
        <f t="shared" si="11"/>
        <v>8.5</v>
      </c>
      <c r="S167" s="39" t="s">
        <v>760</v>
      </c>
      <c r="T167" s="22">
        <v>8.4</v>
      </c>
      <c r="U167" s="23">
        <v>916.09</v>
      </c>
      <c r="V167" s="24"/>
      <c r="W167" s="64">
        <v>1</v>
      </c>
      <c r="X167" s="20">
        <v>4</v>
      </c>
      <c r="Y167" s="65">
        <v>0.46</v>
      </c>
      <c r="AM167" t="s">
        <v>761</v>
      </c>
    </row>
    <row r="168" spans="1:39" x14ac:dyDescent="0.35">
      <c r="A168" s="4" t="s">
        <v>726</v>
      </c>
      <c r="B168" s="2" t="s">
        <v>63</v>
      </c>
      <c r="C168" s="18">
        <v>2661.17</v>
      </c>
      <c r="D168" s="19">
        <v>2</v>
      </c>
      <c r="E168" s="19">
        <v>3</v>
      </c>
      <c r="F168" s="7" t="s">
        <v>762</v>
      </c>
      <c r="G168" s="2" t="str">
        <f t="shared" si="8"/>
        <v>12.0</v>
      </c>
      <c r="H168" s="2">
        <f t="shared" si="9"/>
        <v>12</v>
      </c>
      <c r="I168" s="56">
        <v>0.35</v>
      </c>
      <c r="K168" s="10" t="s">
        <v>539</v>
      </c>
      <c r="N168" s="9">
        <f t="shared" si="10"/>
        <v>16</v>
      </c>
      <c r="Q168" s="20">
        <v>2</v>
      </c>
      <c r="R168" s="20">
        <f t="shared" si="11"/>
        <v>8.5</v>
      </c>
      <c r="S168" s="39" t="s">
        <v>763</v>
      </c>
      <c r="T168" s="22">
        <v>8.4</v>
      </c>
      <c r="U168" s="23">
        <v>1006.52</v>
      </c>
      <c r="V168" s="24"/>
      <c r="W168" s="64">
        <v>1</v>
      </c>
      <c r="X168" s="20">
        <v>4</v>
      </c>
      <c r="Y168" s="65">
        <v>0.46</v>
      </c>
      <c r="AM168" t="s">
        <v>764</v>
      </c>
    </row>
    <row r="169" spans="1:39" x14ac:dyDescent="0.35">
      <c r="A169" s="4" t="s">
        <v>765</v>
      </c>
      <c r="B169" s="2" t="s">
        <v>63</v>
      </c>
      <c r="C169" s="18">
        <v>2859.34</v>
      </c>
      <c r="D169" s="19">
        <v>2</v>
      </c>
      <c r="E169" s="19">
        <v>3</v>
      </c>
      <c r="F169" s="7" t="s">
        <v>766</v>
      </c>
      <c r="G169" s="2" t="str">
        <f t="shared" si="8"/>
        <v>12.0</v>
      </c>
      <c r="H169" s="2">
        <f t="shared" si="9"/>
        <v>12</v>
      </c>
      <c r="I169" s="56">
        <v>0.45</v>
      </c>
      <c r="K169" s="10" t="s">
        <v>560</v>
      </c>
      <c r="N169" s="9">
        <f t="shared" si="10"/>
        <v>16</v>
      </c>
      <c r="Q169" s="20">
        <v>2</v>
      </c>
      <c r="R169" s="20">
        <f t="shared" si="11"/>
        <v>8.5</v>
      </c>
      <c r="S169" s="39" t="s">
        <v>767</v>
      </c>
      <c r="T169" s="22">
        <v>8.4</v>
      </c>
      <c r="U169" s="23">
        <v>1166.5899999999999</v>
      </c>
      <c r="V169" s="24"/>
      <c r="W169" s="64">
        <v>1</v>
      </c>
      <c r="X169" s="20">
        <v>4</v>
      </c>
      <c r="Y169" s="65">
        <v>0.46</v>
      </c>
      <c r="AM169" t="s">
        <v>768</v>
      </c>
    </row>
    <row r="170" spans="1:39" x14ac:dyDescent="0.35">
      <c r="A170" s="4" t="s">
        <v>654</v>
      </c>
      <c r="B170" s="2" t="s">
        <v>63</v>
      </c>
      <c r="C170" s="18">
        <v>2594.2600000000002</v>
      </c>
      <c r="D170" s="19">
        <v>2</v>
      </c>
      <c r="E170" s="19">
        <v>3</v>
      </c>
      <c r="F170" s="7" t="s">
        <v>769</v>
      </c>
      <c r="G170" s="2" t="str">
        <f t="shared" si="8"/>
        <v>12.5</v>
      </c>
      <c r="H170" s="2">
        <f t="shared" si="9"/>
        <v>12.5</v>
      </c>
      <c r="I170" s="56">
        <v>0.25</v>
      </c>
      <c r="K170" s="10" t="s">
        <v>581</v>
      </c>
      <c r="N170" s="9">
        <f t="shared" si="10"/>
        <v>16</v>
      </c>
      <c r="Q170" s="20">
        <v>2</v>
      </c>
      <c r="R170" s="20">
        <f t="shared" si="11"/>
        <v>9</v>
      </c>
      <c r="S170" s="39" t="s">
        <v>770</v>
      </c>
      <c r="T170" s="22">
        <v>8.9</v>
      </c>
      <c r="U170" s="23">
        <v>883.72</v>
      </c>
      <c r="V170" s="24"/>
      <c r="W170" s="64">
        <v>1</v>
      </c>
      <c r="X170" s="20">
        <v>4</v>
      </c>
      <c r="Y170" s="65">
        <v>0.46</v>
      </c>
      <c r="AM170" t="s">
        <v>771</v>
      </c>
    </row>
    <row r="171" spans="1:39" x14ac:dyDescent="0.35">
      <c r="A171" s="4" t="s">
        <v>730</v>
      </c>
      <c r="B171" s="2" t="s">
        <v>63</v>
      </c>
      <c r="C171" s="18">
        <v>2758.06</v>
      </c>
      <c r="D171" s="19">
        <v>2</v>
      </c>
      <c r="E171" s="19">
        <v>3</v>
      </c>
      <c r="F171" s="7" t="s">
        <v>772</v>
      </c>
      <c r="G171" s="2" t="str">
        <f t="shared" si="8"/>
        <v>12.5</v>
      </c>
      <c r="H171" s="2">
        <f t="shared" si="9"/>
        <v>12.5</v>
      </c>
      <c r="I171" s="56">
        <v>0.35</v>
      </c>
      <c r="K171" s="10" t="s">
        <v>602</v>
      </c>
      <c r="N171" s="9">
        <f t="shared" si="10"/>
        <v>16</v>
      </c>
      <c r="Q171" s="20">
        <v>2</v>
      </c>
      <c r="R171" s="20">
        <f t="shared" si="11"/>
        <v>9</v>
      </c>
      <c r="S171" s="39" t="s">
        <v>773</v>
      </c>
      <c r="T171" s="22">
        <v>8.9</v>
      </c>
      <c r="U171" s="23">
        <v>962.49</v>
      </c>
      <c r="V171" s="24"/>
      <c r="W171" s="64">
        <v>1</v>
      </c>
      <c r="X171" s="20">
        <v>4</v>
      </c>
      <c r="Y171" s="65">
        <v>0.46</v>
      </c>
      <c r="AM171" t="s">
        <v>774</v>
      </c>
    </row>
    <row r="172" spans="1:39" x14ac:dyDescent="0.35">
      <c r="A172" s="4" t="s">
        <v>775</v>
      </c>
      <c r="B172" s="2" t="s">
        <v>63</v>
      </c>
      <c r="C172" s="18">
        <v>2965.48</v>
      </c>
      <c r="D172" s="19">
        <v>2</v>
      </c>
      <c r="E172" s="19">
        <v>3</v>
      </c>
      <c r="F172" s="7" t="s">
        <v>776</v>
      </c>
      <c r="G172" s="2" t="str">
        <f t="shared" si="8"/>
        <v>12.5</v>
      </c>
      <c r="H172" s="2">
        <f t="shared" si="9"/>
        <v>12.5</v>
      </c>
      <c r="I172" s="56">
        <v>0.45</v>
      </c>
      <c r="K172" s="10" t="s">
        <v>623</v>
      </c>
      <c r="N172" s="9">
        <f t="shared" si="10"/>
        <v>16</v>
      </c>
      <c r="Q172" s="20">
        <v>2</v>
      </c>
      <c r="R172" s="20">
        <f t="shared" si="11"/>
        <v>9</v>
      </c>
      <c r="S172" s="39" t="s">
        <v>777</v>
      </c>
      <c r="T172" s="22">
        <v>8.9</v>
      </c>
      <c r="U172" s="23">
        <v>1058.3</v>
      </c>
      <c r="V172" s="24"/>
      <c r="W172" s="64">
        <v>1</v>
      </c>
      <c r="X172" s="20">
        <v>4</v>
      </c>
      <c r="Y172" s="65">
        <v>0.46</v>
      </c>
      <c r="AM172" t="s">
        <v>778</v>
      </c>
    </row>
    <row r="173" spans="1:39" x14ac:dyDescent="0.35">
      <c r="A173" s="4" t="s">
        <v>658</v>
      </c>
      <c r="B173" s="2" t="s">
        <v>63</v>
      </c>
      <c r="C173" s="18">
        <v>2682.48</v>
      </c>
      <c r="D173" s="19">
        <v>2</v>
      </c>
      <c r="E173" s="19">
        <v>3</v>
      </c>
      <c r="F173" s="7" t="s">
        <v>779</v>
      </c>
      <c r="G173" s="2" t="str">
        <f t="shared" si="8"/>
        <v>13.0</v>
      </c>
      <c r="H173" s="2">
        <f t="shared" si="9"/>
        <v>13</v>
      </c>
      <c r="I173" s="56">
        <v>0.25</v>
      </c>
      <c r="K173" s="10" t="s">
        <v>648</v>
      </c>
      <c r="N173" s="9">
        <f t="shared" si="10"/>
        <v>16</v>
      </c>
      <c r="Q173" s="20">
        <v>2</v>
      </c>
      <c r="R173" s="20">
        <f t="shared" si="11"/>
        <v>9</v>
      </c>
      <c r="S173" s="39" t="s">
        <v>780</v>
      </c>
      <c r="T173" s="22">
        <v>8.9</v>
      </c>
      <c r="U173" s="23">
        <v>1227.9000000000001</v>
      </c>
      <c r="V173" s="24"/>
      <c r="W173" s="64">
        <v>1</v>
      </c>
      <c r="X173" s="20">
        <v>4</v>
      </c>
      <c r="Y173" s="65">
        <v>0.46</v>
      </c>
      <c r="AM173" t="s">
        <v>781</v>
      </c>
    </row>
    <row r="174" spans="1:39" x14ac:dyDescent="0.35">
      <c r="A174" s="4" t="s">
        <v>734</v>
      </c>
      <c r="B174" s="2" t="s">
        <v>63</v>
      </c>
      <c r="C174" s="18">
        <v>2853.47</v>
      </c>
      <c r="D174" s="19">
        <v>2</v>
      </c>
      <c r="E174" s="19">
        <v>3</v>
      </c>
      <c r="F174" s="7" t="s">
        <v>782</v>
      </c>
      <c r="G174" s="2" t="str">
        <f t="shared" si="8"/>
        <v>13.0</v>
      </c>
      <c r="H174" s="2">
        <f t="shared" si="9"/>
        <v>13</v>
      </c>
      <c r="I174" s="56">
        <v>0.35</v>
      </c>
      <c r="K174" s="10" t="s">
        <v>674</v>
      </c>
      <c r="N174" s="9">
        <f t="shared" si="10"/>
        <v>16</v>
      </c>
      <c r="Q174" s="20">
        <v>2</v>
      </c>
      <c r="R174" s="20">
        <f t="shared" si="11"/>
        <v>9.5</v>
      </c>
      <c r="S174" s="39" t="s">
        <v>783</v>
      </c>
      <c r="T174" s="22">
        <v>9.4</v>
      </c>
      <c r="U174" s="23">
        <v>925.69</v>
      </c>
      <c r="V174" s="24"/>
      <c r="W174" s="64">
        <v>1</v>
      </c>
      <c r="X174" s="20">
        <v>4</v>
      </c>
      <c r="Y174" s="65">
        <v>0.46</v>
      </c>
      <c r="AM174" t="s">
        <v>784</v>
      </c>
    </row>
    <row r="175" spans="1:39" x14ac:dyDescent="0.35">
      <c r="A175" s="4" t="s">
        <v>785</v>
      </c>
      <c r="B175" s="2" t="s">
        <v>63</v>
      </c>
      <c r="C175" s="18">
        <v>3069.99</v>
      </c>
      <c r="D175" s="19">
        <v>2</v>
      </c>
      <c r="E175" s="19">
        <v>3</v>
      </c>
      <c r="F175" s="7" t="s">
        <v>786</v>
      </c>
      <c r="G175" s="2" t="str">
        <f t="shared" si="8"/>
        <v>13.0</v>
      </c>
      <c r="H175" s="2">
        <f t="shared" si="9"/>
        <v>13</v>
      </c>
      <c r="I175" s="56">
        <v>0.45</v>
      </c>
      <c r="K175" s="10" t="s">
        <v>696</v>
      </c>
      <c r="N175" s="9">
        <f t="shared" si="10"/>
        <v>16</v>
      </c>
      <c r="Q175" s="20">
        <v>2</v>
      </c>
      <c r="R175" s="20">
        <f t="shared" si="11"/>
        <v>9.5</v>
      </c>
      <c r="S175" s="39" t="s">
        <v>787</v>
      </c>
      <c r="T175" s="22">
        <v>9.4</v>
      </c>
      <c r="U175" s="23">
        <v>1008.89</v>
      </c>
      <c r="V175" s="24"/>
      <c r="W175" s="64">
        <v>1</v>
      </c>
      <c r="X175" s="20">
        <v>4</v>
      </c>
      <c r="Y175" s="65">
        <v>0.46</v>
      </c>
      <c r="AM175" t="s">
        <v>788</v>
      </c>
    </row>
    <row r="176" spans="1:39" x14ac:dyDescent="0.35">
      <c r="A176" s="4" t="s">
        <v>662</v>
      </c>
      <c r="B176" s="2" t="s">
        <v>63</v>
      </c>
      <c r="C176" s="18">
        <v>2772.07</v>
      </c>
      <c r="D176" s="19">
        <v>2</v>
      </c>
      <c r="E176" s="19">
        <v>3</v>
      </c>
      <c r="F176" s="7" t="s">
        <v>789</v>
      </c>
      <c r="G176" s="2" t="str">
        <f t="shared" si="8"/>
        <v>13.5</v>
      </c>
      <c r="H176" s="2">
        <f t="shared" si="9"/>
        <v>13.5</v>
      </c>
      <c r="I176" s="56">
        <v>0.25</v>
      </c>
      <c r="K176" s="10" t="s">
        <v>716</v>
      </c>
      <c r="N176" s="9">
        <f t="shared" si="10"/>
        <v>16</v>
      </c>
      <c r="Q176" s="20">
        <v>2</v>
      </c>
      <c r="R176" s="20">
        <f t="shared" si="11"/>
        <v>9.5</v>
      </c>
      <c r="S176" s="39" t="s">
        <v>790</v>
      </c>
      <c r="T176" s="22">
        <v>9.4</v>
      </c>
      <c r="U176" s="23">
        <v>1110.08</v>
      </c>
      <c r="V176" s="24"/>
      <c r="W176" s="64">
        <v>1</v>
      </c>
      <c r="X176" s="20">
        <v>4</v>
      </c>
      <c r="Y176" s="65">
        <v>0.46</v>
      </c>
      <c r="AM176" t="s">
        <v>791</v>
      </c>
    </row>
    <row r="177" spans="1:39" x14ac:dyDescent="0.35">
      <c r="A177" s="4" t="s">
        <v>738</v>
      </c>
      <c r="B177" s="2" t="s">
        <v>63</v>
      </c>
      <c r="C177" s="18">
        <v>2950.36</v>
      </c>
      <c r="D177" s="19">
        <v>2</v>
      </c>
      <c r="E177" s="19">
        <v>3</v>
      </c>
      <c r="F177" s="7" t="s">
        <v>792</v>
      </c>
      <c r="G177" s="2" t="str">
        <f t="shared" si="8"/>
        <v>13.5</v>
      </c>
      <c r="H177" s="2">
        <f t="shared" si="9"/>
        <v>13.5</v>
      </c>
      <c r="I177" s="56">
        <v>0.35</v>
      </c>
      <c r="K177" s="10" t="s">
        <v>741</v>
      </c>
      <c r="N177" s="9">
        <f t="shared" si="10"/>
        <v>16</v>
      </c>
      <c r="Q177" s="20">
        <v>2</v>
      </c>
      <c r="R177" s="20">
        <f t="shared" si="11"/>
        <v>9.5</v>
      </c>
      <c r="S177" s="39" t="s">
        <v>793</v>
      </c>
      <c r="T177" s="22">
        <v>9.4</v>
      </c>
      <c r="U177" s="23">
        <v>1289.21</v>
      </c>
      <c r="V177" s="24"/>
      <c r="W177" s="64">
        <v>1</v>
      </c>
      <c r="X177" s="20">
        <v>4</v>
      </c>
      <c r="Y177" s="65">
        <v>0.46</v>
      </c>
      <c r="AM177" t="s">
        <v>794</v>
      </c>
    </row>
    <row r="178" spans="1:39" x14ac:dyDescent="0.35">
      <c r="A178" s="4" t="s">
        <v>795</v>
      </c>
      <c r="B178" s="2" t="s">
        <v>63</v>
      </c>
      <c r="C178" s="18">
        <v>3176.13</v>
      </c>
      <c r="D178" s="19">
        <v>2</v>
      </c>
      <c r="E178" s="19">
        <v>3</v>
      </c>
      <c r="F178" s="7" t="s">
        <v>796</v>
      </c>
      <c r="G178" s="2" t="str">
        <f t="shared" si="8"/>
        <v>13.5</v>
      </c>
      <c r="H178" s="2">
        <f t="shared" si="9"/>
        <v>13.5</v>
      </c>
      <c r="I178" s="56">
        <v>0.45</v>
      </c>
      <c r="K178" s="10" t="s">
        <v>754</v>
      </c>
      <c r="N178" s="9">
        <f t="shared" si="10"/>
        <v>16</v>
      </c>
      <c r="Q178" s="20">
        <v>3</v>
      </c>
      <c r="R178" s="20">
        <f t="shared" si="11"/>
        <v>4.5</v>
      </c>
      <c r="S178" s="39" t="s">
        <v>797</v>
      </c>
      <c r="T178" s="22">
        <v>4.3499999999999996</v>
      </c>
      <c r="U178" s="23">
        <v>335.96</v>
      </c>
      <c r="V178" s="24"/>
      <c r="W178" s="64">
        <v>1</v>
      </c>
      <c r="X178" s="20">
        <v>2</v>
      </c>
      <c r="Y178" s="38">
        <v>0</v>
      </c>
      <c r="AM178" t="s">
        <v>798</v>
      </c>
    </row>
    <row r="179" spans="1:39" x14ac:dyDescent="0.35">
      <c r="A179" s="4" t="s">
        <v>666</v>
      </c>
      <c r="B179" s="2" t="s">
        <v>63</v>
      </c>
      <c r="C179" s="18">
        <v>2861.66</v>
      </c>
      <c r="D179" s="19">
        <v>2</v>
      </c>
      <c r="E179" s="19">
        <v>3</v>
      </c>
      <c r="F179" s="7" t="s">
        <v>799</v>
      </c>
      <c r="G179" s="2" t="str">
        <f t="shared" si="8"/>
        <v>14.0</v>
      </c>
      <c r="H179" s="2">
        <f t="shared" si="9"/>
        <v>14</v>
      </c>
      <c r="I179" s="56">
        <v>0.25</v>
      </c>
      <c r="K179" s="10" t="s">
        <v>765</v>
      </c>
      <c r="N179" s="9">
        <f t="shared" si="10"/>
        <v>16</v>
      </c>
      <c r="Q179" s="20">
        <v>3</v>
      </c>
      <c r="R179" s="20">
        <f t="shared" si="11"/>
        <v>4.5</v>
      </c>
      <c r="S179" s="39" t="s">
        <v>800</v>
      </c>
      <c r="T179" s="22">
        <v>4.3499999999999996</v>
      </c>
      <c r="U179" s="23">
        <v>361.62</v>
      </c>
      <c r="V179" s="24"/>
      <c r="W179" s="64">
        <v>1</v>
      </c>
      <c r="X179" s="20">
        <v>2</v>
      </c>
      <c r="Y179" s="38">
        <v>0</v>
      </c>
      <c r="AM179" t="s">
        <v>801</v>
      </c>
    </row>
    <row r="180" spans="1:39" x14ac:dyDescent="0.35">
      <c r="A180" s="4" t="s">
        <v>743</v>
      </c>
      <c r="B180" s="2" t="s">
        <v>63</v>
      </c>
      <c r="C180" s="18">
        <v>3047.25</v>
      </c>
      <c r="D180" s="19">
        <v>2</v>
      </c>
      <c r="E180" s="19">
        <v>3</v>
      </c>
      <c r="F180" s="7" t="s">
        <v>802</v>
      </c>
      <c r="G180" s="2" t="str">
        <f t="shared" si="8"/>
        <v>14.0</v>
      </c>
      <c r="H180" s="2">
        <f t="shared" si="9"/>
        <v>14</v>
      </c>
      <c r="I180" s="56">
        <v>0.35</v>
      </c>
      <c r="K180" s="10" t="s">
        <v>775</v>
      </c>
      <c r="N180" s="9">
        <f t="shared" si="10"/>
        <v>16</v>
      </c>
      <c r="Q180" s="20">
        <v>3</v>
      </c>
      <c r="R180" s="20">
        <f t="shared" si="11"/>
        <v>4.5</v>
      </c>
      <c r="S180" s="39" t="s">
        <v>803</v>
      </c>
      <c r="T180" s="22">
        <v>4.3499999999999996</v>
      </c>
      <c r="U180" s="23">
        <v>392.84</v>
      </c>
      <c r="V180" s="24"/>
      <c r="W180" s="64">
        <v>1</v>
      </c>
      <c r="X180" s="20">
        <v>2</v>
      </c>
      <c r="Y180" s="38">
        <v>0</v>
      </c>
      <c r="AM180" t="s">
        <v>804</v>
      </c>
    </row>
    <row r="181" spans="1:39" x14ac:dyDescent="0.35">
      <c r="A181" s="4" t="s">
        <v>805</v>
      </c>
      <c r="B181" s="2" t="s">
        <v>63</v>
      </c>
      <c r="C181" s="18">
        <v>3282.26</v>
      </c>
      <c r="D181" s="19">
        <v>2</v>
      </c>
      <c r="E181" s="19">
        <v>3</v>
      </c>
      <c r="F181" s="7" t="s">
        <v>806</v>
      </c>
      <c r="G181" s="2" t="str">
        <f t="shared" si="8"/>
        <v>14.0</v>
      </c>
      <c r="H181" s="2">
        <f t="shared" si="9"/>
        <v>14</v>
      </c>
      <c r="I181" s="56">
        <v>0.45</v>
      </c>
      <c r="K181" s="10" t="s">
        <v>785</v>
      </c>
      <c r="N181" s="9">
        <f t="shared" si="10"/>
        <v>16</v>
      </c>
      <c r="Q181" s="20">
        <v>3</v>
      </c>
      <c r="R181" s="20">
        <f t="shared" si="11"/>
        <v>4.5</v>
      </c>
      <c r="S181" s="39" t="s">
        <v>807</v>
      </c>
      <c r="T181" s="22">
        <v>4.3499999999999996</v>
      </c>
      <c r="U181" s="23">
        <v>448.1</v>
      </c>
      <c r="V181" s="24"/>
      <c r="W181" s="64">
        <v>1</v>
      </c>
      <c r="X181" s="20">
        <v>2</v>
      </c>
      <c r="Y181" s="38">
        <v>0</v>
      </c>
      <c r="AM181" t="s">
        <v>808</v>
      </c>
    </row>
    <row r="182" spans="1:39" x14ac:dyDescent="0.35">
      <c r="A182" s="4" t="s">
        <v>671</v>
      </c>
      <c r="B182" s="2" t="s">
        <v>63</v>
      </c>
      <c r="C182" s="18">
        <v>2949.87</v>
      </c>
      <c r="D182" s="19">
        <v>2</v>
      </c>
      <c r="E182" s="19">
        <v>3</v>
      </c>
      <c r="F182" s="7" t="s">
        <v>809</v>
      </c>
      <c r="G182" s="2" t="str">
        <f t="shared" si="8"/>
        <v>14.5</v>
      </c>
      <c r="H182" s="2">
        <f t="shared" si="9"/>
        <v>14.5</v>
      </c>
      <c r="I182" s="56">
        <v>0.25</v>
      </c>
      <c r="K182" s="10" t="s">
        <v>795</v>
      </c>
      <c r="N182" s="9">
        <f t="shared" si="10"/>
        <v>16</v>
      </c>
      <c r="Q182" s="20">
        <v>3</v>
      </c>
      <c r="R182" s="20">
        <f t="shared" si="11"/>
        <v>5</v>
      </c>
      <c r="S182" s="39" t="s">
        <v>810</v>
      </c>
      <c r="T182" s="22">
        <v>4.9000000000000004</v>
      </c>
      <c r="U182" s="23">
        <v>366.74</v>
      </c>
      <c r="V182" s="24"/>
      <c r="W182" s="64">
        <v>1</v>
      </c>
      <c r="X182" s="20">
        <v>2</v>
      </c>
      <c r="Y182" s="38">
        <v>0</v>
      </c>
      <c r="AM182" t="s">
        <v>811</v>
      </c>
    </row>
    <row r="183" spans="1:39" x14ac:dyDescent="0.35">
      <c r="A183" s="4" t="s">
        <v>747</v>
      </c>
      <c r="B183" s="2" t="s">
        <v>63</v>
      </c>
      <c r="C183" s="18">
        <v>3142.65</v>
      </c>
      <c r="D183" s="19">
        <v>2</v>
      </c>
      <c r="E183" s="19">
        <v>3</v>
      </c>
      <c r="F183" s="7" t="s">
        <v>812</v>
      </c>
      <c r="G183" s="2" t="str">
        <f t="shared" si="8"/>
        <v>14.5</v>
      </c>
      <c r="H183" s="2">
        <f t="shared" si="9"/>
        <v>14.5</v>
      </c>
      <c r="I183" s="56">
        <v>0.35</v>
      </c>
      <c r="K183" s="10" t="s">
        <v>805</v>
      </c>
      <c r="N183" s="9">
        <f t="shared" si="10"/>
        <v>16</v>
      </c>
      <c r="Q183" s="20">
        <v>3</v>
      </c>
      <c r="R183" s="20">
        <f t="shared" si="11"/>
        <v>5</v>
      </c>
      <c r="S183" s="39" t="s">
        <v>813</v>
      </c>
      <c r="T183" s="22">
        <v>4.9000000000000004</v>
      </c>
      <c r="U183" s="23">
        <v>395.65</v>
      </c>
      <c r="V183" s="24"/>
      <c r="W183" s="64">
        <v>1</v>
      </c>
      <c r="X183" s="20">
        <v>2</v>
      </c>
      <c r="Y183" s="38">
        <v>0</v>
      </c>
      <c r="AM183" t="s">
        <v>814</v>
      </c>
    </row>
    <row r="184" spans="1:39" x14ac:dyDescent="0.35">
      <c r="A184" s="4" t="s">
        <v>815</v>
      </c>
      <c r="B184" s="2" t="s">
        <v>63</v>
      </c>
      <c r="C184" s="18">
        <v>3386.77</v>
      </c>
      <c r="D184" s="19">
        <v>2</v>
      </c>
      <c r="E184" s="19">
        <v>3</v>
      </c>
      <c r="F184" s="7" t="s">
        <v>816</v>
      </c>
      <c r="G184" s="2" t="str">
        <f t="shared" si="8"/>
        <v>14.5</v>
      </c>
      <c r="H184" s="2">
        <f t="shared" si="9"/>
        <v>14.5</v>
      </c>
      <c r="I184" s="56">
        <v>0.45</v>
      </c>
      <c r="K184" s="10" t="s">
        <v>815</v>
      </c>
      <c r="N184" s="9">
        <f t="shared" si="10"/>
        <v>16</v>
      </c>
      <c r="Q184" s="20">
        <v>3</v>
      </c>
      <c r="R184" s="20">
        <f t="shared" si="11"/>
        <v>5</v>
      </c>
      <c r="S184" s="39" t="s">
        <v>817</v>
      </c>
      <c r="T184" s="22">
        <v>4.9000000000000004</v>
      </c>
      <c r="U184" s="23">
        <v>430.82</v>
      </c>
      <c r="V184" s="24"/>
      <c r="W184" s="64">
        <v>1</v>
      </c>
      <c r="X184" s="20">
        <v>2</v>
      </c>
      <c r="Y184" s="38">
        <v>0</v>
      </c>
      <c r="AM184" t="s">
        <v>818</v>
      </c>
    </row>
    <row r="185" spans="1:39" x14ac:dyDescent="0.35">
      <c r="A185" s="4" t="s">
        <v>676</v>
      </c>
      <c r="B185" s="2" t="s">
        <v>63</v>
      </c>
      <c r="C185" s="18">
        <v>3039.46</v>
      </c>
      <c r="D185" s="19">
        <v>2</v>
      </c>
      <c r="E185" s="19">
        <v>3</v>
      </c>
      <c r="F185" s="7" t="s">
        <v>819</v>
      </c>
      <c r="G185" s="2" t="str">
        <f t="shared" si="8"/>
        <v>15.0</v>
      </c>
      <c r="H185" s="2">
        <f t="shared" si="9"/>
        <v>15</v>
      </c>
      <c r="I185" s="56">
        <v>0.25</v>
      </c>
      <c r="K185" s="10" t="s">
        <v>820</v>
      </c>
      <c r="N185" s="9">
        <f t="shared" si="10"/>
        <v>16</v>
      </c>
      <c r="Q185" s="20">
        <v>3</v>
      </c>
      <c r="R185" s="20">
        <f t="shared" si="11"/>
        <v>5</v>
      </c>
      <c r="S185" s="39" t="s">
        <v>821</v>
      </c>
      <c r="T185" s="22">
        <v>4.9000000000000004</v>
      </c>
      <c r="U185" s="23">
        <v>493.07</v>
      </c>
      <c r="V185" s="24"/>
      <c r="W185" s="64">
        <v>1</v>
      </c>
      <c r="X185" s="20">
        <v>2</v>
      </c>
      <c r="Y185" s="38">
        <v>0</v>
      </c>
      <c r="AM185" t="s">
        <v>822</v>
      </c>
    </row>
    <row r="186" spans="1:39" x14ac:dyDescent="0.35">
      <c r="A186" s="4" t="s">
        <v>751</v>
      </c>
      <c r="B186" s="2" t="s">
        <v>63</v>
      </c>
      <c r="C186" s="18">
        <v>3239.55</v>
      </c>
      <c r="D186" s="19">
        <v>2</v>
      </c>
      <c r="E186" s="19">
        <v>3</v>
      </c>
      <c r="F186" s="7" t="s">
        <v>823</v>
      </c>
      <c r="G186" s="2" t="str">
        <f t="shared" si="8"/>
        <v>15.0</v>
      </c>
      <c r="H186" s="2">
        <f t="shared" si="9"/>
        <v>15</v>
      </c>
      <c r="I186" s="56">
        <v>0.35</v>
      </c>
      <c r="K186" s="10" t="s">
        <v>824</v>
      </c>
      <c r="N186" s="9">
        <f t="shared" si="10"/>
        <v>16</v>
      </c>
      <c r="Q186" s="20">
        <v>3</v>
      </c>
      <c r="R186" s="20">
        <f t="shared" si="11"/>
        <v>5.5</v>
      </c>
      <c r="S186" s="39" t="s">
        <v>825</v>
      </c>
      <c r="T186" s="22">
        <v>5.5</v>
      </c>
      <c r="U186" s="23">
        <v>414.4</v>
      </c>
      <c r="V186" s="24"/>
      <c r="W186" s="64">
        <v>1</v>
      </c>
      <c r="X186" s="20">
        <v>2</v>
      </c>
      <c r="Y186" s="38">
        <v>0</v>
      </c>
      <c r="AM186" t="s">
        <v>826</v>
      </c>
    </row>
    <row r="187" spans="1:39" x14ac:dyDescent="0.35">
      <c r="A187" s="4" t="s">
        <v>820</v>
      </c>
      <c r="B187" s="2" t="s">
        <v>63</v>
      </c>
      <c r="C187" s="18">
        <v>3492.91</v>
      </c>
      <c r="D187" s="19">
        <v>2</v>
      </c>
      <c r="E187" s="19">
        <v>3</v>
      </c>
      <c r="F187" s="7" t="s">
        <v>827</v>
      </c>
      <c r="G187" s="2" t="str">
        <f t="shared" si="8"/>
        <v>15.0</v>
      </c>
      <c r="H187" s="2">
        <f t="shared" si="9"/>
        <v>15</v>
      </c>
      <c r="I187" s="56">
        <v>0.45</v>
      </c>
      <c r="K187" s="66" t="s">
        <v>828</v>
      </c>
      <c r="N187" s="9">
        <f t="shared" si="10"/>
        <v>12</v>
      </c>
      <c r="Q187" s="20">
        <v>3</v>
      </c>
      <c r="R187" s="20">
        <f t="shared" si="11"/>
        <v>5.5</v>
      </c>
      <c r="S187" s="39" t="s">
        <v>829</v>
      </c>
      <c r="T187" s="22">
        <v>5.5</v>
      </c>
      <c r="U187" s="23">
        <v>446.86</v>
      </c>
      <c r="V187" s="24"/>
      <c r="W187" s="64">
        <v>1</v>
      </c>
      <c r="X187" s="20">
        <v>2</v>
      </c>
      <c r="Y187" s="38">
        <v>0</v>
      </c>
      <c r="AM187" t="s">
        <v>830</v>
      </c>
    </row>
    <row r="188" spans="1:39" x14ac:dyDescent="0.35">
      <c r="A188" s="4" t="s">
        <v>680</v>
      </c>
      <c r="B188" s="2" t="s">
        <v>63</v>
      </c>
      <c r="C188" s="18">
        <v>3129.05</v>
      </c>
      <c r="D188" s="19">
        <v>2</v>
      </c>
      <c r="E188" s="19">
        <v>3</v>
      </c>
      <c r="F188" s="7" t="s">
        <v>831</v>
      </c>
      <c r="G188" s="2" t="str">
        <f t="shared" si="8"/>
        <v>15.5</v>
      </c>
      <c r="H188" s="2">
        <f t="shared" si="9"/>
        <v>15.5</v>
      </c>
      <c r="I188" s="56">
        <v>0.25</v>
      </c>
      <c r="K188" s="66" t="s">
        <v>832</v>
      </c>
      <c r="N188" s="9">
        <f t="shared" si="10"/>
        <v>13</v>
      </c>
      <c r="Q188" s="20">
        <v>3</v>
      </c>
      <c r="R188" s="20">
        <f t="shared" si="11"/>
        <v>5.5</v>
      </c>
      <c r="S188" s="39" t="s">
        <v>833</v>
      </c>
      <c r="T188" s="22">
        <v>5.5</v>
      </c>
      <c r="U188" s="23">
        <v>486.33</v>
      </c>
      <c r="V188" s="24"/>
      <c r="W188" s="64">
        <v>1</v>
      </c>
      <c r="X188" s="20">
        <v>2</v>
      </c>
      <c r="Y188" s="38">
        <v>0</v>
      </c>
      <c r="AM188" t="s">
        <v>834</v>
      </c>
    </row>
    <row r="189" spans="1:39" x14ac:dyDescent="0.35">
      <c r="A189" s="4" t="s">
        <v>756</v>
      </c>
      <c r="B189" s="2" t="s">
        <v>63</v>
      </c>
      <c r="C189" s="18">
        <v>3336.44</v>
      </c>
      <c r="D189" s="19">
        <v>2</v>
      </c>
      <c r="E189" s="19">
        <v>3</v>
      </c>
      <c r="F189" s="7" t="s">
        <v>835</v>
      </c>
      <c r="G189" s="2" t="str">
        <f t="shared" si="8"/>
        <v>15.5</v>
      </c>
      <c r="H189" s="2">
        <f t="shared" si="9"/>
        <v>15.5</v>
      </c>
      <c r="I189" s="56">
        <v>0.35</v>
      </c>
      <c r="K189" s="66" t="s">
        <v>836</v>
      </c>
      <c r="N189" s="9">
        <f t="shared" si="10"/>
        <v>12</v>
      </c>
      <c r="Q189" s="20">
        <v>3</v>
      </c>
      <c r="R189" s="20">
        <f t="shared" si="11"/>
        <v>5.5</v>
      </c>
      <c r="S189" s="39" t="s">
        <v>837</v>
      </c>
      <c r="T189" s="22">
        <v>5.5</v>
      </c>
      <c r="U189" s="23">
        <v>556.20000000000005</v>
      </c>
      <c r="V189" s="24"/>
      <c r="W189" s="64">
        <v>1</v>
      </c>
      <c r="X189" s="20">
        <v>2</v>
      </c>
      <c r="Y189" s="38">
        <v>0</v>
      </c>
      <c r="AM189" t="s">
        <v>838</v>
      </c>
    </row>
    <row r="190" spans="1:39" ht="15" thickBot="1" x14ac:dyDescent="0.4">
      <c r="A190" s="4" t="s">
        <v>824</v>
      </c>
      <c r="B190" s="2" t="s">
        <v>63</v>
      </c>
      <c r="C190" s="67">
        <v>3599.04</v>
      </c>
      <c r="D190" s="19">
        <v>2</v>
      </c>
      <c r="E190" s="19">
        <v>3</v>
      </c>
      <c r="F190" s="7" t="s">
        <v>839</v>
      </c>
      <c r="G190" s="2" t="str">
        <f t="shared" si="8"/>
        <v>15.5</v>
      </c>
      <c r="H190" s="2">
        <f t="shared" si="9"/>
        <v>15.5</v>
      </c>
      <c r="I190" s="56">
        <v>0.45</v>
      </c>
      <c r="K190" s="66" t="s">
        <v>31</v>
      </c>
      <c r="N190" s="9">
        <f t="shared" si="10"/>
        <v>11</v>
      </c>
      <c r="Q190" s="20">
        <v>3</v>
      </c>
      <c r="R190" s="20">
        <f t="shared" si="11"/>
        <v>7</v>
      </c>
      <c r="S190" s="39" t="s">
        <v>840</v>
      </c>
      <c r="T190" s="22">
        <v>6.9</v>
      </c>
      <c r="U190" s="23">
        <v>492.76</v>
      </c>
      <c r="V190" s="24"/>
      <c r="W190" s="64">
        <v>1</v>
      </c>
      <c r="X190" s="20">
        <v>2</v>
      </c>
      <c r="Y190" s="38">
        <v>0</v>
      </c>
      <c r="AM190" t="s">
        <v>841</v>
      </c>
    </row>
    <row r="191" spans="1:39" x14ac:dyDescent="0.35">
      <c r="A191" s="68" t="s">
        <v>828</v>
      </c>
      <c r="B191" s="69"/>
      <c r="C191" s="18">
        <v>20.32</v>
      </c>
      <c r="D191" s="70"/>
      <c r="E191" s="71"/>
      <c r="F191" s="7" t="s">
        <v>842</v>
      </c>
      <c r="H191" s="2" t="e">
        <f t="shared" si="9"/>
        <v>#N/A</v>
      </c>
      <c r="K191" s="66" t="s">
        <v>44</v>
      </c>
      <c r="N191" s="9">
        <f t="shared" si="10"/>
        <v>12</v>
      </c>
      <c r="Q191" s="20">
        <v>3</v>
      </c>
      <c r="R191" s="20">
        <f t="shared" si="11"/>
        <v>7</v>
      </c>
      <c r="S191" s="39" t="s">
        <v>843</v>
      </c>
      <c r="T191" s="22">
        <v>6.9</v>
      </c>
      <c r="U191" s="23">
        <v>533.47</v>
      </c>
      <c r="V191" s="24"/>
      <c r="W191" s="64">
        <v>1</v>
      </c>
      <c r="X191" s="20">
        <v>2</v>
      </c>
      <c r="Y191" s="38">
        <v>0</v>
      </c>
      <c r="AM191" t="s">
        <v>844</v>
      </c>
    </row>
    <row r="192" spans="1:39" x14ac:dyDescent="0.35">
      <c r="A192" s="72" t="s">
        <v>832</v>
      </c>
      <c r="C192" s="18">
        <v>21.02</v>
      </c>
      <c r="D192" s="73"/>
      <c r="E192" s="74"/>
      <c r="F192" s="7" t="s">
        <v>845</v>
      </c>
      <c r="H192" s="2" t="e">
        <f t="shared" si="9"/>
        <v>#N/A</v>
      </c>
      <c r="K192" s="66" t="s">
        <v>846</v>
      </c>
      <c r="M192" s="75" t="s">
        <v>847</v>
      </c>
      <c r="N192" s="9">
        <f t="shared" si="10"/>
        <v>18</v>
      </c>
      <c r="Q192" s="20">
        <v>3</v>
      </c>
      <c r="R192" s="20">
        <f t="shared" si="11"/>
        <v>7</v>
      </c>
      <c r="S192" s="39" t="s">
        <v>848</v>
      </c>
      <c r="T192" s="22">
        <v>6.9</v>
      </c>
      <c r="U192" s="23">
        <v>582.99</v>
      </c>
      <c r="V192" s="24"/>
      <c r="W192" s="64">
        <v>1</v>
      </c>
      <c r="X192" s="20">
        <v>2</v>
      </c>
      <c r="Y192" s="38">
        <v>0</v>
      </c>
      <c r="AM192" t="s">
        <v>849</v>
      </c>
    </row>
    <row r="193" spans="1:39" x14ac:dyDescent="0.35">
      <c r="A193" s="72" t="s">
        <v>836</v>
      </c>
      <c r="C193" s="18">
        <v>40.200000000000003</v>
      </c>
      <c r="D193" s="73"/>
      <c r="E193" s="74"/>
      <c r="F193" s="7" t="s">
        <v>850</v>
      </c>
      <c r="H193" s="2" t="e">
        <f t="shared" si="9"/>
        <v>#N/A</v>
      </c>
      <c r="K193" s="10" t="s">
        <v>851</v>
      </c>
      <c r="M193" s="4" t="s">
        <v>851</v>
      </c>
      <c r="N193" s="9">
        <f t="shared" si="10"/>
        <v>23</v>
      </c>
      <c r="Q193" s="20">
        <v>3</v>
      </c>
      <c r="R193" s="20">
        <f t="shared" si="11"/>
        <v>7</v>
      </c>
      <c r="S193" s="39" t="s">
        <v>852</v>
      </c>
      <c r="T193" s="22">
        <v>6.9</v>
      </c>
      <c r="U193" s="23">
        <v>670.65</v>
      </c>
      <c r="V193" s="24"/>
      <c r="W193" s="64">
        <v>1</v>
      </c>
      <c r="X193" s="20">
        <v>2</v>
      </c>
      <c r="Y193" s="38">
        <v>0</v>
      </c>
      <c r="AM193" t="s">
        <v>853</v>
      </c>
    </row>
    <row r="194" spans="1:39" x14ac:dyDescent="0.35">
      <c r="A194" s="72" t="s">
        <v>31</v>
      </c>
      <c r="C194" s="18">
        <v>60.8</v>
      </c>
      <c r="D194" s="73"/>
      <c r="E194" s="74"/>
      <c r="F194" s="7" t="s">
        <v>854</v>
      </c>
      <c r="H194" s="2" t="e">
        <f t="shared" si="9"/>
        <v>#N/A</v>
      </c>
      <c r="K194" s="10" t="s">
        <v>855</v>
      </c>
      <c r="M194" s="4" t="s">
        <v>856</v>
      </c>
      <c r="N194" s="9">
        <f t="shared" si="10"/>
        <v>25</v>
      </c>
      <c r="Q194" s="20">
        <v>3</v>
      </c>
      <c r="R194" s="20">
        <f t="shared" si="11"/>
        <v>7.5</v>
      </c>
      <c r="S194" s="39" t="s">
        <v>857</v>
      </c>
      <c r="T194" s="22">
        <v>7.25</v>
      </c>
      <c r="U194" s="23">
        <v>512.35</v>
      </c>
      <c r="V194" s="24"/>
      <c r="W194" s="64">
        <v>1</v>
      </c>
      <c r="X194" s="20">
        <v>2</v>
      </c>
      <c r="Y194" s="38">
        <v>0</v>
      </c>
      <c r="AM194" t="s">
        <v>858</v>
      </c>
    </row>
    <row r="195" spans="1:39" x14ac:dyDescent="0.35">
      <c r="A195" s="72" t="s">
        <v>44</v>
      </c>
      <c r="C195" s="18">
        <v>136.72</v>
      </c>
      <c r="D195" s="73"/>
      <c r="E195" s="74"/>
      <c r="F195" s="7" t="s">
        <v>859</v>
      </c>
      <c r="H195" s="2" t="e">
        <f t="shared" ref="H195:H206" si="12">INDEX($AB$2:$AB$27,MATCH(G195,$AC$2:$AC$27,0))</f>
        <v>#N/A</v>
      </c>
      <c r="K195" s="10" t="s">
        <v>860</v>
      </c>
      <c r="M195" s="4" t="s">
        <v>860</v>
      </c>
      <c r="N195" s="9">
        <f t="shared" ref="N195:N202" si="13">LEN(F195)</f>
        <v>21</v>
      </c>
      <c r="Q195" s="20">
        <v>3</v>
      </c>
      <c r="R195" s="20">
        <f t="shared" ref="R195:R258" si="14">MROUND(T195,0.5)</f>
        <v>7.5</v>
      </c>
      <c r="S195" s="39" t="s">
        <v>861</v>
      </c>
      <c r="T195" s="22">
        <v>7.25</v>
      </c>
      <c r="U195" s="23">
        <v>555.13</v>
      </c>
      <c r="V195" s="24"/>
      <c r="W195" s="64">
        <v>1</v>
      </c>
      <c r="X195" s="20">
        <v>2</v>
      </c>
      <c r="Y195" s="38">
        <v>0</v>
      </c>
      <c r="AM195" t="s">
        <v>862</v>
      </c>
    </row>
    <row r="196" spans="1:39" x14ac:dyDescent="0.35">
      <c r="A196" s="72" t="s">
        <v>846</v>
      </c>
      <c r="C196" s="18">
        <v>53.22</v>
      </c>
      <c r="D196" s="73"/>
      <c r="E196" s="74"/>
      <c r="F196" s="7" t="s">
        <v>863</v>
      </c>
      <c r="H196" s="2" t="e">
        <f t="shared" si="12"/>
        <v>#N/A</v>
      </c>
      <c r="K196" s="10" t="s">
        <v>864</v>
      </c>
      <c r="M196" s="4" t="s">
        <v>864</v>
      </c>
      <c r="N196" s="9">
        <f t="shared" si="13"/>
        <v>24</v>
      </c>
      <c r="Q196" s="20">
        <v>3</v>
      </c>
      <c r="R196" s="20">
        <f t="shared" si="14"/>
        <v>7.5</v>
      </c>
      <c r="S196" s="39" t="s">
        <v>865</v>
      </c>
      <c r="T196" s="22">
        <v>7.25</v>
      </c>
      <c r="U196" s="23">
        <v>607.16</v>
      </c>
      <c r="V196" s="24"/>
      <c r="W196" s="64">
        <v>1</v>
      </c>
      <c r="X196" s="20">
        <v>2</v>
      </c>
      <c r="Y196" s="38">
        <v>0</v>
      </c>
      <c r="AM196" t="s">
        <v>866</v>
      </c>
    </row>
    <row r="197" spans="1:39" x14ac:dyDescent="0.35">
      <c r="A197" s="76" t="s">
        <v>851</v>
      </c>
      <c r="C197" s="5">
        <v>31.16</v>
      </c>
      <c r="E197" s="77"/>
      <c r="F197" s="7" t="s">
        <v>867</v>
      </c>
      <c r="H197" s="2" t="e">
        <f t="shared" si="12"/>
        <v>#N/A</v>
      </c>
      <c r="K197" s="10" t="s">
        <v>868</v>
      </c>
      <c r="M197" s="4" t="s">
        <v>869</v>
      </c>
      <c r="N197" s="9">
        <f t="shared" si="13"/>
        <v>24</v>
      </c>
      <c r="Q197" s="20">
        <v>3</v>
      </c>
      <c r="R197" s="20">
        <f t="shared" si="14"/>
        <v>7.5</v>
      </c>
      <c r="S197" s="39" t="s">
        <v>870</v>
      </c>
      <c r="T197" s="22">
        <v>7.25</v>
      </c>
      <c r="U197" s="23">
        <v>699.26</v>
      </c>
      <c r="V197" s="24"/>
      <c r="W197" s="64">
        <v>1</v>
      </c>
      <c r="X197" s="20">
        <v>2</v>
      </c>
      <c r="Y197" s="38">
        <v>0</v>
      </c>
      <c r="AM197" t="s">
        <v>871</v>
      </c>
    </row>
    <row r="198" spans="1:39" x14ac:dyDescent="0.35">
      <c r="A198" s="76" t="s">
        <v>856</v>
      </c>
      <c r="C198" s="5">
        <v>42.39</v>
      </c>
      <c r="E198" s="77"/>
      <c r="F198" s="7" t="s">
        <v>872</v>
      </c>
      <c r="H198" s="2" t="e">
        <f t="shared" si="12"/>
        <v>#N/A</v>
      </c>
      <c r="K198" s="10" t="s">
        <v>873</v>
      </c>
      <c r="M198" s="4" t="s">
        <v>874</v>
      </c>
      <c r="N198" s="9">
        <f t="shared" si="13"/>
        <v>25</v>
      </c>
      <c r="Q198" s="20">
        <v>3</v>
      </c>
      <c r="R198" s="20">
        <f t="shared" si="14"/>
        <v>7.5</v>
      </c>
      <c r="S198" s="39" t="s">
        <v>875</v>
      </c>
      <c r="T198" s="22">
        <v>7.5</v>
      </c>
      <c r="U198" s="23">
        <v>526.34</v>
      </c>
      <c r="V198" s="24"/>
      <c r="W198" s="64">
        <v>1</v>
      </c>
      <c r="X198" s="20">
        <v>2</v>
      </c>
      <c r="Y198" s="38">
        <v>0</v>
      </c>
      <c r="AM198" t="s">
        <v>876</v>
      </c>
    </row>
    <row r="199" spans="1:39" x14ac:dyDescent="0.35">
      <c r="A199" s="76" t="s">
        <v>860</v>
      </c>
      <c r="C199" s="5">
        <v>48.82</v>
      </c>
      <c r="E199" s="77"/>
      <c r="F199" s="7" t="s">
        <v>877</v>
      </c>
      <c r="H199" s="2" t="e">
        <f t="shared" si="12"/>
        <v>#N/A</v>
      </c>
      <c r="K199" s="10" t="s">
        <v>878</v>
      </c>
      <c r="M199" s="4" t="s">
        <v>879</v>
      </c>
      <c r="N199" s="9">
        <f t="shared" si="13"/>
        <v>25</v>
      </c>
      <c r="Q199" s="20">
        <v>3</v>
      </c>
      <c r="R199" s="20">
        <f t="shared" si="14"/>
        <v>7.5</v>
      </c>
      <c r="S199" s="39" t="s">
        <v>880</v>
      </c>
      <c r="T199" s="22">
        <v>7.5</v>
      </c>
      <c r="U199" s="23">
        <v>570.59</v>
      </c>
      <c r="V199" s="24"/>
      <c r="W199" s="64">
        <v>1</v>
      </c>
      <c r="X199" s="20">
        <v>2</v>
      </c>
      <c r="Y199" s="38">
        <v>0</v>
      </c>
      <c r="AM199" t="s">
        <v>881</v>
      </c>
    </row>
    <row r="200" spans="1:39" x14ac:dyDescent="0.35">
      <c r="A200" s="76" t="s">
        <v>864</v>
      </c>
      <c r="C200" s="5">
        <v>62.33</v>
      </c>
      <c r="E200" s="77"/>
      <c r="F200" s="7" t="s">
        <v>882</v>
      </c>
      <c r="H200" s="2" t="e">
        <f t="shared" si="12"/>
        <v>#N/A</v>
      </c>
      <c r="K200" s="10" t="s">
        <v>883</v>
      </c>
      <c r="M200" s="4" t="s">
        <v>884</v>
      </c>
      <c r="N200" s="9">
        <f t="shared" si="13"/>
        <v>24</v>
      </c>
      <c r="Q200" s="20">
        <v>3</v>
      </c>
      <c r="R200" s="20">
        <f t="shared" si="14"/>
        <v>7.5</v>
      </c>
      <c r="S200" s="39" t="s">
        <v>885</v>
      </c>
      <c r="T200" s="22">
        <v>7.5</v>
      </c>
      <c r="U200" s="23">
        <v>624.41999999999996</v>
      </c>
      <c r="V200" s="24"/>
      <c r="W200" s="64">
        <v>1</v>
      </c>
      <c r="X200" s="20">
        <v>2</v>
      </c>
      <c r="Y200" s="38">
        <v>0</v>
      </c>
      <c r="AM200" t="s">
        <v>886</v>
      </c>
    </row>
    <row r="201" spans="1:39" x14ac:dyDescent="0.35">
      <c r="A201" s="76" t="s">
        <v>869</v>
      </c>
      <c r="C201" s="18">
        <v>11.23</v>
      </c>
      <c r="D201" s="73"/>
      <c r="E201" s="74"/>
      <c r="F201" s="7" t="s">
        <v>887</v>
      </c>
      <c r="H201" s="2" t="e">
        <f t="shared" si="12"/>
        <v>#N/A</v>
      </c>
      <c r="K201" s="10" t="s">
        <v>888</v>
      </c>
      <c r="M201" s="4" t="s">
        <v>889</v>
      </c>
      <c r="N201" s="9">
        <f t="shared" si="13"/>
        <v>24</v>
      </c>
      <c r="Q201" s="20">
        <v>3</v>
      </c>
      <c r="R201" s="20">
        <f t="shared" si="14"/>
        <v>7.5</v>
      </c>
      <c r="S201" s="39" t="s">
        <v>890</v>
      </c>
      <c r="T201" s="22">
        <v>7.5</v>
      </c>
      <c r="U201" s="23">
        <v>719.7</v>
      </c>
      <c r="V201" s="24"/>
      <c r="W201" s="64">
        <v>1</v>
      </c>
      <c r="X201" s="20">
        <v>2</v>
      </c>
      <c r="Y201" s="38">
        <v>0</v>
      </c>
      <c r="AM201" t="s">
        <v>891</v>
      </c>
    </row>
    <row r="202" spans="1:39" x14ac:dyDescent="0.35">
      <c r="A202" s="76" t="s">
        <v>874</v>
      </c>
      <c r="C202" s="18">
        <v>17.66</v>
      </c>
      <c r="D202" s="73"/>
      <c r="E202" s="74"/>
      <c r="F202" s="7" t="s">
        <v>892</v>
      </c>
      <c r="H202" s="2" t="e">
        <f t="shared" si="12"/>
        <v>#N/A</v>
      </c>
      <c r="K202" s="10" t="s">
        <v>893</v>
      </c>
      <c r="M202" s="4" t="s">
        <v>894</v>
      </c>
      <c r="N202" s="9">
        <f t="shared" si="13"/>
        <v>25</v>
      </c>
      <c r="Q202" s="20">
        <v>3</v>
      </c>
      <c r="R202" s="20">
        <f t="shared" si="14"/>
        <v>8</v>
      </c>
      <c r="S202" s="39" t="s">
        <v>895</v>
      </c>
      <c r="T202" s="22">
        <v>7.93</v>
      </c>
      <c r="U202" s="23">
        <v>556.08000000000004</v>
      </c>
      <c r="V202" s="24"/>
      <c r="W202" s="64">
        <v>1</v>
      </c>
      <c r="X202" s="20">
        <v>4</v>
      </c>
      <c r="Y202" s="38">
        <v>0</v>
      </c>
      <c r="AM202" t="s">
        <v>896</v>
      </c>
    </row>
    <row r="203" spans="1:39" x14ac:dyDescent="0.35">
      <c r="A203" s="76" t="s">
        <v>879</v>
      </c>
      <c r="C203" s="18">
        <v>31.169999999999998</v>
      </c>
      <c r="D203" s="73"/>
      <c r="E203" s="74"/>
      <c r="H203" s="2" t="e">
        <f t="shared" si="12"/>
        <v>#N/A</v>
      </c>
      <c r="Q203" s="20">
        <v>3</v>
      </c>
      <c r="R203" s="20">
        <f t="shared" si="14"/>
        <v>8</v>
      </c>
      <c r="S203" s="39" t="s">
        <v>897</v>
      </c>
      <c r="T203" s="22">
        <v>7.93</v>
      </c>
      <c r="U203" s="23">
        <v>602.84</v>
      </c>
      <c r="V203" s="24"/>
      <c r="W203" s="64">
        <v>1</v>
      </c>
      <c r="X203" s="20">
        <v>4</v>
      </c>
      <c r="Y203" s="38">
        <v>0</v>
      </c>
      <c r="AM203" t="s">
        <v>898</v>
      </c>
    </row>
    <row r="204" spans="1:39" x14ac:dyDescent="0.35">
      <c r="A204" s="76" t="s">
        <v>884</v>
      </c>
      <c r="C204" s="18">
        <v>6.43</v>
      </c>
      <c r="D204" s="73"/>
      <c r="E204" s="74"/>
      <c r="H204" s="2" t="e">
        <f t="shared" si="12"/>
        <v>#N/A</v>
      </c>
      <c r="Q204" s="20">
        <v>3</v>
      </c>
      <c r="R204" s="20">
        <f t="shared" si="14"/>
        <v>8</v>
      </c>
      <c r="S204" s="39" t="s">
        <v>899</v>
      </c>
      <c r="T204" s="22">
        <v>7.93</v>
      </c>
      <c r="U204" s="23">
        <v>659.72</v>
      </c>
      <c r="V204" s="24"/>
      <c r="W204" s="64">
        <v>1</v>
      </c>
      <c r="X204" s="20">
        <v>4</v>
      </c>
      <c r="Y204" s="38">
        <v>0</v>
      </c>
      <c r="AM204" t="s">
        <v>900</v>
      </c>
    </row>
    <row r="205" spans="1:39" x14ac:dyDescent="0.35">
      <c r="A205" s="76" t="s">
        <v>889</v>
      </c>
      <c r="C205" s="18">
        <v>19.939999999999998</v>
      </c>
      <c r="D205" s="73"/>
      <c r="E205" s="74"/>
      <c r="H205" s="2" t="e">
        <f t="shared" si="12"/>
        <v>#N/A</v>
      </c>
      <c r="Q205" s="20">
        <v>3</v>
      </c>
      <c r="R205" s="20">
        <f t="shared" si="14"/>
        <v>8</v>
      </c>
      <c r="S205" s="39" t="s">
        <v>901</v>
      </c>
      <c r="T205" s="22">
        <v>7.93</v>
      </c>
      <c r="U205" s="23">
        <v>760.4</v>
      </c>
      <c r="V205" s="24"/>
      <c r="W205" s="64">
        <v>1</v>
      </c>
      <c r="X205" s="20">
        <v>4</v>
      </c>
      <c r="Y205" s="38">
        <v>0</v>
      </c>
      <c r="AM205" t="s">
        <v>902</v>
      </c>
    </row>
    <row r="206" spans="1:39" ht="15" thickBot="1" x14ac:dyDescent="0.4">
      <c r="A206" s="78" t="s">
        <v>894</v>
      </c>
      <c r="B206" s="79"/>
      <c r="C206" s="67">
        <v>13.509999999999998</v>
      </c>
      <c r="D206" s="80"/>
      <c r="E206" s="81"/>
      <c r="H206" s="2" t="e">
        <f t="shared" si="12"/>
        <v>#N/A</v>
      </c>
      <c r="Q206" s="20">
        <v>3</v>
      </c>
      <c r="R206" s="20">
        <f t="shared" si="14"/>
        <v>8.5</v>
      </c>
      <c r="S206" s="39" t="s">
        <v>903</v>
      </c>
      <c r="T206" s="22">
        <v>8.43</v>
      </c>
      <c r="U206" s="23">
        <v>584.07000000000005</v>
      </c>
      <c r="V206" s="24"/>
      <c r="W206" s="64">
        <v>1</v>
      </c>
      <c r="X206" s="20">
        <v>4</v>
      </c>
      <c r="Y206" s="38">
        <v>0</v>
      </c>
      <c r="AM206" t="s">
        <v>904</v>
      </c>
    </row>
    <row r="207" spans="1:39" x14ac:dyDescent="0.35">
      <c r="Q207" s="20">
        <v>3</v>
      </c>
      <c r="R207" s="20">
        <f t="shared" si="14"/>
        <v>8.5</v>
      </c>
      <c r="S207" s="39" t="s">
        <v>905</v>
      </c>
      <c r="T207" s="22">
        <v>8.43</v>
      </c>
      <c r="U207" s="23">
        <v>633.78</v>
      </c>
      <c r="V207" s="24"/>
      <c r="W207" s="64">
        <v>1</v>
      </c>
      <c r="X207" s="20">
        <v>4</v>
      </c>
      <c r="Y207" s="38">
        <v>0</v>
      </c>
      <c r="AM207" t="s">
        <v>906</v>
      </c>
    </row>
    <row r="208" spans="1:39" x14ac:dyDescent="0.35">
      <c r="Q208" s="20">
        <v>3</v>
      </c>
      <c r="R208" s="20">
        <f t="shared" si="14"/>
        <v>8.5</v>
      </c>
      <c r="S208" s="39" t="s">
        <v>907</v>
      </c>
      <c r="T208" s="22">
        <v>8.43</v>
      </c>
      <c r="U208" s="23">
        <v>694.24</v>
      </c>
      <c r="V208" s="24"/>
      <c r="W208" s="64">
        <v>1</v>
      </c>
      <c r="X208" s="20">
        <v>4</v>
      </c>
      <c r="Y208" s="38">
        <v>0</v>
      </c>
      <c r="AM208" t="s">
        <v>908</v>
      </c>
    </row>
    <row r="209" spans="17:39" x14ac:dyDescent="0.35">
      <c r="Q209" s="20">
        <v>3</v>
      </c>
      <c r="R209" s="20">
        <f t="shared" si="14"/>
        <v>8.5</v>
      </c>
      <c r="S209" s="39" t="s">
        <v>909</v>
      </c>
      <c r="T209" s="22">
        <v>8.43</v>
      </c>
      <c r="U209" s="23">
        <v>801.27</v>
      </c>
      <c r="V209" s="24"/>
      <c r="W209" s="64">
        <v>1</v>
      </c>
      <c r="X209" s="20">
        <v>4</v>
      </c>
      <c r="Y209" s="38">
        <v>0</v>
      </c>
      <c r="AM209" t="s">
        <v>910</v>
      </c>
    </row>
    <row r="210" spans="17:39" x14ac:dyDescent="0.35">
      <c r="Q210" s="20">
        <v>3</v>
      </c>
      <c r="R210" s="20">
        <f t="shared" si="14"/>
        <v>9</v>
      </c>
      <c r="S210" s="39" t="s">
        <v>911</v>
      </c>
      <c r="T210" s="22">
        <v>8.93</v>
      </c>
      <c r="U210" s="23">
        <v>612.04999999999995</v>
      </c>
      <c r="V210" s="24"/>
      <c r="W210" s="64">
        <v>1</v>
      </c>
      <c r="X210" s="20">
        <v>4</v>
      </c>
      <c r="Y210" s="38">
        <v>0</v>
      </c>
      <c r="AM210" t="s">
        <v>912</v>
      </c>
    </row>
    <row r="211" spans="17:39" x14ac:dyDescent="0.35">
      <c r="Q211" s="20">
        <v>3</v>
      </c>
      <c r="R211" s="20">
        <f t="shared" si="14"/>
        <v>9</v>
      </c>
      <c r="S211" s="39" t="s">
        <v>913</v>
      </c>
      <c r="T211" s="22">
        <v>8.93</v>
      </c>
      <c r="U211" s="23">
        <v>664.71</v>
      </c>
      <c r="V211" s="24"/>
      <c r="W211" s="64">
        <v>1</v>
      </c>
      <c r="X211" s="20">
        <v>4</v>
      </c>
      <c r="Y211" s="38">
        <v>0</v>
      </c>
      <c r="AM211" t="s">
        <v>914</v>
      </c>
    </row>
    <row r="212" spans="17:39" x14ac:dyDescent="0.35">
      <c r="Q212" s="20">
        <v>3</v>
      </c>
      <c r="R212" s="20">
        <f t="shared" si="14"/>
        <v>9</v>
      </c>
      <c r="S212" s="39" t="s">
        <v>915</v>
      </c>
      <c r="T212" s="22">
        <v>8.93</v>
      </c>
      <c r="U212" s="23">
        <v>728.77</v>
      </c>
      <c r="V212" s="24"/>
      <c r="W212" s="64">
        <v>1</v>
      </c>
      <c r="X212" s="20">
        <v>4</v>
      </c>
      <c r="Y212" s="38">
        <v>0</v>
      </c>
      <c r="AM212" t="s">
        <v>916</v>
      </c>
    </row>
    <row r="213" spans="17:39" x14ac:dyDescent="0.35">
      <c r="Q213" s="20">
        <v>3</v>
      </c>
      <c r="R213" s="20">
        <f t="shared" si="14"/>
        <v>9</v>
      </c>
      <c r="S213" s="39" t="s">
        <v>917</v>
      </c>
      <c r="T213" s="22">
        <v>8.93</v>
      </c>
      <c r="U213" s="23">
        <v>842.15</v>
      </c>
      <c r="V213" s="24"/>
      <c r="W213" s="64">
        <v>1</v>
      </c>
      <c r="X213" s="20">
        <v>4</v>
      </c>
      <c r="Y213" s="38">
        <v>0</v>
      </c>
      <c r="AM213" t="s">
        <v>918</v>
      </c>
    </row>
    <row r="214" spans="17:39" x14ac:dyDescent="0.35">
      <c r="Q214" s="20">
        <v>3</v>
      </c>
      <c r="R214" s="20">
        <f t="shared" si="14"/>
        <v>9.5</v>
      </c>
      <c r="S214" s="39" t="s">
        <v>919</v>
      </c>
      <c r="T214" s="22">
        <v>9.6</v>
      </c>
      <c r="U214" s="23">
        <v>653.13</v>
      </c>
      <c r="V214" s="24"/>
      <c r="W214" s="64">
        <v>1</v>
      </c>
      <c r="X214" s="20">
        <v>4</v>
      </c>
      <c r="Y214" s="65">
        <v>0.46</v>
      </c>
      <c r="AM214" t="s">
        <v>920</v>
      </c>
    </row>
    <row r="215" spans="17:39" x14ac:dyDescent="0.35">
      <c r="Q215" s="20">
        <v>3</v>
      </c>
      <c r="R215" s="20">
        <f t="shared" si="14"/>
        <v>9.5</v>
      </c>
      <c r="S215" s="39" t="s">
        <v>921</v>
      </c>
      <c r="T215" s="22">
        <v>9.6</v>
      </c>
      <c r="U215" s="23">
        <v>709.77</v>
      </c>
      <c r="V215" s="24"/>
      <c r="W215" s="64">
        <v>1</v>
      </c>
      <c r="X215" s="20">
        <v>4</v>
      </c>
      <c r="Y215" s="65">
        <v>0.46</v>
      </c>
      <c r="AM215" t="s">
        <v>922</v>
      </c>
    </row>
    <row r="216" spans="17:39" x14ac:dyDescent="0.35">
      <c r="Q216" s="20">
        <v>3</v>
      </c>
      <c r="R216" s="20">
        <f t="shared" si="14"/>
        <v>9.5</v>
      </c>
      <c r="S216" s="39" t="s">
        <v>923</v>
      </c>
      <c r="T216" s="22">
        <v>9.6</v>
      </c>
      <c r="U216" s="23">
        <v>778.67</v>
      </c>
      <c r="V216" s="24"/>
      <c r="W216" s="64">
        <v>1</v>
      </c>
      <c r="X216" s="20">
        <v>4</v>
      </c>
      <c r="Y216" s="65">
        <v>0.46</v>
      </c>
      <c r="AM216" t="s">
        <v>924</v>
      </c>
    </row>
    <row r="217" spans="17:39" x14ac:dyDescent="0.35">
      <c r="Q217" s="20">
        <v>3</v>
      </c>
      <c r="R217" s="20">
        <f t="shared" si="14"/>
        <v>9.5</v>
      </c>
      <c r="S217" s="39" t="s">
        <v>925</v>
      </c>
      <c r="T217" s="22">
        <v>9.6</v>
      </c>
      <c r="U217" s="23">
        <v>900.63</v>
      </c>
      <c r="V217" s="24"/>
      <c r="W217" s="64">
        <v>1</v>
      </c>
      <c r="X217" s="20">
        <v>4</v>
      </c>
      <c r="Y217" s="65">
        <v>0.46</v>
      </c>
      <c r="AM217" t="s">
        <v>926</v>
      </c>
    </row>
    <row r="218" spans="17:39" x14ac:dyDescent="0.35">
      <c r="Q218" s="20">
        <v>3</v>
      </c>
      <c r="R218" s="20">
        <f t="shared" si="14"/>
        <v>10.5</v>
      </c>
      <c r="S218" s="39" t="s">
        <v>927</v>
      </c>
      <c r="T218" s="22">
        <v>10.4</v>
      </c>
      <c r="U218" s="23">
        <v>697.91</v>
      </c>
      <c r="V218" s="24"/>
      <c r="W218" s="64">
        <v>1</v>
      </c>
      <c r="X218" s="20">
        <v>4</v>
      </c>
      <c r="Y218" s="65">
        <v>0.46</v>
      </c>
      <c r="AM218" t="s">
        <v>928</v>
      </c>
    </row>
    <row r="219" spans="17:39" x14ac:dyDescent="0.35">
      <c r="Q219" s="20">
        <v>3</v>
      </c>
      <c r="R219" s="20">
        <f t="shared" si="14"/>
        <v>10.5</v>
      </c>
      <c r="S219" s="39" t="s">
        <v>929</v>
      </c>
      <c r="T219" s="22">
        <v>10.4</v>
      </c>
      <c r="U219" s="23">
        <v>759.27</v>
      </c>
      <c r="V219" s="24"/>
      <c r="W219" s="64">
        <v>1</v>
      </c>
      <c r="X219" s="20">
        <v>4</v>
      </c>
      <c r="Y219" s="65">
        <v>0.46</v>
      </c>
      <c r="AM219" t="s">
        <v>930</v>
      </c>
    </row>
    <row r="220" spans="17:39" x14ac:dyDescent="0.35">
      <c r="Q220" s="20">
        <v>3</v>
      </c>
      <c r="R220" s="20">
        <f t="shared" si="14"/>
        <v>10.5</v>
      </c>
      <c r="S220" s="39" t="s">
        <v>931</v>
      </c>
      <c r="T220" s="22">
        <v>10.4</v>
      </c>
      <c r="U220" s="23">
        <v>833.91</v>
      </c>
      <c r="V220" s="24"/>
      <c r="W220" s="64">
        <v>1</v>
      </c>
      <c r="X220" s="20">
        <v>4</v>
      </c>
      <c r="Y220" s="65">
        <v>0.46</v>
      </c>
      <c r="AM220" t="s">
        <v>932</v>
      </c>
    </row>
    <row r="221" spans="17:39" x14ac:dyDescent="0.35">
      <c r="Q221" s="20">
        <v>3</v>
      </c>
      <c r="R221" s="20">
        <f t="shared" si="14"/>
        <v>10.5</v>
      </c>
      <c r="S221" s="39" t="s">
        <v>933</v>
      </c>
      <c r="T221" s="22">
        <v>10.4</v>
      </c>
      <c r="U221" s="23">
        <v>966.03</v>
      </c>
      <c r="V221" s="24"/>
      <c r="W221" s="64">
        <v>1</v>
      </c>
      <c r="X221" s="20">
        <v>4</v>
      </c>
      <c r="Y221" s="65">
        <v>0.46</v>
      </c>
      <c r="AM221" t="s">
        <v>934</v>
      </c>
    </row>
    <row r="222" spans="17:39" x14ac:dyDescent="0.35">
      <c r="Q222" s="20">
        <v>3</v>
      </c>
      <c r="R222" s="20">
        <f t="shared" si="14"/>
        <v>11</v>
      </c>
      <c r="S222" s="39" t="s">
        <v>935</v>
      </c>
      <c r="T222" s="22">
        <v>10.8</v>
      </c>
      <c r="U222" s="23">
        <v>720.29</v>
      </c>
      <c r="V222" s="24"/>
      <c r="W222" s="64">
        <v>1</v>
      </c>
      <c r="X222" s="20">
        <v>4</v>
      </c>
      <c r="Y222" s="65">
        <v>0.46</v>
      </c>
      <c r="AM222" t="s">
        <v>936</v>
      </c>
    </row>
    <row r="223" spans="17:39" x14ac:dyDescent="0.35">
      <c r="Q223" s="20">
        <v>3</v>
      </c>
      <c r="R223" s="20">
        <f t="shared" si="14"/>
        <v>11</v>
      </c>
      <c r="S223" s="39" t="s">
        <v>937</v>
      </c>
      <c r="T223" s="22">
        <v>10.8</v>
      </c>
      <c r="U223" s="23">
        <v>784.02</v>
      </c>
      <c r="V223" s="24"/>
      <c r="W223" s="64">
        <v>1</v>
      </c>
      <c r="X223" s="20">
        <v>4</v>
      </c>
      <c r="Y223" s="65">
        <v>0.46</v>
      </c>
      <c r="AM223" t="s">
        <v>938</v>
      </c>
    </row>
    <row r="224" spans="17:39" x14ac:dyDescent="0.35">
      <c r="Q224" s="20">
        <v>3</v>
      </c>
      <c r="R224" s="20">
        <f t="shared" si="14"/>
        <v>11</v>
      </c>
      <c r="S224" s="39" t="s">
        <v>939</v>
      </c>
      <c r="T224" s="22">
        <v>10.8</v>
      </c>
      <c r="U224" s="23">
        <v>861.53</v>
      </c>
      <c r="V224" s="24"/>
      <c r="W224" s="64">
        <v>1</v>
      </c>
      <c r="X224" s="20">
        <v>4</v>
      </c>
      <c r="Y224" s="65">
        <v>0.46</v>
      </c>
      <c r="AM224" t="s">
        <v>940</v>
      </c>
    </row>
    <row r="225" spans="17:39" x14ac:dyDescent="0.35">
      <c r="Q225" s="20">
        <v>3</v>
      </c>
      <c r="R225" s="20">
        <f t="shared" si="14"/>
        <v>11</v>
      </c>
      <c r="S225" s="39" t="s">
        <v>941</v>
      </c>
      <c r="T225" s="22">
        <v>10.8</v>
      </c>
      <c r="U225" s="23">
        <v>998.73</v>
      </c>
      <c r="V225" s="24"/>
      <c r="W225" s="64">
        <v>1</v>
      </c>
      <c r="X225" s="20">
        <v>4</v>
      </c>
      <c r="Y225" s="65">
        <v>0.46</v>
      </c>
      <c r="AM225" t="s">
        <v>942</v>
      </c>
    </row>
    <row r="226" spans="17:39" x14ac:dyDescent="0.35">
      <c r="Q226" s="20">
        <v>4</v>
      </c>
      <c r="R226" s="20">
        <f t="shared" si="14"/>
        <v>6</v>
      </c>
      <c r="S226" s="39" t="s">
        <v>943</v>
      </c>
      <c r="T226" s="22">
        <v>6.13</v>
      </c>
      <c r="U226" s="23">
        <v>348.22</v>
      </c>
      <c r="V226" s="24"/>
      <c r="W226" s="64">
        <v>2</v>
      </c>
      <c r="X226" s="20">
        <v>2</v>
      </c>
      <c r="Y226" s="38">
        <v>0</v>
      </c>
      <c r="AM226" t="s">
        <v>944</v>
      </c>
    </row>
    <row r="227" spans="17:39" x14ac:dyDescent="0.35">
      <c r="Q227" s="20">
        <v>4</v>
      </c>
      <c r="R227" s="20">
        <f t="shared" si="14"/>
        <v>6</v>
      </c>
      <c r="S227" s="39" t="s">
        <v>945</v>
      </c>
      <c r="T227" s="22">
        <v>6.13</v>
      </c>
      <c r="U227" s="23">
        <v>375.33</v>
      </c>
      <c r="V227" s="24"/>
      <c r="W227" s="64">
        <v>2</v>
      </c>
      <c r="X227" s="20">
        <v>2</v>
      </c>
      <c r="Y227" s="38">
        <v>0</v>
      </c>
      <c r="AM227" t="s">
        <v>946</v>
      </c>
    </row>
    <row r="228" spans="17:39" x14ac:dyDescent="0.35">
      <c r="Q228" s="20">
        <v>4</v>
      </c>
      <c r="R228" s="20">
        <f t="shared" si="14"/>
        <v>6</v>
      </c>
      <c r="S228" s="39" t="s">
        <v>947</v>
      </c>
      <c r="T228" s="22">
        <v>6.13</v>
      </c>
      <c r="U228" s="23">
        <v>408.3</v>
      </c>
      <c r="V228" s="24"/>
      <c r="W228" s="64">
        <v>2</v>
      </c>
      <c r="X228" s="20">
        <v>2</v>
      </c>
      <c r="Y228" s="38">
        <v>0</v>
      </c>
      <c r="AM228" t="s">
        <v>948</v>
      </c>
    </row>
    <row r="229" spans="17:39" x14ac:dyDescent="0.35">
      <c r="Q229" s="20">
        <v>4</v>
      </c>
      <c r="R229" s="20">
        <f t="shared" si="14"/>
        <v>6</v>
      </c>
      <c r="S229" s="39" t="s">
        <v>949</v>
      </c>
      <c r="T229" s="22">
        <v>6.13</v>
      </c>
      <c r="U229" s="23">
        <v>466.65</v>
      </c>
      <c r="V229" s="24"/>
      <c r="W229" s="64">
        <v>2</v>
      </c>
      <c r="X229" s="20">
        <v>2</v>
      </c>
      <c r="Y229" s="38">
        <v>0</v>
      </c>
      <c r="AM229" t="s">
        <v>950</v>
      </c>
    </row>
    <row r="230" spans="17:39" x14ac:dyDescent="0.35">
      <c r="Q230" s="20">
        <v>4</v>
      </c>
      <c r="R230" s="20">
        <f t="shared" si="14"/>
        <v>7</v>
      </c>
      <c r="S230" s="39" t="s">
        <v>951</v>
      </c>
      <c r="T230" s="22">
        <v>6.9</v>
      </c>
      <c r="U230" s="23">
        <v>380.54</v>
      </c>
      <c r="V230" s="24"/>
      <c r="W230" s="64">
        <v>2</v>
      </c>
      <c r="X230" s="20">
        <v>2</v>
      </c>
      <c r="Y230" s="38">
        <v>0</v>
      </c>
      <c r="AM230" t="s">
        <v>952</v>
      </c>
    </row>
    <row r="231" spans="17:39" x14ac:dyDescent="0.35">
      <c r="Q231" s="20">
        <v>4</v>
      </c>
      <c r="R231" s="20">
        <f t="shared" si="14"/>
        <v>7</v>
      </c>
      <c r="S231" s="39" t="s">
        <v>953</v>
      </c>
      <c r="T231" s="22">
        <v>6.9</v>
      </c>
      <c r="U231" s="23">
        <v>411.05</v>
      </c>
      <c r="V231" s="24"/>
      <c r="W231" s="64">
        <v>2</v>
      </c>
      <c r="X231" s="20">
        <v>2</v>
      </c>
      <c r="Y231" s="38">
        <v>0</v>
      </c>
      <c r="AM231" t="s">
        <v>954</v>
      </c>
    </row>
    <row r="232" spans="17:39" x14ac:dyDescent="0.35">
      <c r="Q232" s="20">
        <v>4</v>
      </c>
      <c r="R232" s="20">
        <f t="shared" si="14"/>
        <v>7</v>
      </c>
      <c r="S232" s="39" t="s">
        <v>955</v>
      </c>
      <c r="T232" s="22">
        <v>6.9</v>
      </c>
      <c r="U232" s="23">
        <v>448.17</v>
      </c>
      <c r="V232" s="24"/>
      <c r="W232" s="64">
        <v>2</v>
      </c>
      <c r="X232" s="20">
        <v>2</v>
      </c>
      <c r="Y232" s="38">
        <v>0</v>
      </c>
      <c r="AM232" t="s">
        <v>956</v>
      </c>
    </row>
    <row r="233" spans="17:39" x14ac:dyDescent="0.35">
      <c r="Q233" s="20">
        <v>4</v>
      </c>
      <c r="R233" s="20">
        <f t="shared" si="14"/>
        <v>7</v>
      </c>
      <c r="S233" s="39" t="s">
        <v>957</v>
      </c>
      <c r="T233" s="22">
        <v>6.9</v>
      </c>
      <c r="U233" s="23">
        <v>513.86</v>
      </c>
      <c r="V233" s="24"/>
      <c r="W233" s="64">
        <v>2</v>
      </c>
      <c r="X233" s="20">
        <v>2</v>
      </c>
      <c r="Y233" s="38">
        <v>0</v>
      </c>
      <c r="AM233" t="s">
        <v>958</v>
      </c>
    </row>
    <row r="234" spans="17:39" x14ac:dyDescent="0.35">
      <c r="Q234" s="20">
        <v>4</v>
      </c>
      <c r="R234" s="20">
        <f t="shared" si="14"/>
        <v>7.5</v>
      </c>
      <c r="S234" s="39" t="s">
        <v>959</v>
      </c>
      <c r="T234" s="22">
        <v>7.25</v>
      </c>
      <c r="U234" s="23">
        <v>395.23</v>
      </c>
      <c r="V234" s="24"/>
      <c r="W234" s="64">
        <v>2</v>
      </c>
      <c r="X234" s="20">
        <v>2</v>
      </c>
      <c r="Y234" s="38">
        <v>0</v>
      </c>
      <c r="AM234" t="s">
        <v>960</v>
      </c>
    </row>
    <row r="235" spans="17:39" x14ac:dyDescent="0.35">
      <c r="Q235" s="20">
        <v>4</v>
      </c>
      <c r="R235" s="20">
        <f t="shared" si="14"/>
        <v>7.5</v>
      </c>
      <c r="S235" s="39" t="s">
        <v>961</v>
      </c>
      <c r="T235" s="22">
        <v>7.25</v>
      </c>
      <c r="U235" s="23">
        <v>427.3</v>
      </c>
      <c r="V235" s="24"/>
      <c r="W235" s="64">
        <v>2</v>
      </c>
      <c r="X235" s="20">
        <v>2</v>
      </c>
      <c r="Y235" s="38">
        <v>0</v>
      </c>
      <c r="AM235" t="s">
        <v>962</v>
      </c>
    </row>
    <row r="236" spans="17:39" x14ac:dyDescent="0.35">
      <c r="Q236" s="20">
        <v>4</v>
      </c>
      <c r="R236" s="20">
        <f t="shared" si="14"/>
        <v>7.5</v>
      </c>
      <c r="S236" s="39" t="s">
        <v>963</v>
      </c>
      <c r="T236" s="22">
        <v>7.25</v>
      </c>
      <c r="U236" s="23">
        <v>466.29</v>
      </c>
      <c r="V236" s="24"/>
      <c r="W236" s="64">
        <v>2</v>
      </c>
      <c r="X236" s="20">
        <v>2</v>
      </c>
      <c r="Y236" s="38">
        <v>0</v>
      </c>
      <c r="AM236" t="s">
        <v>964</v>
      </c>
    </row>
    <row r="237" spans="17:39" x14ac:dyDescent="0.35">
      <c r="Q237" s="20">
        <v>4</v>
      </c>
      <c r="R237" s="20">
        <f t="shared" si="14"/>
        <v>7.5</v>
      </c>
      <c r="S237" s="39" t="s">
        <v>965</v>
      </c>
      <c r="T237" s="22">
        <v>7.25</v>
      </c>
      <c r="U237" s="23">
        <v>535.32000000000005</v>
      </c>
      <c r="V237" s="24"/>
      <c r="W237" s="64">
        <v>2</v>
      </c>
      <c r="X237" s="20">
        <v>2</v>
      </c>
      <c r="Y237" s="38">
        <v>0</v>
      </c>
      <c r="AM237" t="s">
        <v>966</v>
      </c>
    </row>
    <row r="238" spans="17:39" x14ac:dyDescent="0.35">
      <c r="Q238" s="20">
        <v>4</v>
      </c>
      <c r="R238" s="20">
        <f t="shared" si="14"/>
        <v>8</v>
      </c>
      <c r="S238" s="39" t="s">
        <v>967</v>
      </c>
      <c r="T238" s="22">
        <v>7.93</v>
      </c>
      <c r="U238" s="23">
        <v>423.78</v>
      </c>
      <c r="V238" s="24"/>
      <c r="W238" s="64">
        <v>2</v>
      </c>
      <c r="X238" s="20">
        <v>2</v>
      </c>
      <c r="Y238" s="38">
        <v>0</v>
      </c>
      <c r="AM238" t="s">
        <v>968</v>
      </c>
    </row>
    <row r="239" spans="17:39" x14ac:dyDescent="0.35">
      <c r="Q239" s="20">
        <v>4</v>
      </c>
      <c r="R239" s="20">
        <f t="shared" si="14"/>
        <v>8</v>
      </c>
      <c r="S239" s="39" t="s">
        <v>969</v>
      </c>
      <c r="T239" s="22">
        <v>7.93</v>
      </c>
      <c r="U239" s="23">
        <v>458.85</v>
      </c>
      <c r="V239" s="24"/>
      <c r="W239" s="64">
        <v>2</v>
      </c>
      <c r="X239" s="20">
        <v>2</v>
      </c>
      <c r="Y239" s="38">
        <v>0</v>
      </c>
      <c r="AM239" t="s">
        <v>970</v>
      </c>
    </row>
    <row r="240" spans="17:39" x14ac:dyDescent="0.35">
      <c r="Q240" s="20">
        <v>4</v>
      </c>
      <c r="R240" s="20">
        <f t="shared" si="14"/>
        <v>8</v>
      </c>
      <c r="S240" s="39" t="s">
        <v>971</v>
      </c>
      <c r="T240" s="22">
        <v>7.93</v>
      </c>
      <c r="U240" s="23">
        <v>501.51</v>
      </c>
      <c r="V240" s="24"/>
      <c r="W240" s="64">
        <v>2</v>
      </c>
      <c r="X240" s="20">
        <v>2</v>
      </c>
      <c r="Y240" s="38">
        <v>0</v>
      </c>
      <c r="AM240" t="s">
        <v>972</v>
      </c>
    </row>
    <row r="241" spans="17:39" x14ac:dyDescent="0.35">
      <c r="Q241" s="20">
        <v>4</v>
      </c>
      <c r="R241" s="20">
        <f t="shared" si="14"/>
        <v>8</v>
      </c>
      <c r="S241" s="39" t="s">
        <v>973</v>
      </c>
      <c r="T241" s="22">
        <v>7.93</v>
      </c>
      <c r="U241" s="23">
        <v>577.02</v>
      </c>
      <c r="V241" s="24"/>
      <c r="W241" s="64">
        <v>2</v>
      </c>
      <c r="X241" s="20">
        <v>2</v>
      </c>
      <c r="Y241" s="38">
        <v>0</v>
      </c>
      <c r="AM241" t="s">
        <v>974</v>
      </c>
    </row>
    <row r="242" spans="17:39" x14ac:dyDescent="0.35">
      <c r="Q242" s="20">
        <v>4</v>
      </c>
      <c r="R242" s="20">
        <f t="shared" si="14"/>
        <v>8.5</v>
      </c>
      <c r="S242" s="39" t="s">
        <v>975</v>
      </c>
      <c r="T242" s="22">
        <v>8.33</v>
      </c>
      <c r="U242" s="23">
        <v>440.57</v>
      </c>
      <c r="V242" s="24"/>
      <c r="W242" s="64">
        <v>2</v>
      </c>
      <c r="X242" s="20">
        <v>2</v>
      </c>
      <c r="Y242" s="38">
        <v>0</v>
      </c>
      <c r="AM242" t="s">
        <v>976</v>
      </c>
    </row>
    <row r="243" spans="17:39" x14ac:dyDescent="0.35">
      <c r="Q243" s="20">
        <v>4</v>
      </c>
      <c r="R243" s="20">
        <f t="shared" si="14"/>
        <v>8.5</v>
      </c>
      <c r="S243" s="39" t="s">
        <v>977</v>
      </c>
      <c r="T243" s="22">
        <v>8.33</v>
      </c>
      <c r="U243" s="23">
        <v>477.41</v>
      </c>
      <c r="V243" s="24"/>
      <c r="W243" s="64">
        <v>2</v>
      </c>
      <c r="X243" s="20">
        <v>2</v>
      </c>
      <c r="Y243" s="38">
        <v>0</v>
      </c>
      <c r="AM243" t="s">
        <v>978</v>
      </c>
    </row>
    <row r="244" spans="17:39" x14ac:dyDescent="0.35">
      <c r="Q244" s="20">
        <v>4</v>
      </c>
      <c r="R244" s="20">
        <f t="shared" si="14"/>
        <v>8.5</v>
      </c>
      <c r="S244" s="39" t="s">
        <v>979</v>
      </c>
      <c r="T244" s="22">
        <v>8.33</v>
      </c>
      <c r="U244" s="23">
        <v>522.22</v>
      </c>
      <c r="V244" s="24"/>
      <c r="W244" s="64">
        <v>2</v>
      </c>
      <c r="X244" s="20">
        <v>2</v>
      </c>
      <c r="Y244" s="38">
        <v>0</v>
      </c>
      <c r="AM244" t="s">
        <v>980</v>
      </c>
    </row>
    <row r="245" spans="17:39" x14ac:dyDescent="0.35">
      <c r="Q245" s="20">
        <v>4</v>
      </c>
      <c r="R245" s="20">
        <f t="shared" si="14"/>
        <v>8.5</v>
      </c>
      <c r="S245" s="39" t="s">
        <v>981</v>
      </c>
      <c r="T245" s="22">
        <v>8.33</v>
      </c>
      <c r="U245" s="23">
        <v>601.54</v>
      </c>
      <c r="V245" s="24"/>
      <c r="W245" s="64">
        <v>2</v>
      </c>
      <c r="X245" s="20">
        <v>2</v>
      </c>
      <c r="Y245" s="38">
        <v>0</v>
      </c>
      <c r="AM245" t="s">
        <v>982</v>
      </c>
    </row>
    <row r="246" spans="17:39" x14ac:dyDescent="0.35">
      <c r="Q246" s="20">
        <v>4</v>
      </c>
      <c r="R246" s="20">
        <f t="shared" si="14"/>
        <v>9</v>
      </c>
      <c r="S246" s="39" t="s">
        <v>983</v>
      </c>
      <c r="T246" s="22">
        <v>8.9499999999999993</v>
      </c>
      <c r="U246" s="23">
        <v>466.8</v>
      </c>
      <c r="V246" s="24"/>
      <c r="W246" s="64">
        <v>2</v>
      </c>
      <c r="X246" s="20">
        <v>2</v>
      </c>
      <c r="Y246" s="38">
        <v>0</v>
      </c>
      <c r="AM246" t="s">
        <v>984</v>
      </c>
    </row>
    <row r="247" spans="17:39" x14ac:dyDescent="0.35">
      <c r="Q247" s="20">
        <v>4</v>
      </c>
      <c r="R247" s="20">
        <f t="shared" si="14"/>
        <v>9</v>
      </c>
      <c r="S247" s="39" t="s">
        <v>985</v>
      </c>
      <c r="T247" s="22">
        <v>8.9499999999999993</v>
      </c>
      <c r="U247" s="23">
        <v>506.41</v>
      </c>
      <c r="V247" s="24"/>
      <c r="W247" s="64">
        <v>2</v>
      </c>
      <c r="X247" s="20">
        <v>2</v>
      </c>
      <c r="Y247" s="38">
        <v>0</v>
      </c>
      <c r="AM247" t="s">
        <v>986</v>
      </c>
    </row>
    <row r="248" spans="17:39" x14ac:dyDescent="0.35">
      <c r="Q248" s="20">
        <v>4</v>
      </c>
      <c r="R248" s="20">
        <f t="shared" si="14"/>
        <v>9</v>
      </c>
      <c r="S248" s="39" t="s">
        <v>987</v>
      </c>
      <c r="T248" s="22">
        <v>8.9499999999999993</v>
      </c>
      <c r="U248" s="23">
        <v>554.59</v>
      </c>
      <c r="V248" s="24"/>
      <c r="W248" s="64">
        <v>2</v>
      </c>
      <c r="X248" s="20">
        <v>2</v>
      </c>
      <c r="Y248" s="38">
        <v>0</v>
      </c>
      <c r="AM248" t="s">
        <v>988</v>
      </c>
    </row>
    <row r="249" spans="17:39" x14ac:dyDescent="0.35">
      <c r="Q249" s="20">
        <v>4</v>
      </c>
      <c r="R249" s="20">
        <f t="shared" si="14"/>
        <v>9</v>
      </c>
      <c r="S249" s="39" t="s">
        <v>989</v>
      </c>
      <c r="T249" s="22">
        <v>8.9499999999999993</v>
      </c>
      <c r="U249" s="23">
        <v>639.86</v>
      </c>
      <c r="V249" s="24"/>
      <c r="W249" s="64">
        <v>2</v>
      </c>
      <c r="X249" s="20">
        <v>2</v>
      </c>
      <c r="Y249" s="38">
        <v>0</v>
      </c>
      <c r="AM249" t="s">
        <v>990</v>
      </c>
    </row>
    <row r="250" spans="17:39" x14ac:dyDescent="0.35">
      <c r="Q250" s="20">
        <v>4</v>
      </c>
      <c r="R250" s="20">
        <f t="shared" si="14"/>
        <v>9.5</v>
      </c>
      <c r="S250" s="39" t="s">
        <v>991</v>
      </c>
      <c r="T250" s="22">
        <v>9.6999999999999993</v>
      </c>
      <c r="U250" s="23">
        <v>505.23</v>
      </c>
      <c r="V250" s="24"/>
      <c r="W250" s="64">
        <v>2</v>
      </c>
      <c r="X250" s="20">
        <v>4</v>
      </c>
      <c r="Y250" s="65">
        <v>0.46</v>
      </c>
      <c r="AM250" t="s">
        <v>992</v>
      </c>
    </row>
    <row r="251" spans="17:39" x14ac:dyDescent="0.35">
      <c r="Q251" s="20">
        <v>4</v>
      </c>
      <c r="R251" s="20">
        <f t="shared" si="14"/>
        <v>9.5</v>
      </c>
      <c r="S251" s="39" t="s">
        <v>993</v>
      </c>
      <c r="T251" s="22">
        <v>9.6999999999999993</v>
      </c>
      <c r="U251" s="23">
        <v>548.57000000000005</v>
      </c>
      <c r="V251" s="24"/>
      <c r="W251" s="64">
        <v>2</v>
      </c>
      <c r="X251" s="20">
        <v>4</v>
      </c>
      <c r="Y251" s="65">
        <v>0.46</v>
      </c>
      <c r="AM251" t="s">
        <v>994</v>
      </c>
    </row>
    <row r="252" spans="17:39" x14ac:dyDescent="0.35">
      <c r="Q252" s="20">
        <v>4</v>
      </c>
      <c r="R252" s="20">
        <f t="shared" si="14"/>
        <v>9.5</v>
      </c>
      <c r="S252" s="39" t="s">
        <v>995</v>
      </c>
      <c r="T252" s="22">
        <v>9.6999999999999993</v>
      </c>
      <c r="U252" s="23">
        <v>600.78</v>
      </c>
      <c r="V252" s="24"/>
      <c r="W252" s="64">
        <v>2</v>
      </c>
      <c r="X252" s="20">
        <v>4</v>
      </c>
      <c r="Y252" s="65">
        <v>0.46</v>
      </c>
      <c r="AM252" t="s">
        <v>996</v>
      </c>
    </row>
    <row r="253" spans="17:39" x14ac:dyDescent="0.35">
      <c r="Q253" s="20">
        <v>4</v>
      </c>
      <c r="R253" s="20">
        <f t="shared" si="14"/>
        <v>9.5</v>
      </c>
      <c r="S253" s="39" t="s">
        <v>997</v>
      </c>
      <c r="T253" s="22">
        <v>9.6999999999999993</v>
      </c>
      <c r="U253" s="23">
        <v>693.2</v>
      </c>
      <c r="V253" s="24"/>
      <c r="W253" s="64">
        <v>2</v>
      </c>
      <c r="X253" s="20">
        <v>4</v>
      </c>
      <c r="Y253" s="65">
        <v>0.46</v>
      </c>
      <c r="AM253" t="s">
        <v>998</v>
      </c>
    </row>
    <row r="254" spans="17:39" x14ac:dyDescent="0.35">
      <c r="Q254" s="20">
        <v>4</v>
      </c>
      <c r="R254" s="20">
        <f t="shared" si="14"/>
        <v>10</v>
      </c>
      <c r="S254" s="39" t="s">
        <v>999</v>
      </c>
      <c r="T254" s="22">
        <v>10.1</v>
      </c>
      <c r="U254" s="23">
        <v>522.02</v>
      </c>
      <c r="V254" s="24"/>
      <c r="W254" s="64">
        <v>2</v>
      </c>
      <c r="X254" s="20">
        <v>4</v>
      </c>
      <c r="Y254" s="65">
        <v>0.46</v>
      </c>
      <c r="AM254" t="s">
        <v>1000</v>
      </c>
    </row>
    <row r="255" spans="17:39" x14ac:dyDescent="0.35">
      <c r="Q255" s="20">
        <v>4</v>
      </c>
      <c r="R255" s="20">
        <f t="shared" si="14"/>
        <v>10</v>
      </c>
      <c r="S255" s="39" t="s">
        <v>1001</v>
      </c>
      <c r="T255" s="22">
        <v>10.1</v>
      </c>
      <c r="U255" s="23">
        <v>566.71</v>
      </c>
      <c r="V255" s="24"/>
      <c r="W255" s="64">
        <v>2</v>
      </c>
      <c r="X255" s="20">
        <v>4</v>
      </c>
      <c r="Y255" s="65">
        <v>0.46</v>
      </c>
      <c r="AM255" t="s">
        <v>1002</v>
      </c>
    </row>
    <row r="256" spans="17:39" x14ac:dyDescent="0.35">
      <c r="Q256" s="20">
        <v>4</v>
      </c>
      <c r="R256" s="20">
        <f t="shared" si="14"/>
        <v>10</v>
      </c>
      <c r="S256" s="39" t="s">
        <v>1003</v>
      </c>
      <c r="T256" s="22">
        <v>10.1</v>
      </c>
      <c r="U256" s="23">
        <v>621.08000000000004</v>
      </c>
      <c r="V256" s="24"/>
      <c r="W256" s="64">
        <v>2</v>
      </c>
      <c r="X256" s="20">
        <v>4</v>
      </c>
      <c r="Y256" s="65">
        <v>0.46</v>
      </c>
      <c r="AM256" t="s">
        <v>1004</v>
      </c>
    </row>
    <row r="257" spans="17:39" x14ac:dyDescent="0.35">
      <c r="Q257" s="20">
        <v>4</v>
      </c>
      <c r="R257" s="20">
        <f t="shared" si="14"/>
        <v>10</v>
      </c>
      <c r="S257" s="39" t="s">
        <v>1005</v>
      </c>
      <c r="T257" s="22">
        <v>10.1</v>
      </c>
      <c r="U257" s="23">
        <v>717.31</v>
      </c>
      <c r="V257" s="24"/>
      <c r="W257" s="64">
        <v>2</v>
      </c>
      <c r="X257" s="20">
        <v>4</v>
      </c>
      <c r="Y257" s="65">
        <v>0.46</v>
      </c>
      <c r="AM257" t="s">
        <v>1006</v>
      </c>
    </row>
    <row r="258" spans="17:39" x14ac:dyDescent="0.35">
      <c r="Q258" s="20">
        <v>4</v>
      </c>
      <c r="R258" s="20">
        <f t="shared" si="14"/>
        <v>11</v>
      </c>
      <c r="S258" s="39" t="s">
        <v>1007</v>
      </c>
      <c r="T258" s="22">
        <v>10.85</v>
      </c>
      <c r="U258" s="23">
        <v>553.5</v>
      </c>
      <c r="V258" s="24"/>
      <c r="W258" s="64">
        <v>2</v>
      </c>
      <c r="X258" s="20">
        <v>4</v>
      </c>
      <c r="Y258" s="65">
        <v>0.46</v>
      </c>
      <c r="AM258" t="s">
        <v>1008</v>
      </c>
    </row>
    <row r="259" spans="17:39" x14ac:dyDescent="0.35">
      <c r="Q259" s="20">
        <v>4</v>
      </c>
      <c r="R259" s="20">
        <f t="shared" ref="R259:R322" si="15">MROUND(T259,0.5)</f>
        <v>11</v>
      </c>
      <c r="S259" s="39" t="s">
        <v>1009</v>
      </c>
      <c r="T259" s="22">
        <v>10.85</v>
      </c>
      <c r="U259" s="23">
        <v>601.52</v>
      </c>
      <c r="V259" s="24"/>
      <c r="W259" s="64">
        <v>2</v>
      </c>
      <c r="X259" s="20">
        <v>4</v>
      </c>
      <c r="Y259" s="65">
        <v>0.46</v>
      </c>
      <c r="AM259" t="s">
        <v>1010</v>
      </c>
    </row>
    <row r="260" spans="17:39" x14ac:dyDescent="0.35">
      <c r="Q260" s="20">
        <v>4</v>
      </c>
      <c r="R260" s="20">
        <f t="shared" si="15"/>
        <v>11</v>
      </c>
      <c r="S260" s="39" t="s">
        <v>1011</v>
      </c>
      <c r="T260" s="22">
        <v>10.85</v>
      </c>
      <c r="U260" s="23">
        <v>659.92</v>
      </c>
      <c r="V260" s="24"/>
      <c r="W260" s="64">
        <v>2</v>
      </c>
      <c r="X260" s="20">
        <v>4</v>
      </c>
      <c r="Y260" s="65">
        <v>0.46</v>
      </c>
      <c r="AM260" t="s">
        <v>1012</v>
      </c>
    </row>
    <row r="261" spans="17:39" x14ac:dyDescent="0.35">
      <c r="Q261" s="20">
        <v>4</v>
      </c>
      <c r="R261" s="20">
        <f t="shared" si="15"/>
        <v>11</v>
      </c>
      <c r="S261" s="39" t="s">
        <v>1013</v>
      </c>
      <c r="T261" s="22">
        <v>10.85</v>
      </c>
      <c r="U261" s="23">
        <v>763.3</v>
      </c>
      <c r="V261" s="24"/>
      <c r="W261" s="64">
        <v>2</v>
      </c>
      <c r="X261" s="20">
        <v>4</v>
      </c>
      <c r="Y261" s="65">
        <v>0.46</v>
      </c>
      <c r="AM261" t="s">
        <v>1014</v>
      </c>
    </row>
    <row r="262" spans="17:39" x14ac:dyDescent="0.35">
      <c r="Q262" s="20">
        <v>4</v>
      </c>
      <c r="R262" s="20">
        <f t="shared" si="15"/>
        <v>11</v>
      </c>
      <c r="S262" s="39" t="s">
        <v>1015</v>
      </c>
      <c r="T262" s="22">
        <v>11.2</v>
      </c>
      <c r="U262" s="23">
        <v>569.42999999999995</v>
      </c>
      <c r="V262" s="24"/>
      <c r="W262" s="64">
        <v>2</v>
      </c>
      <c r="X262" s="20">
        <v>4</v>
      </c>
      <c r="Y262" s="65">
        <v>0.69</v>
      </c>
      <c r="AM262" t="s">
        <v>1016</v>
      </c>
    </row>
    <row r="263" spans="17:39" x14ac:dyDescent="0.35">
      <c r="Q263" s="20">
        <v>4</v>
      </c>
      <c r="R263" s="20">
        <f t="shared" si="15"/>
        <v>11</v>
      </c>
      <c r="S263" s="39" t="s">
        <v>1017</v>
      </c>
      <c r="T263" s="22">
        <v>11.2</v>
      </c>
      <c r="U263" s="23">
        <v>618.99</v>
      </c>
      <c r="V263" s="24"/>
      <c r="W263" s="64">
        <v>2</v>
      </c>
      <c r="X263" s="20">
        <v>4</v>
      </c>
      <c r="Y263" s="65">
        <v>0.69</v>
      </c>
      <c r="AM263" t="s">
        <v>1018</v>
      </c>
    </row>
    <row r="264" spans="17:39" x14ac:dyDescent="0.35">
      <c r="Q264" s="20">
        <v>4</v>
      </c>
      <c r="R264" s="20">
        <f t="shared" si="15"/>
        <v>11</v>
      </c>
      <c r="S264" s="39" t="s">
        <v>1019</v>
      </c>
      <c r="T264" s="22">
        <v>11.2</v>
      </c>
      <c r="U264" s="23">
        <v>679.28</v>
      </c>
      <c r="V264" s="24"/>
      <c r="W264" s="64">
        <v>2</v>
      </c>
      <c r="X264" s="20">
        <v>4</v>
      </c>
      <c r="Y264" s="65">
        <v>0.69</v>
      </c>
      <c r="AM264" t="s">
        <v>1020</v>
      </c>
    </row>
    <row r="265" spans="17:39" x14ac:dyDescent="0.35">
      <c r="Q265" s="20">
        <v>4</v>
      </c>
      <c r="R265" s="20">
        <f t="shared" si="15"/>
        <v>11</v>
      </c>
      <c r="S265" s="39" t="s">
        <v>1021</v>
      </c>
      <c r="T265" s="22">
        <v>11.2</v>
      </c>
      <c r="U265" s="23">
        <v>785.99</v>
      </c>
      <c r="V265" s="24"/>
      <c r="W265" s="64">
        <v>2</v>
      </c>
      <c r="X265" s="20">
        <v>4</v>
      </c>
      <c r="Y265" s="65">
        <v>0.69</v>
      </c>
      <c r="AM265" t="s">
        <v>1022</v>
      </c>
    </row>
    <row r="266" spans="17:39" x14ac:dyDescent="0.35">
      <c r="Q266" s="20">
        <v>4</v>
      </c>
      <c r="R266" s="20">
        <f t="shared" si="15"/>
        <v>11.5</v>
      </c>
      <c r="S266" s="39" t="s">
        <v>1023</v>
      </c>
      <c r="T266" s="22">
        <v>11.68</v>
      </c>
      <c r="U266" s="23">
        <v>589.52</v>
      </c>
      <c r="V266" s="24"/>
      <c r="W266" s="64">
        <v>2</v>
      </c>
      <c r="X266" s="20">
        <v>4</v>
      </c>
      <c r="Y266" s="65">
        <v>0.69</v>
      </c>
      <c r="AM266" t="s">
        <v>1024</v>
      </c>
    </row>
    <row r="267" spans="17:39" x14ac:dyDescent="0.35">
      <c r="Q267" s="20">
        <v>4</v>
      </c>
      <c r="R267" s="20">
        <f t="shared" si="15"/>
        <v>11.5</v>
      </c>
      <c r="S267" s="39" t="s">
        <v>1025</v>
      </c>
      <c r="T267" s="22">
        <v>11.68</v>
      </c>
      <c r="U267" s="23">
        <v>641.20000000000005</v>
      </c>
      <c r="V267" s="24"/>
      <c r="W267" s="64">
        <v>2</v>
      </c>
      <c r="X267" s="20">
        <v>4</v>
      </c>
      <c r="Y267" s="65">
        <v>0.69</v>
      </c>
      <c r="AM267" t="s">
        <v>1026</v>
      </c>
    </row>
    <row r="268" spans="17:39" x14ac:dyDescent="0.35">
      <c r="Q268" s="20">
        <v>4</v>
      </c>
      <c r="R268" s="20">
        <f t="shared" si="15"/>
        <v>11.5</v>
      </c>
      <c r="S268" s="39" t="s">
        <v>1027</v>
      </c>
      <c r="T268" s="22">
        <v>11.68</v>
      </c>
      <c r="U268" s="23">
        <v>704.06</v>
      </c>
      <c r="V268" s="24"/>
      <c r="W268" s="64">
        <v>2</v>
      </c>
      <c r="X268" s="20">
        <v>4</v>
      </c>
      <c r="Y268" s="65">
        <v>0.69</v>
      </c>
      <c r="AM268" t="s">
        <v>1028</v>
      </c>
    </row>
    <row r="269" spans="17:39" x14ac:dyDescent="0.35">
      <c r="Q269" s="20">
        <v>4</v>
      </c>
      <c r="R269" s="20">
        <f t="shared" si="15"/>
        <v>11.5</v>
      </c>
      <c r="S269" s="39" t="s">
        <v>1029</v>
      </c>
      <c r="T269" s="22">
        <v>11.68</v>
      </c>
      <c r="U269" s="23">
        <v>815.33</v>
      </c>
      <c r="V269" s="24"/>
      <c r="W269" s="64">
        <v>2</v>
      </c>
      <c r="X269" s="20">
        <v>4</v>
      </c>
      <c r="Y269" s="65">
        <v>0.69</v>
      </c>
      <c r="AM269" t="s">
        <v>1030</v>
      </c>
    </row>
    <row r="270" spans="17:39" x14ac:dyDescent="0.35">
      <c r="Q270" s="20">
        <v>4</v>
      </c>
      <c r="R270" s="20">
        <f t="shared" si="15"/>
        <v>12</v>
      </c>
      <c r="S270" s="39" t="s">
        <v>1031</v>
      </c>
      <c r="T270" s="22">
        <v>12.2</v>
      </c>
      <c r="U270" s="23">
        <v>611.41</v>
      </c>
      <c r="V270" s="24"/>
      <c r="W270" s="64">
        <v>2</v>
      </c>
      <c r="X270" s="20">
        <v>4</v>
      </c>
      <c r="Y270" s="65">
        <v>0.69</v>
      </c>
      <c r="AM270" t="s">
        <v>1032</v>
      </c>
    </row>
    <row r="271" spans="17:39" x14ac:dyDescent="0.35">
      <c r="Q271" s="20">
        <v>4</v>
      </c>
      <c r="R271" s="20">
        <f t="shared" si="15"/>
        <v>12</v>
      </c>
      <c r="S271" s="39" t="s">
        <v>1033</v>
      </c>
      <c r="T271" s="22">
        <v>12.2</v>
      </c>
      <c r="U271" s="23">
        <v>665.4</v>
      </c>
      <c r="V271" s="24"/>
      <c r="W271" s="64">
        <v>2</v>
      </c>
      <c r="X271" s="20">
        <v>4</v>
      </c>
      <c r="Y271" s="65">
        <v>0.69</v>
      </c>
      <c r="AM271" t="s">
        <v>1034</v>
      </c>
    </row>
    <row r="272" spans="17:39" x14ac:dyDescent="0.35">
      <c r="Q272" s="20">
        <v>4</v>
      </c>
      <c r="R272" s="20">
        <f t="shared" si="15"/>
        <v>12</v>
      </c>
      <c r="S272" s="39" t="s">
        <v>1035</v>
      </c>
      <c r="T272" s="22">
        <v>12.2</v>
      </c>
      <c r="U272" s="23">
        <v>731.07</v>
      </c>
      <c r="V272" s="24"/>
      <c r="W272" s="64">
        <v>2</v>
      </c>
      <c r="X272" s="20">
        <v>4</v>
      </c>
      <c r="Y272" s="65">
        <v>0.69</v>
      </c>
      <c r="AM272" t="s">
        <v>1036</v>
      </c>
    </row>
    <row r="273" spans="17:39" x14ac:dyDescent="0.35">
      <c r="Q273" s="20">
        <v>4</v>
      </c>
      <c r="R273" s="20">
        <f t="shared" si="15"/>
        <v>12</v>
      </c>
      <c r="S273" s="39" t="s">
        <v>1037</v>
      </c>
      <c r="T273" s="22">
        <v>12.2</v>
      </c>
      <c r="U273" s="23">
        <v>847.31</v>
      </c>
      <c r="V273" s="24"/>
      <c r="W273" s="64">
        <v>2</v>
      </c>
      <c r="X273" s="20">
        <v>4</v>
      </c>
      <c r="Y273" s="65">
        <v>0.69</v>
      </c>
      <c r="AM273" t="s">
        <v>1038</v>
      </c>
    </row>
    <row r="274" spans="17:39" x14ac:dyDescent="0.35">
      <c r="Q274" s="20">
        <v>4</v>
      </c>
      <c r="R274" s="20">
        <f t="shared" si="15"/>
        <v>12.5</v>
      </c>
      <c r="S274" s="39" t="s">
        <v>1039</v>
      </c>
      <c r="T274" s="22">
        <v>12.7</v>
      </c>
      <c r="U274" s="23">
        <v>632.4</v>
      </c>
      <c r="V274" s="24"/>
      <c r="W274" s="64">
        <v>2</v>
      </c>
      <c r="X274" s="20">
        <v>4</v>
      </c>
      <c r="Y274" s="65">
        <v>0.69</v>
      </c>
      <c r="AM274" t="s">
        <v>1040</v>
      </c>
    </row>
    <row r="275" spans="17:39" x14ac:dyDescent="0.35">
      <c r="Q275" s="20">
        <v>4</v>
      </c>
      <c r="R275" s="20">
        <f t="shared" si="15"/>
        <v>12.5</v>
      </c>
      <c r="S275" s="39" t="s">
        <v>1041</v>
      </c>
      <c r="T275" s="22">
        <v>12.7</v>
      </c>
      <c r="U275" s="23">
        <v>688.6</v>
      </c>
      <c r="V275" s="24"/>
      <c r="W275" s="64">
        <v>2</v>
      </c>
      <c r="X275" s="20">
        <v>4</v>
      </c>
      <c r="Y275" s="65">
        <v>0.69</v>
      </c>
      <c r="AM275" t="s">
        <v>1042</v>
      </c>
    </row>
    <row r="276" spans="17:39" x14ac:dyDescent="0.35">
      <c r="Q276" s="20">
        <v>4</v>
      </c>
      <c r="R276" s="20">
        <f t="shared" si="15"/>
        <v>12.5</v>
      </c>
      <c r="S276" s="39" t="s">
        <v>1043</v>
      </c>
      <c r="T276" s="22">
        <v>12.7</v>
      </c>
      <c r="U276" s="23">
        <v>756.96</v>
      </c>
      <c r="V276" s="24"/>
      <c r="W276" s="64">
        <v>2</v>
      </c>
      <c r="X276" s="20">
        <v>4</v>
      </c>
      <c r="Y276" s="65">
        <v>0.69</v>
      </c>
      <c r="AM276" t="s">
        <v>1044</v>
      </c>
    </row>
    <row r="277" spans="17:39" x14ac:dyDescent="0.35">
      <c r="Q277" s="20">
        <v>4</v>
      </c>
      <c r="R277" s="20">
        <f t="shared" si="15"/>
        <v>12.5</v>
      </c>
      <c r="S277" s="39" t="s">
        <v>1045</v>
      </c>
      <c r="T277" s="22">
        <v>12.7</v>
      </c>
      <c r="U277" s="23">
        <v>877.96</v>
      </c>
      <c r="V277" s="24"/>
      <c r="W277" s="64">
        <v>2</v>
      </c>
      <c r="X277" s="20">
        <v>4</v>
      </c>
      <c r="Y277" s="65">
        <v>0.69</v>
      </c>
      <c r="AM277" t="s">
        <v>1046</v>
      </c>
    </row>
    <row r="278" spans="17:39" x14ac:dyDescent="0.35">
      <c r="Q278" s="20">
        <v>5</v>
      </c>
      <c r="R278" s="20">
        <f t="shared" si="15"/>
        <v>7</v>
      </c>
      <c r="S278" s="39" t="s">
        <v>1047</v>
      </c>
      <c r="T278" s="22">
        <v>6.9</v>
      </c>
      <c r="U278" s="23">
        <v>312.82</v>
      </c>
      <c r="V278" s="24"/>
      <c r="W278" s="64">
        <v>2</v>
      </c>
      <c r="X278" s="20">
        <v>3</v>
      </c>
      <c r="Y278" s="38">
        <v>0</v>
      </c>
      <c r="AM278" t="s">
        <v>1048</v>
      </c>
    </row>
    <row r="279" spans="17:39" x14ac:dyDescent="0.35">
      <c r="Q279" s="20">
        <v>5</v>
      </c>
      <c r="R279" s="20">
        <f t="shared" si="15"/>
        <v>7</v>
      </c>
      <c r="S279" s="39" t="s">
        <v>1049</v>
      </c>
      <c r="T279" s="22">
        <v>6.9</v>
      </c>
      <c r="U279" s="23">
        <v>337.25</v>
      </c>
      <c r="V279" s="24"/>
      <c r="W279" s="64">
        <v>2</v>
      </c>
      <c r="X279" s="20">
        <v>3</v>
      </c>
      <c r="Y279" s="38">
        <v>0</v>
      </c>
      <c r="AM279" t="s">
        <v>1050</v>
      </c>
    </row>
    <row r="280" spans="17:39" x14ac:dyDescent="0.35">
      <c r="Q280" s="20">
        <v>5</v>
      </c>
      <c r="R280" s="20">
        <f t="shared" si="15"/>
        <v>7</v>
      </c>
      <c r="S280" s="39" t="s">
        <v>1051</v>
      </c>
      <c r="T280" s="22">
        <v>6.9</v>
      </c>
      <c r="U280" s="23">
        <v>366.96</v>
      </c>
      <c r="V280" s="24"/>
      <c r="W280" s="64">
        <v>2</v>
      </c>
      <c r="X280" s="20">
        <v>3</v>
      </c>
      <c r="Y280" s="38">
        <v>0</v>
      </c>
      <c r="AM280" t="s">
        <v>1052</v>
      </c>
    </row>
    <row r="281" spans="17:39" x14ac:dyDescent="0.35">
      <c r="Q281" s="20">
        <v>5</v>
      </c>
      <c r="R281" s="20">
        <f t="shared" si="15"/>
        <v>7</v>
      </c>
      <c r="S281" s="39" t="s">
        <v>1053</v>
      </c>
      <c r="T281" s="22">
        <v>6.9</v>
      </c>
      <c r="U281" s="23">
        <v>419.56</v>
      </c>
      <c r="V281" s="24"/>
      <c r="W281" s="64">
        <v>2</v>
      </c>
      <c r="X281" s="20">
        <v>3</v>
      </c>
      <c r="Y281" s="38">
        <v>0</v>
      </c>
      <c r="AM281" t="s">
        <v>1054</v>
      </c>
    </row>
    <row r="282" spans="17:39" x14ac:dyDescent="0.35">
      <c r="Q282" s="20">
        <v>5</v>
      </c>
      <c r="R282" s="20">
        <f t="shared" si="15"/>
        <v>7.5</v>
      </c>
      <c r="S282" s="39" t="s">
        <v>1055</v>
      </c>
      <c r="T282" s="22">
        <v>7.4</v>
      </c>
      <c r="U282" s="23">
        <v>329.4</v>
      </c>
      <c r="V282" s="24"/>
      <c r="W282" s="64">
        <v>2</v>
      </c>
      <c r="X282" s="20">
        <v>3</v>
      </c>
      <c r="Y282" s="38">
        <v>0</v>
      </c>
      <c r="AM282" t="s">
        <v>1056</v>
      </c>
    </row>
    <row r="283" spans="17:39" x14ac:dyDescent="0.35">
      <c r="Q283" s="20">
        <v>5</v>
      </c>
      <c r="R283" s="20">
        <f t="shared" si="15"/>
        <v>7.5</v>
      </c>
      <c r="S283" s="39" t="s">
        <v>1057</v>
      </c>
      <c r="T283" s="22">
        <v>7.4</v>
      </c>
      <c r="U283" s="23">
        <v>355.81</v>
      </c>
      <c r="V283" s="24"/>
      <c r="W283" s="64">
        <v>2</v>
      </c>
      <c r="X283" s="20">
        <v>3</v>
      </c>
      <c r="Y283" s="38">
        <v>0</v>
      </c>
      <c r="AM283" t="s">
        <v>1058</v>
      </c>
    </row>
    <row r="284" spans="17:39" x14ac:dyDescent="0.35">
      <c r="Q284" s="20">
        <v>5</v>
      </c>
      <c r="R284" s="20">
        <f t="shared" si="15"/>
        <v>7.5</v>
      </c>
      <c r="S284" s="39" t="s">
        <v>1059</v>
      </c>
      <c r="T284" s="22">
        <v>7.4</v>
      </c>
      <c r="U284" s="23">
        <v>387.68</v>
      </c>
      <c r="V284" s="24"/>
      <c r="W284" s="64">
        <v>2</v>
      </c>
      <c r="X284" s="20">
        <v>3</v>
      </c>
      <c r="Y284" s="38">
        <v>0</v>
      </c>
      <c r="AM284" t="s">
        <v>1060</v>
      </c>
    </row>
    <row r="285" spans="17:39" x14ac:dyDescent="0.35">
      <c r="Q285" s="20">
        <v>5</v>
      </c>
      <c r="R285" s="20">
        <f t="shared" si="15"/>
        <v>7.5</v>
      </c>
      <c r="S285" s="39" t="s">
        <v>1061</v>
      </c>
      <c r="T285" s="22">
        <v>7.4</v>
      </c>
      <c r="U285" s="23">
        <v>444.08</v>
      </c>
      <c r="V285" s="24"/>
      <c r="W285" s="64">
        <v>2</v>
      </c>
      <c r="X285" s="20">
        <v>3</v>
      </c>
      <c r="Y285" s="38">
        <v>0</v>
      </c>
      <c r="AM285" t="s">
        <v>1062</v>
      </c>
    </row>
    <row r="286" spans="17:39" x14ac:dyDescent="0.35">
      <c r="Q286" s="20">
        <v>5</v>
      </c>
      <c r="R286" s="20">
        <f t="shared" si="15"/>
        <v>8</v>
      </c>
      <c r="S286" s="39" t="s">
        <v>1063</v>
      </c>
      <c r="T286" s="22">
        <v>7.9</v>
      </c>
      <c r="U286" s="23">
        <v>346.4</v>
      </c>
      <c r="V286" s="24"/>
      <c r="W286" s="64">
        <v>2</v>
      </c>
      <c r="X286" s="20">
        <v>3</v>
      </c>
      <c r="Y286" s="38">
        <v>0</v>
      </c>
      <c r="AM286" t="s">
        <v>1064</v>
      </c>
    </row>
    <row r="287" spans="17:39" x14ac:dyDescent="0.35">
      <c r="Q287" s="20">
        <v>5</v>
      </c>
      <c r="R287" s="20">
        <f t="shared" si="15"/>
        <v>8</v>
      </c>
      <c r="S287" s="39" t="s">
        <v>1065</v>
      </c>
      <c r="T287" s="22">
        <v>7.9</v>
      </c>
      <c r="U287" s="23">
        <v>374.37</v>
      </c>
      <c r="V287" s="24"/>
      <c r="W287" s="64">
        <v>2</v>
      </c>
      <c r="X287" s="20">
        <v>3</v>
      </c>
      <c r="Y287" s="38">
        <v>0</v>
      </c>
      <c r="AM287" t="s">
        <v>1066</v>
      </c>
    </row>
    <row r="288" spans="17:39" x14ac:dyDescent="0.35">
      <c r="Q288" s="20">
        <v>5</v>
      </c>
      <c r="R288" s="20">
        <f t="shared" si="15"/>
        <v>8</v>
      </c>
      <c r="S288" s="39" t="s">
        <v>1067</v>
      </c>
      <c r="T288" s="22">
        <v>7.9</v>
      </c>
      <c r="U288" s="23">
        <v>408.39</v>
      </c>
      <c r="V288" s="24"/>
      <c r="W288" s="64">
        <v>2</v>
      </c>
      <c r="X288" s="20">
        <v>3</v>
      </c>
      <c r="Y288" s="38">
        <v>0</v>
      </c>
      <c r="AM288" t="s">
        <v>1068</v>
      </c>
    </row>
    <row r="289" spans="17:39" x14ac:dyDescent="0.35">
      <c r="Q289" s="20">
        <v>5</v>
      </c>
      <c r="R289" s="20">
        <f t="shared" si="15"/>
        <v>8</v>
      </c>
      <c r="S289" s="39" t="s">
        <v>1069</v>
      </c>
      <c r="T289" s="22">
        <v>7.9</v>
      </c>
      <c r="U289" s="23">
        <v>468.61</v>
      </c>
      <c r="V289" s="24"/>
      <c r="W289" s="64">
        <v>2</v>
      </c>
      <c r="X289" s="20">
        <v>3</v>
      </c>
      <c r="Y289" s="38">
        <v>0</v>
      </c>
      <c r="AM289" t="s">
        <v>1070</v>
      </c>
    </row>
    <row r="290" spans="17:39" x14ac:dyDescent="0.35">
      <c r="Q290" s="20">
        <v>5</v>
      </c>
      <c r="R290" s="20">
        <f t="shared" si="15"/>
        <v>8.5</v>
      </c>
      <c r="S290" s="39" t="s">
        <v>1071</v>
      </c>
      <c r="T290" s="22">
        <v>8.3000000000000007</v>
      </c>
      <c r="U290" s="23">
        <v>359.84</v>
      </c>
      <c r="V290" s="24"/>
      <c r="W290" s="64">
        <v>2</v>
      </c>
      <c r="X290" s="20">
        <v>3</v>
      </c>
      <c r="Y290" s="38">
        <v>0</v>
      </c>
      <c r="AM290" t="s">
        <v>1072</v>
      </c>
    </row>
    <row r="291" spans="17:39" x14ac:dyDescent="0.35">
      <c r="Q291" s="20">
        <v>5</v>
      </c>
      <c r="R291" s="20">
        <f t="shared" si="15"/>
        <v>8.5</v>
      </c>
      <c r="S291" s="39" t="s">
        <v>1073</v>
      </c>
      <c r="T291" s="22">
        <v>8.3000000000000007</v>
      </c>
      <c r="U291" s="23">
        <v>389.22</v>
      </c>
      <c r="V291" s="24"/>
      <c r="W291" s="64">
        <v>2</v>
      </c>
      <c r="X291" s="20">
        <v>3</v>
      </c>
      <c r="Y291" s="38">
        <v>0</v>
      </c>
      <c r="AM291" t="s">
        <v>1074</v>
      </c>
    </row>
    <row r="292" spans="17:39" x14ac:dyDescent="0.35">
      <c r="Q292" s="20">
        <v>5</v>
      </c>
      <c r="R292" s="20">
        <f t="shared" si="15"/>
        <v>8.5</v>
      </c>
      <c r="S292" s="39" t="s">
        <v>1075</v>
      </c>
      <c r="T292" s="22">
        <v>8.3000000000000007</v>
      </c>
      <c r="U292" s="23">
        <v>424.96</v>
      </c>
      <c r="V292" s="24"/>
      <c r="W292" s="64">
        <v>2</v>
      </c>
      <c r="X292" s="20">
        <v>3</v>
      </c>
      <c r="Y292" s="38">
        <v>0</v>
      </c>
    </row>
    <row r="293" spans="17:39" x14ac:dyDescent="0.35">
      <c r="Q293" s="20">
        <v>5</v>
      </c>
      <c r="R293" s="20">
        <f t="shared" si="15"/>
        <v>8.5</v>
      </c>
      <c r="S293" s="39" t="s">
        <v>1076</v>
      </c>
      <c r="T293" s="22">
        <v>8.3000000000000007</v>
      </c>
      <c r="U293" s="23">
        <v>488.23</v>
      </c>
      <c r="V293" s="24"/>
      <c r="W293" s="64">
        <v>2</v>
      </c>
      <c r="X293" s="20">
        <v>3</v>
      </c>
      <c r="Y293" s="38">
        <v>0</v>
      </c>
    </row>
    <row r="294" spans="17:39" x14ac:dyDescent="0.35">
      <c r="Q294" s="20">
        <v>5</v>
      </c>
      <c r="R294" s="20">
        <f t="shared" si="15"/>
        <v>8.5</v>
      </c>
      <c r="S294" s="39" t="s">
        <v>1077</v>
      </c>
      <c r="T294" s="22">
        <v>8.58</v>
      </c>
      <c r="U294" s="23">
        <v>369.07</v>
      </c>
      <c r="V294" s="24"/>
      <c r="W294" s="64">
        <v>2</v>
      </c>
      <c r="X294" s="20">
        <v>3</v>
      </c>
      <c r="Y294" s="38">
        <v>0</v>
      </c>
    </row>
    <row r="295" spans="17:39" x14ac:dyDescent="0.35">
      <c r="Q295" s="20">
        <v>5</v>
      </c>
      <c r="R295" s="20">
        <f t="shared" si="15"/>
        <v>8.5</v>
      </c>
      <c r="S295" s="39" t="s">
        <v>1078</v>
      </c>
      <c r="T295" s="22">
        <v>8.58</v>
      </c>
      <c r="U295" s="23">
        <v>399.43</v>
      </c>
      <c r="V295" s="24"/>
      <c r="W295" s="64">
        <v>2</v>
      </c>
      <c r="X295" s="20">
        <v>3</v>
      </c>
      <c r="Y295" s="38">
        <v>0</v>
      </c>
    </row>
    <row r="296" spans="17:39" x14ac:dyDescent="0.35">
      <c r="Q296" s="20">
        <v>5</v>
      </c>
      <c r="R296" s="20">
        <f t="shared" si="15"/>
        <v>8.5</v>
      </c>
      <c r="S296" s="39" t="s">
        <v>1079</v>
      </c>
      <c r="T296" s="22">
        <v>8.58</v>
      </c>
      <c r="U296" s="23">
        <v>436.35</v>
      </c>
      <c r="V296" s="24"/>
      <c r="W296" s="64">
        <v>2</v>
      </c>
      <c r="X296" s="20">
        <v>3</v>
      </c>
      <c r="Y296" s="38">
        <v>0</v>
      </c>
    </row>
    <row r="297" spans="17:39" x14ac:dyDescent="0.35">
      <c r="Q297" s="20">
        <v>5</v>
      </c>
      <c r="R297" s="20">
        <f t="shared" si="15"/>
        <v>8.5</v>
      </c>
      <c r="S297" s="39" t="s">
        <v>1080</v>
      </c>
      <c r="T297" s="22">
        <v>8.58</v>
      </c>
      <c r="U297" s="23">
        <v>501.72</v>
      </c>
      <c r="V297" s="24"/>
      <c r="W297" s="64">
        <v>2</v>
      </c>
      <c r="X297" s="20">
        <v>3</v>
      </c>
      <c r="Y297" s="38">
        <v>0</v>
      </c>
    </row>
    <row r="298" spans="17:39" x14ac:dyDescent="0.35">
      <c r="Q298" s="20">
        <v>5</v>
      </c>
      <c r="R298" s="20">
        <f t="shared" si="15"/>
        <v>9</v>
      </c>
      <c r="S298" s="39" t="s">
        <v>1081</v>
      </c>
      <c r="T298" s="22">
        <v>8.9499999999999993</v>
      </c>
      <c r="U298" s="23">
        <v>381.66</v>
      </c>
      <c r="V298" s="24"/>
      <c r="W298" s="64">
        <v>2</v>
      </c>
      <c r="X298" s="20">
        <v>3</v>
      </c>
      <c r="Y298" s="38">
        <v>0</v>
      </c>
    </row>
    <row r="299" spans="17:39" x14ac:dyDescent="0.35">
      <c r="Q299" s="20">
        <v>5</v>
      </c>
      <c r="R299" s="20">
        <f t="shared" si="15"/>
        <v>9</v>
      </c>
      <c r="S299" s="39" t="s">
        <v>1082</v>
      </c>
      <c r="T299" s="22">
        <v>8.9499999999999993</v>
      </c>
      <c r="U299" s="23">
        <v>413.35</v>
      </c>
      <c r="V299" s="24"/>
      <c r="W299" s="64">
        <v>2</v>
      </c>
      <c r="X299" s="20">
        <v>3</v>
      </c>
      <c r="Y299" s="38">
        <v>0</v>
      </c>
    </row>
    <row r="300" spans="17:39" x14ac:dyDescent="0.35">
      <c r="Q300" s="20">
        <v>5</v>
      </c>
      <c r="R300" s="20">
        <f t="shared" si="15"/>
        <v>9</v>
      </c>
      <c r="S300" s="39" t="s">
        <v>1083</v>
      </c>
      <c r="T300" s="22">
        <v>8.9499999999999993</v>
      </c>
      <c r="U300" s="23">
        <v>451.89</v>
      </c>
      <c r="V300" s="24"/>
      <c r="W300" s="64">
        <v>2</v>
      </c>
      <c r="X300" s="20">
        <v>3</v>
      </c>
      <c r="Y300" s="38">
        <v>0</v>
      </c>
    </row>
    <row r="301" spans="17:39" x14ac:dyDescent="0.35">
      <c r="Q301" s="20">
        <v>5</v>
      </c>
      <c r="R301" s="20">
        <f t="shared" si="15"/>
        <v>9</v>
      </c>
      <c r="S301" s="39" t="s">
        <v>1084</v>
      </c>
      <c r="T301" s="22">
        <v>8.9499999999999993</v>
      </c>
      <c r="U301" s="23">
        <v>520.11</v>
      </c>
      <c r="V301" s="24"/>
      <c r="W301" s="64">
        <v>2</v>
      </c>
      <c r="X301" s="20">
        <v>3</v>
      </c>
      <c r="Y301" s="38">
        <v>0</v>
      </c>
    </row>
    <row r="302" spans="17:39" x14ac:dyDescent="0.35">
      <c r="Q302" s="20">
        <v>5</v>
      </c>
      <c r="R302" s="20">
        <f t="shared" si="15"/>
        <v>9.5</v>
      </c>
      <c r="S302" s="39" t="s">
        <v>1085</v>
      </c>
      <c r="T302" s="22">
        <v>9.6999999999999993</v>
      </c>
      <c r="U302" s="23">
        <v>414.19</v>
      </c>
      <c r="V302" s="24"/>
      <c r="W302" s="64">
        <v>2</v>
      </c>
      <c r="X302" s="20">
        <v>6</v>
      </c>
      <c r="Y302" s="65">
        <v>0.46</v>
      </c>
    </row>
    <row r="303" spans="17:39" x14ac:dyDescent="0.35">
      <c r="Q303" s="20">
        <v>5</v>
      </c>
      <c r="R303" s="20">
        <f t="shared" si="15"/>
        <v>9.5</v>
      </c>
      <c r="S303" s="39" t="s">
        <v>1086</v>
      </c>
      <c r="T303" s="22">
        <v>9.6999999999999993</v>
      </c>
      <c r="U303" s="23">
        <v>448.53</v>
      </c>
      <c r="V303" s="24"/>
      <c r="W303" s="64">
        <v>2</v>
      </c>
      <c r="X303" s="20">
        <v>6</v>
      </c>
      <c r="Y303" s="65">
        <v>0.46</v>
      </c>
    </row>
    <row r="304" spans="17:39" x14ac:dyDescent="0.35">
      <c r="Q304" s="20">
        <v>5</v>
      </c>
      <c r="R304" s="20">
        <f t="shared" si="15"/>
        <v>9.5</v>
      </c>
      <c r="S304" s="39" t="s">
        <v>1087</v>
      </c>
      <c r="T304" s="22">
        <v>9.6999999999999993</v>
      </c>
      <c r="U304" s="23">
        <v>490.3</v>
      </c>
      <c r="V304" s="24"/>
      <c r="W304" s="64">
        <v>2</v>
      </c>
      <c r="X304" s="20">
        <v>6</v>
      </c>
      <c r="Y304" s="65">
        <v>0.46</v>
      </c>
    </row>
    <row r="305" spans="17:25" x14ac:dyDescent="0.35">
      <c r="Q305" s="20">
        <v>5</v>
      </c>
      <c r="R305" s="20">
        <f t="shared" si="15"/>
        <v>9.5</v>
      </c>
      <c r="S305" s="39" t="s">
        <v>1088</v>
      </c>
      <c r="T305" s="22">
        <v>9.6999999999999993</v>
      </c>
      <c r="U305" s="23">
        <v>564.24</v>
      </c>
      <c r="V305" s="24"/>
      <c r="W305" s="64">
        <v>2</v>
      </c>
      <c r="X305" s="20">
        <v>6</v>
      </c>
      <c r="Y305" s="65">
        <v>0.46</v>
      </c>
    </row>
    <row r="306" spans="17:25" x14ac:dyDescent="0.35">
      <c r="Q306" s="20">
        <v>5</v>
      </c>
      <c r="R306" s="20">
        <f t="shared" si="15"/>
        <v>10</v>
      </c>
      <c r="S306" s="39" t="s">
        <v>1089</v>
      </c>
      <c r="T306" s="22">
        <v>10.199999999999999</v>
      </c>
      <c r="U306" s="23">
        <v>430.98</v>
      </c>
      <c r="V306" s="24"/>
      <c r="W306" s="64">
        <v>2</v>
      </c>
      <c r="X306" s="20">
        <v>6</v>
      </c>
      <c r="Y306" s="65">
        <v>0.46</v>
      </c>
    </row>
    <row r="307" spans="17:25" x14ac:dyDescent="0.35">
      <c r="Q307" s="20">
        <v>5</v>
      </c>
      <c r="R307" s="20">
        <f t="shared" si="15"/>
        <v>10</v>
      </c>
      <c r="S307" s="39" t="s">
        <v>1090</v>
      </c>
      <c r="T307" s="22">
        <v>10.199999999999999</v>
      </c>
      <c r="U307" s="23">
        <v>467.09</v>
      </c>
      <c r="V307" s="24"/>
      <c r="W307" s="64">
        <v>2</v>
      </c>
      <c r="X307" s="20">
        <v>6</v>
      </c>
      <c r="Y307" s="65">
        <v>0.46</v>
      </c>
    </row>
    <row r="308" spans="17:25" x14ac:dyDescent="0.35">
      <c r="Q308" s="20">
        <v>5</v>
      </c>
      <c r="R308" s="20">
        <f t="shared" si="15"/>
        <v>10</v>
      </c>
      <c r="S308" s="39" t="s">
        <v>1091</v>
      </c>
      <c r="T308" s="22">
        <v>10.199999999999999</v>
      </c>
      <c r="U308" s="23">
        <v>511.01</v>
      </c>
      <c r="V308" s="24"/>
      <c r="W308" s="64">
        <v>2</v>
      </c>
      <c r="X308" s="20">
        <v>6</v>
      </c>
      <c r="Y308" s="65">
        <v>0.46</v>
      </c>
    </row>
    <row r="309" spans="17:25" x14ac:dyDescent="0.35">
      <c r="Q309" s="20">
        <v>5</v>
      </c>
      <c r="R309" s="20">
        <f t="shared" si="15"/>
        <v>10</v>
      </c>
      <c r="S309" s="39" t="s">
        <v>1092</v>
      </c>
      <c r="T309" s="22">
        <v>10.199999999999999</v>
      </c>
      <c r="U309" s="23">
        <v>588.76</v>
      </c>
      <c r="V309" s="24"/>
      <c r="W309" s="64">
        <v>2</v>
      </c>
      <c r="X309" s="20">
        <v>6</v>
      </c>
      <c r="Y309" s="65">
        <v>0.46</v>
      </c>
    </row>
    <row r="310" spans="17:25" x14ac:dyDescent="0.35">
      <c r="Q310" s="20">
        <v>5</v>
      </c>
      <c r="R310" s="20">
        <f t="shared" si="15"/>
        <v>10.5</v>
      </c>
      <c r="S310" s="39" t="s">
        <v>1093</v>
      </c>
      <c r="T310" s="22">
        <v>10.7</v>
      </c>
      <c r="U310" s="23">
        <v>447.77</v>
      </c>
      <c r="V310" s="24"/>
      <c r="W310" s="64">
        <v>2</v>
      </c>
      <c r="X310" s="20">
        <v>6</v>
      </c>
      <c r="Y310" s="65">
        <v>0.46</v>
      </c>
    </row>
    <row r="311" spans="17:25" x14ac:dyDescent="0.35">
      <c r="Q311" s="20">
        <v>5</v>
      </c>
      <c r="R311" s="20">
        <f t="shared" si="15"/>
        <v>10.5</v>
      </c>
      <c r="S311" s="39" t="s">
        <v>1094</v>
      </c>
      <c r="T311" s="22">
        <v>10.7</v>
      </c>
      <c r="U311" s="23">
        <v>485.65</v>
      </c>
      <c r="V311" s="24"/>
      <c r="W311" s="64">
        <v>2</v>
      </c>
      <c r="X311" s="20">
        <v>6</v>
      </c>
      <c r="Y311" s="65">
        <v>0.46</v>
      </c>
    </row>
    <row r="312" spans="17:25" x14ac:dyDescent="0.35">
      <c r="Q312" s="20">
        <v>5</v>
      </c>
      <c r="R312" s="20">
        <f t="shared" si="15"/>
        <v>10.5</v>
      </c>
      <c r="S312" s="39" t="s">
        <v>1095</v>
      </c>
      <c r="T312" s="22">
        <v>10.7</v>
      </c>
      <c r="U312" s="23">
        <v>531.73</v>
      </c>
      <c r="V312" s="24"/>
      <c r="W312" s="64">
        <v>2</v>
      </c>
      <c r="X312" s="20">
        <v>6</v>
      </c>
      <c r="Y312" s="65">
        <v>0.46</v>
      </c>
    </row>
    <row r="313" spans="17:25" x14ac:dyDescent="0.35">
      <c r="Q313" s="20">
        <v>5</v>
      </c>
      <c r="R313" s="20">
        <f t="shared" si="15"/>
        <v>10.5</v>
      </c>
      <c r="S313" s="39" t="s">
        <v>1096</v>
      </c>
      <c r="T313" s="22">
        <v>10.7</v>
      </c>
      <c r="U313" s="23">
        <v>613.29</v>
      </c>
      <c r="V313" s="24"/>
      <c r="W313" s="64">
        <v>2</v>
      </c>
      <c r="X313" s="20">
        <v>6</v>
      </c>
      <c r="Y313" s="65">
        <v>0.46</v>
      </c>
    </row>
    <row r="314" spans="17:25" x14ac:dyDescent="0.35">
      <c r="Q314" s="20">
        <v>5</v>
      </c>
      <c r="R314" s="20">
        <f t="shared" si="15"/>
        <v>11</v>
      </c>
      <c r="S314" s="39" t="s">
        <v>1097</v>
      </c>
      <c r="T314" s="22">
        <v>11.2</v>
      </c>
      <c r="U314" s="23">
        <v>465.55</v>
      </c>
      <c r="V314" s="24"/>
      <c r="W314" s="64">
        <v>2</v>
      </c>
      <c r="X314" s="20">
        <v>6</v>
      </c>
      <c r="Y314" s="65">
        <v>0.69</v>
      </c>
    </row>
    <row r="315" spans="17:25" x14ac:dyDescent="0.35">
      <c r="Q315" s="20">
        <v>5</v>
      </c>
      <c r="R315" s="20">
        <f t="shared" si="15"/>
        <v>11</v>
      </c>
      <c r="S315" s="39" t="s">
        <v>1098</v>
      </c>
      <c r="T315" s="22">
        <v>11.2</v>
      </c>
      <c r="U315" s="23">
        <v>505.2</v>
      </c>
      <c r="V315" s="24"/>
      <c r="W315" s="64">
        <v>2</v>
      </c>
      <c r="X315" s="20">
        <v>6</v>
      </c>
      <c r="Y315" s="65">
        <v>0.69</v>
      </c>
    </row>
    <row r="316" spans="17:25" x14ac:dyDescent="0.35">
      <c r="Q316" s="20">
        <v>5</v>
      </c>
      <c r="R316" s="20">
        <f t="shared" si="15"/>
        <v>11</v>
      </c>
      <c r="S316" s="39" t="s">
        <v>1099</v>
      </c>
      <c r="T316" s="22">
        <v>11.2</v>
      </c>
      <c r="U316" s="23">
        <v>553.42999999999995</v>
      </c>
      <c r="V316" s="24"/>
      <c r="W316" s="64">
        <v>2</v>
      </c>
      <c r="X316" s="20">
        <v>6</v>
      </c>
      <c r="Y316" s="65">
        <v>0.69</v>
      </c>
    </row>
    <row r="317" spans="17:25" x14ac:dyDescent="0.35">
      <c r="Q317" s="20">
        <v>5</v>
      </c>
      <c r="R317" s="20">
        <f t="shared" si="15"/>
        <v>11</v>
      </c>
      <c r="S317" s="39" t="s">
        <v>1100</v>
      </c>
      <c r="T317" s="22">
        <v>11.2</v>
      </c>
      <c r="U317" s="23">
        <v>638.79999999999995</v>
      </c>
      <c r="V317" s="24"/>
      <c r="W317" s="64">
        <v>2</v>
      </c>
      <c r="X317" s="20">
        <v>6</v>
      </c>
      <c r="Y317" s="65">
        <v>0.69</v>
      </c>
    </row>
    <row r="318" spans="17:25" x14ac:dyDescent="0.35">
      <c r="Q318" s="20">
        <v>5</v>
      </c>
      <c r="R318" s="20">
        <f t="shared" si="15"/>
        <v>11.5</v>
      </c>
      <c r="S318" s="39" t="s">
        <v>1101</v>
      </c>
      <c r="T318" s="22">
        <v>11.68</v>
      </c>
      <c r="U318" s="23">
        <v>481.67</v>
      </c>
      <c r="V318" s="24"/>
      <c r="W318" s="64">
        <v>2</v>
      </c>
      <c r="X318" s="20">
        <v>6</v>
      </c>
      <c r="Y318" s="65">
        <v>0.69</v>
      </c>
    </row>
    <row r="319" spans="17:25" x14ac:dyDescent="0.35">
      <c r="Q319" s="20">
        <v>5</v>
      </c>
      <c r="R319" s="20">
        <f t="shared" si="15"/>
        <v>11.5</v>
      </c>
      <c r="S319" s="39" t="s">
        <v>1102</v>
      </c>
      <c r="T319" s="22">
        <v>11.68</v>
      </c>
      <c r="U319" s="23">
        <v>523.02</v>
      </c>
      <c r="V319" s="24"/>
      <c r="W319" s="64">
        <v>2</v>
      </c>
      <c r="X319" s="20">
        <v>6</v>
      </c>
      <c r="Y319" s="65">
        <v>0.69</v>
      </c>
    </row>
    <row r="320" spans="17:25" x14ac:dyDescent="0.35">
      <c r="Q320" s="20">
        <v>5</v>
      </c>
      <c r="R320" s="20">
        <f t="shared" si="15"/>
        <v>11.5</v>
      </c>
      <c r="S320" s="39" t="s">
        <v>1103</v>
      </c>
      <c r="T320" s="22">
        <v>11.68</v>
      </c>
      <c r="U320" s="23">
        <v>573.32000000000005</v>
      </c>
      <c r="V320" s="24"/>
      <c r="W320" s="64">
        <v>2</v>
      </c>
      <c r="X320" s="20">
        <v>6</v>
      </c>
      <c r="Y320" s="65">
        <v>0.69</v>
      </c>
    </row>
    <row r="321" spans="17:25" x14ac:dyDescent="0.35">
      <c r="Q321" s="20">
        <v>5</v>
      </c>
      <c r="R321" s="20">
        <f t="shared" si="15"/>
        <v>11.5</v>
      </c>
      <c r="S321" s="39" t="s">
        <v>1104</v>
      </c>
      <c r="T321" s="22">
        <v>11.68</v>
      </c>
      <c r="U321" s="23">
        <v>662.35</v>
      </c>
      <c r="V321" s="24"/>
      <c r="W321" s="64">
        <v>2</v>
      </c>
      <c r="X321" s="20">
        <v>6</v>
      </c>
      <c r="Y321" s="65">
        <v>0.69</v>
      </c>
    </row>
    <row r="322" spans="17:25" x14ac:dyDescent="0.35">
      <c r="Q322" s="20">
        <v>5</v>
      </c>
      <c r="R322" s="20">
        <f t="shared" si="15"/>
        <v>12</v>
      </c>
      <c r="S322" s="39" t="s">
        <v>1105</v>
      </c>
      <c r="T322" s="22">
        <v>12.2</v>
      </c>
      <c r="U322" s="23">
        <v>499.13</v>
      </c>
      <c r="V322" s="24"/>
      <c r="W322" s="64">
        <v>2</v>
      </c>
      <c r="X322" s="20">
        <v>6</v>
      </c>
      <c r="Y322" s="65">
        <v>0.69</v>
      </c>
    </row>
    <row r="323" spans="17:25" x14ac:dyDescent="0.35">
      <c r="Q323" s="20">
        <v>5</v>
      </c>
      <c r="R323" s="20">
        <f t="shared" ref="R323:R357" si="16">MROUND(T323,0.5)</f>
        <v>12</v>
      </c>
      <c r="S323" s="39" t="s">
        <v>1106</v>
      </c>
      <c r="T323" s="22">
        <v>12.2</v>
      </c>
      <c r="U323" s="23">
        <v>542.32000000000005</v>
      </c>
      <c r="V323" s="24"/>
      <c r="W323" s="64">
        <v>2</v>
      </c>
      <c r="X323" s="20">
        <v>6</v>
      </c>
      <c r="Y323" s="65">
        <v>0.69</v>
      </c>
    </row>
    <row r="324" spans="17:25" x14ac:dyDescent="0.35">
      <c r="Q324" s="20">
        <v>5</v>
      </c>
      <c r="R324" s="20">
        <f t="shared" si="16"/>
        <v>12</v>
      </c>
      <c r="S324" s="39" t="s">
        <v>1107</v>
      </c>
      <c r="T324" s="22">
        <v>12.2</v>
      </c>
      <c r="U324" s="23">
        <v>594.86</v>
      </c>
      <c r="V324" s="24"/>
      <c r="W324" s="64">
        <v>2</v>
      </c>
      <c r="X324" s="20">
        <v>6</v>
      </c>
      <c r="Y324" s="65">
        <v>0.69</v>
      </c>
    </row>
    <row r="325" spans="17:25" x14ac:dyDescent="0.35">
      <c r="Q325" s="20">
        <v>5</v>
      </c>
      <c r="R325" s="20">
        <f t="shared" si="16"/>
        <v>12</v>
      </c>
      <c r="S325" s="39" t="s">
        <v>1108</v>
      </c>
      <c r="T325" s="22">
        <v>12.2</v>
      </c>
      <c r="U325" s="23">
        <v>687.85</v>
      </c>
      <c r="V325" s="24"/>
      <c r="W325" s="64">
        <v>2</v>
      </c>
      <c r="X325" s="20">
        <v>6</v>
      </c>
      <c r="Y325" s="65">
        <v>0.69</v>
      </c>
    </row>
    <row r="326" spans="17:25" x14ac:dyDescent="0.35">
      <c r="Q326" s="20">
        <v>5</v>
      </c>
      <c r="R326" s="20">
        <f t="shared" si="16"/>
        <v>12.5</v>
      </c>
      <c r="S326" s="39" t="s">
        <v>1109</v>
      </c>
      <c r="T326" s="22">
        <v>12.7</v>
      </c>
      <c r="U326" s="23">
        <v>515.91999999999996</v>
      </c>
      <c r="V326" s="24"/>
      <c r="W326" s="64">
        <v>2</v>
      </c>
      <c r="X326" s="20">
        <v>6</v>
      </c>
      <c r="Y326" s="65">
        <v>0.69</v>
      </c>
    </row>
    <row r="327" spans="17:25" x14ac:dyDescent="0.35">
      <c r="Q327" s="20">
        <v>5</v>
      </c>
      <c r="R327" s="20">
        <f t="shared" si="16"/>
        <v>12.5</v>
      </c>
      <c r="S327" s="39" t="s">
        <v>1110</v>
      </c>
      <c r="T327" s="22">
        <v>12.7</v>
      </c>
      <c r="U327" s="23">
        <v>560.88</v>
      </c>
      <c r="V327" s="24"/>
      <c r="W327" s="64">
        <v>2</v>
      </c>
      <c r="X327" s="20">
        <v>6</v>
      </c>
      <c r="Y327" s="65">
        <v>0.69</v>
      </c>
    </row>
    <row r="328" spans="17:25" x14ac:dyDescent="0.35">
      <c r="Q328" s="20">
        <v>5</v>
      </c>
      <c r="R328" s="20">
        <f t="shared" si="16"/>
        <v>12.5</v>
      </c>
      <c r="S328" s="39" t="s">
        <v>1111</v>
      </c>
      <c r="T328" s="22">
        <v>12.7</v>
      </c>
      <c r="U328" s="23">
        <v>615.57000000000005</v>
      </c>
      <c r="V328" s="24"/>
      <c r="W328" s="64">
        <v>2</v>
      </c>
      <c r="X328" s="20">
        <v>6</v>
      </c>
      <c r="Y328" s="65">
        <v>0.69</v>
      </c>
    </row>
    <row r="329" spans="17:25" x14ac:dyDescent="0.35">
      <c r="Q329" s="20">
        <v>5</v>
      </c>
      <c r="R329" s="20">
        <f t="shared" si="16"/>
        <v>12.5</v>
      </c>
      <c r="S329" s="39" t="s">
        <v>1112</v>
      </c>
      <c r="T329" s="22">
        <v>12.7</v>
      </c>
      <c r="U329" s="23">
        <v>712.38</v>
      </c>
      <c r="V329" s="24"/>
      <c r="W329" s="64">
        <v>2</v>
      </c>
      <c r="X329" s="20">
        <v>6</v>
      </c>
      <c r="Y329" s="65">
        <v>0.69</v>
      </c>
    </row>
    <row r="330" spans="17:25" x14ac:dyDescent="0.35">
      <c r="Q330" s="20">
        <v>6</v>
      </c>
      <c r="R330" s="20">
        <f t="shared" si="16"/>
        <v>9</v>
      </c>
      <c r="S330" s="39" t="s">
        <v>1113</v>
      </c>
      <c r="T330" s="22">
        <v>8.9499999999999993</v>
      </c>
      <c r="U330" s="23">
        <v>324.89999999999998</v>
      </c>
      <c r="V330" s="24"/>
      <c r="W330" s="64">
        <v>2</v>
      </c>
      <c r="X330" s="20">
        <v>4</v>
      </c>
      <c r="Y330" s="38">
        <v>0</v>
      </c>
    </row>
    <row r="331" spans="17:25" x14ac:dyDescent="0.35">
      <c r="Q331" s="20">
        <v>6</v>
      </c>
      <c r="R331" s="20">
        <f t="shared" si="16"/>
        <v>9</v>
      </c>
      <c r="S331" s="39" t="s">
        <v>1114</v>
      </c>
      <c r="T331" s="22">
        <v>8.9499999999999993</v>
      </c>
      <c r="U331" s="23">
        <v>351.31</v>
      </c>
      <c r="V331" s="24"/>
      <c r="W331" s="64">
        <v>2</v>
      </c>
      <c r="X331" s="20">
        <v>4</v>
      </c>
      <c r="Y331" s="38">
        <v>0</v>
      </c>
    </row>
    <row r="332" spans="17:25" x14ac:dyDescent="0.35">
      <c r="Q332" s="20">
        <v>6</v>
      </c>
      <c r="R332" s="20">
        <f t="shared" si="16"/>
        <v>9</v>
      </c>
      <c r="S332" s="39" t="s">
        <v>1115</v>
      </c>
      <c r="T332" s="22">
        <v>8.9499999999999993</v>
      </c>
      <c r="U332" s="23">
        <v>383.42</v>
      </c>
      <c r="V332" s="24"/>
      <c r="W332" s="64">
        <v>2</v>
      </c>
      <c r="X332" s="20">
        <v>4</v>
      </c>
      <c r="Y332" s="38">
        <v>0</v>
      </c>
    </row>
    <row r="333" spans="17:25" x14ac:dyDescent="0.35">
      <c r="Q333" s="20">
        <v>6</v>
      </c>
      <c r="R333" s="20">
        <f t="shared" si="16"/>
        <v>9</v>
      </c>
      <c r="S333" s="39" t="s">
        <v>1116</v>
      </c>
      <c r="T333" s="22">
        <v>8.9499999999999993</v>
      </c>
      <c r="U333" s="23">
        <v>440.27</v>
      </c>
      <c r="V333" s="24"/>
      <c r="W333" s="64">
        <v>2</v>
      </c>
      <c r="X333" s="20">
        <v>4</v>
      </c>
      <c r="Y333" s="38">
        <v>0</v>
      </c>
    </row>
    <row r="334" spans="17:25" x14ac:dyDescent="0.35">
      <c r="Q334" s="20">
        <v>7</v>
      </c>
      <c r="R334" s="20">
        <f t="shared" si="16"/>
        <v>10.5</v>
      </c>
      <c r="S334" s="39" t="s">
        <v>1117</v>
      </c>
      <c r="T334" s="22">
        <v>10.6</v>
      </c>
      <c r="U334" s="23">
        <v>323.3</v>
      </c>
      <c r="V334" s="24"/>
      <c r="W334" s="64">
        <v>2</v>
      </c>
      <c r="X334" s="20">
        <v>4</v>
      </c>
      <c r="Y334" s="38">
        <v>0</v>
      </c>
    </row>
    <row r="335" spans="17:25" x14ac:dyDescent="0.35">
      <c r="Q335" s="20">
        <v>7</v>
      </c>
      <c r="R335" s="20">
        <f t="shared" si="16"/>
        <v>10.5</v>
      </c>
      <c r="S335" s="39" t="s">
        <v>1118</v>
      </c>
      <c r="T335" s="22">
        <v>10.6</v>
      </c>
      <c r="U335" s="23">
        <v>350.11</v>
      </c>
      <c r="V335" s="24"/>
      <c r="W335" s="64">
        <v>2</v>
      </c>
      <c r="X335" s="20">
        <v>4</v>
      </c>
      <c r="Y335" s="38">
        <v>0</v>
      </c>
    </row>
    <row r="336" spans="17:25" x14ac:dyDescent="0.35">
      <c r="Q336" s="20">
        <v>7</v>
      </c>
      <c r="R336" s="20">
        <f t="shared" si="16"/>
        <v>10.5</v>
      </c>
      <c r="S336" s="39" t="s">
        <v>1119</v>
      </c>
      <c r="T336" s="22">
        <v>10.6</v>
      </c>
      <c r="U336" s="23">
        <v>382.71</v>
      </c>
      <c r="V336" s="24"/>
      <c r="W336" s="64">
        <v>2</v>
      </c>
      <c r="X336" s="20">
        <v>4</v>
      </c>
      <c r="Y336" s="38">
        <v>0</v>
      </c>
    </row>
    <row r="337" spans="17:25" x14ac:dyDescent="0.35">
      <c r="Q337" s="20">
        <v>7</v>
      </c>
      <c r="R337" s="20">
        <f t="shared" si="16"/>
        <v>10.5</v>
      </c>
      <c r="S337" s="39" t="s">
        <v>1120</v>
      </c>
      <c r="T337" s="22">
        <v>10.6</v>
      </c>
      <c r="U337" s="23">
        <v>440.42</v>
      </c>
      <c r="V337" s="24"/>
      <c r="W337" s="64">
        <v>2</v>
      </c>
      <c r="X337" s="20">
        <v>4</v>
      </c>
      <c r="Y337" s="38">
        <v>0</v>
      </c>
    </row>
    <row r="338" spans="17:25" x14ac:dyDescent="0.35">
      <c r="Q338" s="20">
        <v>8</v>
      </c>
      <c r="R338" s="20">
        <f t="shared" si="16"/>
        <v>11.5</v>
      </c>
      <c r="S338" s="39" t="s">
        <v>1121</v>
      </c>
      <c r="T338" s="22">
        <v>11.58</v>
      </c>
      <c r="U338" s="23">
        <v>308.07</v>
      </c>
      <c r="V338" s="24"/>
      <c r="W338" s="64">
        <v>2</v>
      </c>
      <c r="X338" s="20">
        <v>4</v>
      </c>
      <c r="Y338" s="38">
        <v>0</v>
      </c>
    </row>
    <row r="339" spans="17:25" x14ac:dyDescent="0.35">
      <c r="Q339" s="20">
        <v>8</v>
      </c>
      <c r="R339" s="20">
        <f t="shared" si="16"/>
        <v>11.5</v>
      </c>
      <c r="S339" s="39" t="s">
        <v>1122</v>
      </c>
      <c r="T339" s="22">
        <v>11.58</v>
      </c>
      <c r="U339" s="23">
        <v>333.68</v>
      </c>
      <c r="V339" s="24"/>
      <c r="W339" s="64">
        <v>2</v>
      </c>
      <c r="X339" s="20">
        <v>4</v>
      </c>
      <c r="Y339" s="38">
        <v>0</v>
      </c>
    </row>
    <row r="340" spans="17:25" x14ac:dyDescent="0.35">
      <c r="Q340" s="20">
        <v>8</v>
      </c>
      <c r="R340" s="20">
        <f t="shared" si="16"/>
        <v>11.5</v>
      </c>
      <c r="S340" s="39" t="s">
        <v>1123</v>
      </c>
      <c r="T340" s="22">
        <v>11.58</v>
      </c>
      <c r="U340" s="23">
        <v>364.84</v>
      </c>
      <c r="V340" s="24"/>
      <c r="W340" s="64">
        <v>2</v>
      </c>
      <c r="X340" s="20">
        <v>4</v>
      </c>
      <c r="Y340" s="38">
        <v>0</v>
      </c>
    </row>
    <row r="341" spans="17:25" x14ac:dyDescent="0.35">
      <c r="Q341" s="20">
        <v>8</v>
      </c>
      <c r="R341" s="20">
        <f t="shared" si="16"/>
        <v>11.5</v>
      </c>
      <c r="S341" s="39" t="s">
        <v>1124</v>
      </c>
      <c r="T341" s="22">
        <v>11.58</v>
      </c>
      <c r="U341" s="23">
        <v>419.98</v>
      </c>
      <c r="V341" s="24"/>
      <c r="W341" s="64">
        <v>4</v>
      </c>
      <c r="X341" s="20">
        <v>4</v>
      </c>
      <c r="Y341" s="38">
        <v>0</v>
      </c>
    </row>
    <row r="342" spans="17:25" x14ac:dyDescent="0.35">
      <c r="Q342" s="20">
        <v>9</v>
      </c>
      <c r="R342" s="20">
        <f t="shared" si="16"/>
        <v>12.5</v>
      </c>
      <c r="S342" s="39" t="s">
        <v>1125</v>
      </c>
      <c r="T342" s="22">
        <v>12.56</v>
      </c>
      <c r="U342" s="23">
        <v>297.89999999999998</v>
      </c>
      <c r="V342" s="24"/>
      <c r="W342" s="64">
        <v>4</v>
      </c>
      <c r="X342" s="20">
        <v>4</v>
      </c>
      <c r="Y342" s="38">
        <v>0</v>
      </c>
    </row>
    <row r="343" spans="17:25" x14ac:dyDescent="0.35">
      <c r="Q343" s="20">
        <v>9</v>
      </c>
      <c r="R343" s="20">
        <f t="shared" si="16"/>
        <v>12.5</v>
      </c>
      <c r="S343" s="39" t="s">
        <v>1126</v>
      </c>
      <c r="T343" s="22">
        <v>12.56</v>
      </c>
      <c r="U343" s="23">
        <v>322.58999999999997</v>
      </c>
      <c r="V343" s="24"/>
      <c r="W343" s="64">
        <v>4</v>
      </c>
      <c r="X343" s="20">
        <v>4</v>
      </c>
      <c r="Y343" s="38">
        <v>0</v>
      </c>
    </row>
    <row r="344" spans="17:25" x14ac:dyDescent="0.35">
      <c r="Q344" s="20">
        <v>9</v>
      </c>
      <c r="R344" s="20">
        <f t="shared" si="16"/>
        <v>12.5</v>
      </c>
      <c r="S344" s="39" t="s">
        <v>1127</v>
      </c>
      <c r="T344" s="22">
        <v>12.56</v>
      </c>
      <c r="U344" s="23">
        <v>352.63</v>
      </c>
      <c r="V344" s="24"/>
      <c r="W344" s="64">
        <v>4</v>
      </c>
      <c r="X344" s="20">
        <v>4</v>
      </c>
      <c r="Y344" s="38">
        <v>0</v>
      </c>
    </row>
    <row r="345" spans="17:25" x14ac:dyDescent="0.35">
      <c r="Q345" s="20">
        <v>9</v>
      </c>
      <c r="R345" s="20">
        <f t="shared" si="16"/>
        <v>12.5</v>
      </c>
      <c r="S345" s="39" t="s">
        <v>1128</v>
      </c>
      <c r="T345" s="22">
        <v>12.56</v>
      </c>
      <c r="U345" s="23">
        <v>405.8</v>
      </c>
      <c r="V345" s="24"/>
      <c r="W345" s="64">
        <v>4</v>
      </c>
      <c r="X345" s="20">
        <v>4</v>
      </c>
      <c r="Y345" s="38">
        <v>0</v>
      </c>
    </row>
    <row r="346" spans="17:25" x14ac:dyDescent="0.35">
      <c r="Q346" s="20">
        <v>10</v>
      </c>
      <c r="R346" s="20">
        <f t="shared" si="16"/>
        <v>13.5</v>
      </c>
      <c r="S346" s="39" t="s">
        <v>1129</v>
      </c>
      <c r="T346" s="22">
        <v>13.54</v>
      </c>
      <c r="U346" s="23">
        <v>285.73</v>
      </c>
      <c r="V346" s="24"/>
      <c r="W346" s="64">
        <v>4</v>
      </c>
      <c r="X346" s="20">
        <v>4</v>
      </c>
      <c r="Y346" s="38">
        <v>0</v>
      </c>
    </row>
    <row r="347" spans="17:25" x14ac:dyDescent="0.35">
      <c r="Q347" s="20">
        <v>10</v>
      </c>
      <c r="R347" s="20">
        <f t="shared" si="16"/>
        <v>13.5</v>
      </c>
      <c r="S347" s="39" t="s">
        <v>1130</v>
      </c>
      <c r="T347" s="22">
        <v>13.54</v>
      </c>
      <c r="U347" s="23">
        <v>309.48</v>
      </c>
      <c r="V347" s="24"/>
      <c r="W347" s="64">
        <v>4</v>
      </c>
      <c r="X347" s="20">
        <v>4</v>
      </c>
      <c r="Y347" s="38">
        <v>0</v>
      </c>
    </row>
    <row r="348" spans="17:25" x14ac:dyDescent="0.35">
      <c r="Q348" s="20">
        <v>10</v>
      </c>
      <c r="R348" s="20">
        <f t="shared" si="16"/>
        <v>13.5</v>
      </c>
      <c r="S348" s="39" t="s">
        <v>1131</v>
      </c>
      <c r="T348" s="22">
        <v>13.54</v>
      </c>
      <c r="U348" s="23">
        <v>338.37</v>
      </c>
      <c r="V348" s="24"/>
      <c r="W348" s="64">
        <v>4</v>
      </c>
      <c r="X348" s="20">
        <v>4</v>
      </c>
      <c r="Y348" s="38">
        <v>0</v>
      </c>
    </row>
    <row r="349" spans="17:25" x14ac:dyDescent="0.35">
      <c r="Q349" s="20">
        <v>10</v>
      </c>
      <c r="R349" s="20">
        <f t="shared" si="16"/>
        <v>13.5</v>
      </c>
      <c r="S349" s="39" t="s">
        <v>1132</v>
      </c>
      <c r="T349" s="22">
        <v>13.54</v>
      </c>
      <c r="U349" s="23">
        <v>389.5</v>
      </c>
      <c r="V349" s="24"/>
      <c r="W349" s="64">
        <v>4</v>
      </c>
      <c r="X349" s="20">
        <v>4</v>
      </c>
      <c r="Y349" s="38">
        <v>0</v>
      </c>
    </row>
    <row r="350" spans="17:25" x14ac:dyDescent="0.35">
      <c r="Q350" s="20">
        <v>11</v>
      </c>
      <c r="R350" s="20">
        <f t="shared" si="16"/>
        <v>14.5</v>
      </c>
      <c r="S350" s="39" t="s">
        <v>1133</v>
      </c>
      <c r="T350" s="22">
        <v>14.52</v>
      </c>
      <c r="U350" s="23">
        <v>279.86</v>
      </c>
      <c r="V350" s="24"/>
      <c r="W350" s="64">
        <v>4</v>
      </c>
      <c r="X350" s="20">
        <v>4</v>
      </c>
      <c r="Y350" s="38">
        <v>0</v>
      </c>
    </row>
    <row r="351" spans="17:25" x14ac:dyDescent="0.35">
      <c r="Q351" s="20">
        <v>11</v>
      </c>
      <c r="R351" s="20">
        <f t="shared" si="16"/>
        <v>14.5</v>
      </c>
      <c r="S351" s="39" t="s">
        <v>1134</v>
      </c>
      <c r="T351" s="22">
        <v>14.52</v>
      </c>
      <c r="U351" s="23">
        <v>303.20999999999998</v>
      </c>
      <c r="V351" s="24"/>
      <c r="W351" s="64">
        <v>4</v>
      </c>
      <c r="X351" s="20">
        <v>4</v>
      </c>
      <c r="Y351" s="38">
        <v>0</v>
      </c>
    </row>
    <row r="352" spans="17:25" x14ac:dyDescent="0.35">
      <c r="Q352" s="20">
        <v>11</v>
      </c>
      <c r="R352" s="20">
        <f t="shared" si="16"/>
        <v>14.5</v>
      </c>
      <c r="S352" s="39" t="s">
        <v>1135</v>
      </c>
      <c r="T352" s="22">
        <v>14.52</v>
      </c>
      <c r="U352" s="23">
        <v>331.62</v>
      </c>
      <c r="V352" s="24"/>
      <c r="W352" s="64">
        <v>4</v>
      </c>
      <c r="X352" s="20">
        <v>4</v>
      </c>
      <c r="Y352" s="38">
        <v>0</v>
      </c>
    </row>
    <row r="353" spans="17:25" x14ac:dyDescent="0.35">
      <c r="Q353" s="20">
        <v>11</v>
      </c>
      <c r="R353" s="20">
        <f t="shared" si="16"/>
        <v>14.5</v>
      </c>
      <c r="S353" s="39" t="s">
        <v>1136</v>
      </c>
      <c r="T353" s="22">
        <v>14.52</v>
      </c>
      <c r="U353" s="23">
        <v>381.9</v>
      </c>
      <c r="V353" s="24"/>
      <c r="W353" s="64">
        <v>4</v>
      </c>
      <c r="X353" s="20">
        <v>4</v>
      </c>
      <c r="Y353" s="38">
        <v>0</v>
      </c>
    </row>
    <row r="354" spans="17:25" x14ac:dyDescent="0.35">
      <c r="Q354" s="20">
        <v>12</v>
      </c>
      <c r="R354" s="20">
        <f t="shared" si="16"/>
        <v>15.5</v>
      </c>
      <c r="S354" s="39" t="s">
        <v>1137</v>
      </c>
      <c r="T354" s="22">
        <v>15.5</v>
      </c>
      <c r="U354" s="23">
        <v>273.33999999999997</v>
      </c>
      <c r="V354" s="24"/>
      <c r="W354" s="64">
        <v>4</v>
      </c>
      <c r="X354" s="20">
        <v>4</v>
      </c>
      <c r="Y354" s="38">
        <v>0</v>
      </c>
    </row>
    <row r="355" spans="17:25" x14ac:dyDescent="0.35">
      <c r="Q355" s="20">
        <v>12</v>
      </c>
      <c r="R355" s="20">
        <f t="shared" si="16"/>
        <v>15.5</v>
      </c>
      <c r="S355" s="39" t="s">
        <v>1138</v>
      </c>
      <c r="T355" s="22">
        <v>15.5</v>
      </c>
      <c r="U355" s="23">
        <v>296.19</v>
      </c>
      <c r="V355" s="24"/>
      <c r="W355" s="64">
        <v>4</v>
      </c>
      <c r="X355" s="20">
        <v>4</v>
      </c>
      <c r="Y355" s="38">
        <v>0</v>
      </c>
    </row>
    <row r="356" spans="17:25" x14ac:dyDescent="0.35">
      <c r="Q356" s="20">
        <v>12</v>
      </c>
      <c r="R356" s="20">
        <f t="shared" si="16"/>
        <v>15.5</v>
      </c>
      <c r="S356" s="39" t="s">
        <v>1139</v>
      </c>
      <c r="T356" s="22">
        <v>15.5</v>
      </c>
      <c r="U356" s="23">
        <v>323.99</v>
      </c>
      <c r="V356" s="24"/>
      <c r="W356" s="64">
        <v>4</v>
      </c>
      <c r="X356" s="20">
        <v>4</v>
      </c>
      <c r="Y356" s="38">
        <v>0</v>
      </c>
    </row>
    <row r="357" spans="17:25" x14ac:dyDescent="0.35">
      <c r="Q357" s="20">
        <v>12</v>
      </c>
      <c r="R357" s="20">
        <f t="shared" si="16"/>
        <v>15.5</v>
      </c>
      <c r="S357" s="39" t="s">
        <v>1140</v>
      </c>
      <c r="T357" s="22">
        <v>15.5</v>
      </c>
      <c r="U357" s="23">
        <v>373.2</v>
      </c>
      <c r="V357" s="24"/>
      <c r="W357" s="64">
        <v>4</v>
      </c>
      <c r="X357" s="20">
        <v>4</v>
      </c>
      <c r="Y357" s="38">
        <v>0</v>
      </c>
    </row>
  </sheetData>
  <sheetProtection sheet="1" objects="1" scenarios="1" selectLockedCells="1"/>
  <autoFilter ref="A1:I357" xr:uid="{46668154-640B-4896-9EDB-B3443DFD5277}"/>
  <mergeCells count="1">
    <mergeCell ref="AG1:AH1"/>
  </mergeCell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Rollup</vt:lpstr>
      <vt:lpstr>Site Detail</vt:lpstr>
      <vt:lpstr>Data</vt:lpstr>
      <vt:lpstr>Rate Lookup</vt:lpstr>
      <vt:lpstr>Rollup!Print_Area</vt:lpstr>
      <vt:lpstr>'Site Detail'!Print_Titles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Rodrigues, Jason (DDS)</dc:creator>
  <cp:lastModifiedBy>Lattimore, Dylan (DDS)</cp:lastModifiedBy>
  <cp:lastPrinted>2022-04-22T12:54:14Z</cp:lastPrinted>
  <dcterms:created xsi:type="dcterms:W3CDTF">2022-04-12T14:21:14Z</dcterms:created>
  <dcterms:modified xsi:type="dcterms:W3CDTF">2023-05-17T17:26:47Z</dcterms:modified>
</cp:coreProperties>
</file>