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CF6E3DCC-F728-42F8-9F64-761029D676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3" i="2" l="1"/>
  <c r="S53" i="2" s="1"/>
  <c r="S54" i="2"/>
  <c r="Q80" i="2"/>
  <c r="S9" i="2"/>
  <c r="P56" i="2"/>
  <c r="S56" i="2" s="1"/>
  <c r="S57" i="2"/>
  <c r="S15" i="2"/>
  <c r="S17" i="2"/>
  <c r="O16" i="2"/>
  <c r="S16" i="2" s="1"/>
  <c r="O14" i="2"/>
  <c r="S14" i="2" s="1"/>
  <c r="R80" i="2" l="1"/>
  <c r="P80" i="2"/>
  <c r="O80" i="2"/>
  <c r="S49" i="2"/>
  <c r="N48" i="2"/>
  <c r="N80" i="2" s="1"/>
  <c r="S8" i="2"/>
  <c r="M80" i="2"/>
  <c r="L80" i="2"/>
  <c r="S32" i="2"/>
  <c r="K50" i="2"/>
  <c r="S50" i="2" s="1"/>
  <c r="S51" i="2"/>
  <c r="S47" i="2"/>
  <c r="J46" i="2"/>
  <c r="J80" i="2" s="1"/>
  <c r="I39" i="2"/>
  <c r="I80" i="2" s="1"/>
  <c r="H80" i="2"/>
  <c r="S28" i="2"/>
  <c r="G80" i="2"/>
  <c r="S18" i="2"/>
  <c r="S19" i="2"/>
  <c r="S20" i="2"/>
  <c r="S21" i="2"/>
  <c r="S23" i="2"/>
  <c r="S24" i="2"/>
  <c r="S25" i="2"/>
  <c r="S26" i="2"/>
  <c r="S27" i="2"/>
  <c r="S29" i="2"/>
  <c r="S30" i="2"/>
  <c r="S31" i="2"/>
  <c r="S33" i="2"/>
  <c r="S34" i="2"/>
  <c r="S35" i="2"/>
  <c r="S36" i="2"/>
  <c r="S37" i="2"/>
  <c r="S38" i="2"/>
  <c r="S39" i="2"/>
  <c r="S10" i="2"/>
  <c r="S11" i="2"/>
  <c r="S12" i="2"/>
  <c r="S13" i="2"/>
  <c r="S40" i="2"/>
  <c r="S41" i="2"/>
  <c r="S42" i="2"/>
  <c r="S43" i="2"/>
  <c r="S44" i="2"/>
  <c r="S45" i="2"/>
  <c r="S58" i="2"/>
  <c r="S59" i="2"/>
  <c r="S60" i="2"/>
  <c r="S62" i="2"/>
  <c r="S63" i="2"/>
  <c r="S64" i="2"/>
  <c r="S65" i="2"/>
  <c r="S67" i="2"/>
  <c r="S68" i="2"/>
  <c r="S69" i="2"/>
  <c r="S70" i="2"/>
  <c r="S71" i="2"/>
  <c r="S73" i="2"/>
  <c r="S74" i="2"/>
  <c r="S75" i="2"/>
  <c r="S76" i="2"/>
  <c r="S77" i="2"/>
  <c r="S78" i="2"/>
  <c r="S79" i="2"/>
  <c r="S66" i="2"/>
  <c r="S72" i="2"/>
  <c r="S61" i="2"/>
  <c r="S55" i="2"/>
  <c r="S22" i="2"/>
  <c r="S46" i="2"/>
  <c r="S48" i="2" l="1"/>
  <c r="K80" i="2"/>
</calcChain>
</file>

<file path=xl/sharedStrings.xml><?xml version="1.0" encoding="utf-8"?>
<sst xmlns="http://schemas.openxmlformats.org/spreadsheetml/2006/main" count="181" uniqueCount="117">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</sst>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tabSelected="1" topLeftCell="A2" zoomScaleNormal="100" workbookViewId="0">
      <selection activeCell="R53" sqref="R53:R54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9.1796875" style="2" customWidth="1"/>
    <col min="7" max="13" width="15.81640625" style="2" hidden="1" customWidth="1"/>
    <col min="14" max="14" width="14.6328125" style="2" hidden="1" customWidth="1"/>
    <col min="15" max="17" width="15.08984375" style="2" hidden="1" customWidth="1"/>
    <col min="18" max="18" width="15.08984375" style="2" customWidth="1"/>
    <col min="19" max="19" width="12.1796875" style="3" hidden="1" customWidth="1"/>
    <col min="20" max="20" width="13.26953125" style="3" bestFit="1" customWidth="1"/>
    <col min="21" max="16384" width="9.1796875" style="3"/>
  </cols>
  <sheetData>
    <row r="1" spans="1:19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ht="20.5" x14ac:dyDescent="0.45">
      <c r="A2" s="4"/>
      <c r="B2" s="11"/>
      <c r="C2" s="11"/>
      <c r="D2" s="11"/>
      <c r="E2" s="12"/>
      <c r="F2" s="12"/>
    </row>
    <row r="3" spans="1:19" ht="20.5" x14ac:dyDescent="0.45">
      <c r="A3" s="4" t="s">
        <v>12</v>
      </c>
      <c r="B3" s="11" t="s">
        <v>7</v>
      </c>
      <c r="C3" s="1"/>
    </row>
    <row r="4" spans="1:19" ht="21" thickBot="1" x14ac:dyDescent="0.5">
      <c r="A4" s="4"/>
      <c r="B4" s="5"/>
      <c r="C4" s="1"/>
    </row>
    <row r="5" spans="1:19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33</v>
      </c>
      <c r="H5" s="74" t="s">
        <v>47</v>
      </c>
      <c r="I5" s="74" t="s">
        <v>49</v>
      </c>
      <c r="J5" s="74" t="s">
        <v>58</v>
      </c>
      <c r="K5" s="74" t="s">
        <v>67</v>
      </c>
      <c r="L5" s="74" t="s">
        <v>72</v>
      </c>
      <c r="M5" s="74" t="s">
        <v>81</v>
      </c>
      <c r="N5" s="74" t="s">
        <v>88</v>
      </c>
      <c r="O5" s="74" t="s">
        <v>94</v>
      </c>
      <c r="P5" s="74" t="s">
        <v>101</v>
      </c>
      <c r="Q5" s="74" t="s">
        <v>107</v>
      </c>
      <c r="R5" s="74" t="s">
        <v>113</v>
      </c>
      <c r="S5" s="32" t="s">
        <v>6</v>
      </c>
    </row>
    <row r="6" spans="1:19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3"/>
    </row>
    <row r="7" spans="1:19" s="7" customFormat="1" ht="15" hidden="1" x14ac:dyDescent="0.35">
      <c r="A7" s="18" t="s">
        <v>84</v>
      </c>
      <c r="B7" s="14"/>
      <c r="C7" s="15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</row>
    <row r="8" spans="1:19" s="7" customFormat="1" ht="15" hidden="1" x14ac:dyDescent="0.35">
      <c r="A8" s="34" t="s">
        <v>13</v>
      </c>
      <c r="B8" s="20" t="s">
        <v>53</v>
      </c>
      <c r="C8" s="62" t="s">
        <v>85</v>
      </c>
      <c r="D8" s="67" t="s">
        <v>86</v>
      </c>
      <c r="E8" s="83" t="s">
        <v>87</v>
      </c>
      <c r="F8" s="18" t="s">
        <v>27</v>
      </c>
      <c r="G8" s="22"/>
      <c r="H8" s="22"/>
      <c r="I8" s="22"/>
      <c r="J8" s="22"/>
      <c r="K8" s="22"/>
      <c r="L8" s="22"/>
      <c r="M8" s="55">
        <v>95000</v>
      </c>
      <c r="N8" s="55"/>
      <c r="O8" s="55"/>
      <c r="P8" s="55"/>
      <c r="S8" s="54">
        <f>SUM(M8)</f>
        <v>95000</v>
      </c>
    </row>
    <row r="9" spans="1:19" s="7" customFormat="1" ht="15.5" hidden="1" thickBot="1" x14ac:dyDescent="0.4">
      <c r="A9" s="46" t="s">
        <v>15</v>
      </c>
      <c r="B9" s="71" t="s">
        <v>43</v>
      </c>
      <c r="C9" s="84" t="s">
        <v>108</v>
      </c>
      <c r="D9" s="67" t="s">
        <v>109</v>
      </c>
      <c r="E9" s="67" t="s">
        <v>110</v>
      </c>
      <c r="F9" s="20" t="s">
        <v>14</v>
      </c>
      <c r="G9" s="21"/>
      <c r="H9" s="21"/>
      <c r="I9" s="21"/>
      <c r="J9" s="21"/>
      <c r="K9" s="21"/>
      <c r="L9" s="21"/>
      <c r="M9" s="53"/>
      <c r="N9" s="53"/>
      <c r="O9" s="53"/>
      <c r="P9" s="53"/>
      <c r="Q9" s="55">
        <v>455344</v>
      </c>
      <c r="R9" s="55"/>
      <c r="S9" s="54">
        <f>SUM(Q9)</f>
        <v>455344</v>
      </c>
    </row>
    <row r="10" spans="1:19" s="7" customFormat="1" ht="15.5" hidden="1" thickTop="1" x14ac:dyDescent="0.35">
      <c r="A10" s="46"/>
      <c r="B10" s="20"/>
      <c r="C10" s="18"/>
      <c r="D10" s="18"/>
      <c r="E10" s="18"/>
      <c r="F10" s="20"/>
      <c r="G10" s="21"/>
      <c r="H10" s="21"/>
      <c r="I10" s="21"/>
      <c r="J10" s="21"/>
      <c r="K10" s="21"/>
      <c r="L10" s="21"/>
      <c r="M10" s="53"/>
      <c r="N10" s="53"/>
      <c r="O10" s="53"/>
      <c r="P10" s="53"/>
      <c r="Q10" s="53"/>
      <c r="R10" s="53"/>
      <c r="S10" s="54">
        <f>SUM(G10:G10)</f>
        <v>0</v>
      </c>
    </row>
    <row r="11" spans="1:19" s="7" customFormat="1" ht="15" hidden="1" x14ac:dyDescent="0.35">
      <c r="A11" s="50"/>
      <c r="B11" s="20"/>
      <c r="C11" s="35"/>
      <c r="D11" s="35"/>
      <c r="E11" s="35"/>
      <c r="F11" s="20"/>
      <c r="G11" s="21"/>
      <c r="H11" s="21"/>
      <c r="I11" s="21"/>
      <c r="J11" s="21"/>
      <c r="K11" s="21"/>
      <c r="L11" s="21"/>
      <c r="M11" s="53"/>
      <c r="N11" s="53"/>
      <c r="O11" s="53"/>
      <c r="P11" s="53"/>
      <c r="Q11" s="53"/>
      <c r="R11" s="53"/>
      <c r="S11" s="54">
        <f>SUM(G11:G11)</f>
        <v>0</v>
      </c>
    </row>
    <row r="12" spans="1:19" s="7" customFormat="1" ht="15" hidden="1" x14ac:dyDescent="0.35">
      <c r="A12" s="42" t="s">
        <v>8</v>
      </c>
      <c r="B12" s="20"/>
      <c r="C12" s="35"/>
      <c r="D12" s="35"/>
      <c r="E12" s="35"/>
      <c r="F12" s="20"/>
      <c r="G12" s="21"/>
      <c r="H12" s="21"/>
      <c r="I12" s="21"/>
      <c r="J12" s="21"/>
      <c r="K12" s="21"/>
      <c r="L12" s="21"/>
      <c r="M12" s="53"/>
      <c r="N12" s="53"/>
      <c r="O12" s="53"/>
      <c r="P12" s="53"/>
      <c r="Q12" s="53"/>
      <c r="R12" s="53"/>
      <c r="S12" s="54">
        <f>SUM(G12:G12)</f>
        <v>0</v>
      </c>
    </row>
    <row r="13" spans="1:19" s="7" customFormat="1" ht="15" hidden="1" x14ac:dyDescent="0.35">
      <c r="A13" s="18" t="s">
        <v>34</v>
      </c>
      <c r="B13" s="20"/>
      <c r="C13" s="35"/>
      <c r="D13" s="35"/>
      <c r="E13" s="35"/>
      <c r="F13" s="20"/>
      <c r="G13" s="21"/>
      <c r="H13" s="21"/>
      <c r="I13" s="21"/>
      <c r="J13" s="21"/>
      <c r="K13" s="21"/>
      <c r="L13" s="21"/>
      <c r="M13" s="53"/>
      <c r="N13" s="53"/>
      <c r="O13" s="53"/>
      <c r="P13" s="53"/>
      <c r="Q13" s="53"/>
      <c r="R13" s="53"/>
      <c r="S13" s="54">
        <f>SUM(G13:G13)</f>
        <v>0</v>
      </c>
    </row>
    <row r="14" spans="1:19" s="7" customFormat="1" ht="15" hidden="1" x14ac:dyDescent="0.35">
      <c r="A14" s="31" t="s">
        <v>16</v>
      </c>
      <c r="B14" s="20" t="s">
        <v>63</v>
      </c>
      <c r="C14" s="18" t="s">
        <v>95</v>
      </c>
      <c r="D14" s="18" t="s">
        <v>96</v>
      </c>
      <c r="E14" s="18" t="s">
        <v>97</v>
      </c>
      <c r="F14" s="20">
        <v>17.207000000000001</v>
      </c>
      <c r="G14" s="21"/>
      <c r="H14" s="21"/>
      <c r="I14" s="21"/>
      <c r="J14" s="21"/>
      <c r="K14" s="21"/>
      <c r="L14" s="21"/>
      <c r="M14" s="53"/>
      <c r="N14" s="53"/>
      <c r="O14" s="53">
        <f>163022-1</f>
        <v>163021</v>
      </c>
      <c r="P14" s="53"/>
      <c r="Q14" s="53"/>
      <c r="R14" s="53"/>
      <c r="S14" s="54">
        <f>SUM(O14)</f>
        <v>163021</v>
      </c>
    </row>
    <row r="15" spans="1:19" s="7" customFormat="1" ht="15" hidden="1" x14ac:dyDescent="0.35">
      <c r="A15" s="31" t="s">
        <v>16</v>
      </c>
      <c r="B15" s="20" t="s">
        <v>66</v>
      </c>
      <c r="C15" s="18" t="s">
        <v>95</v>
      </c>
      <c r="D15" s="18" t="s">
        <v>96</v>
      </c>
      <c r="E15" s="18" t="s">
        <v>97</v>
      </c>
      <c r="F15" s="20">
        <v>17.207000000000001</v>
      </c>
      <c r="G15" s="21"/>
      <c r="H15" s="21"/>
      <c r="I15" s="21"/>
      <c r="J15" s="21"/>
      <c r="K15" s="21"/>
      <c r="L15" s="21"/>
      <c r="M15" s="53"/>
      <c r="N15" s="53"/>
      <c r="O15" s="53">
        <v>1</v>
      </c>
      <c r="P15" s="53"/>
      <c r="Q15" s="53"/>
      <c r="R15" s="53"/>
      <c r="S15" s="54">
        <f t="shared" ref="S15:S17" si="0">SUM(O15)</f>
        <v>1</v>
      </c>
    </row>
    <row r="16" spans="1:19" s="7" customFormat="1" ht="15" hidden="1" x14ac:dyDescent="0.35">
      <c r="A16" s="31" t="s">
        <v>17</v>
      </c>
      <c r="B16" s="20" t="s">
        <v>63</v>
      </c>
      <c r="C16" s="18" t="s">
        <v>95</v>
      </c>
      <c r="D16" s="18" t="s">
        <v>96</v>
      </c>
      <c r="E16" s="18" t="s">
        <v>98</v>
      </c>
      <c r="F16" s="20" t="s">
        <v>18</v>
      </c>
      <c r="G16" s="21"/>
      <c r="H16" s="21"/>
      <c r="I16" s="21"/>
      <c r="J16" s="21"/>
      <c r="K16" s="21"/>
      <c r="L16" s="21"/>
      <c r="M16" s="53"/>
      <c r="N16" s="53"/>
      <c r="O16" s="53">
        <f>75150-1</f>
        <v>75149</v>
      </c>
      <c r="P16" s="53"/>
      <c r="Q16" s="53"/>
      <c r="R16" s="53"/>
      <c r="S16" s="54">
        <f t="shared" si="0"/>
        <v>75149</v>
      </c>
    </row>
    <row r="17" spans="1:19" s="8" customFormat="1" ht="15" hidden="1" x14ac:dyDescent="0.35">
      <c r="A17" s="31" t="s">
        <v>17</v>
      </c>
      <c r="B17" s="20" t="s">
        <v>66</v>
      </c>
      <c r="C17" s="18" t="s">
        <v>95</v>
      </c>
      <c r="D17" s="18" t="s">
        <v>96</v>
      </c>
      <c r="E17" s="18" t="s">
        <v>98</v>
      </c>
      <c r="F17" s="20" t="s">
        <v>18</v>
      </c>
      <c r="G17" s="21"/>
      <c r="H17" s="21"/>
      <c r="I17" s="21"/>
      <c r="J17" s="21"/>
      <c r="K17" s="21"/>
      <c r="L17" s="21"/>
      <c r="M17" s="53"/>
      <c r="N17" s="53"/>
      <c r="O17" s="53">
        <v>1</v>
      </c>
      <c r="P17" s="53"/>
      <c r="Q17" s="53"/>
      <c r="R17" s="53"/>
      <c r="S17" s="54">
        <f t="shared" si="0"/>
        <v>1</v>
      </c>
    </row>
    <row r="18" spans="1:19" s="8" customFormat="1" ht="15" hidden="1" x14ac:dyDescent="0.35">
      <c r="A18" s="48" t="s">
        <v>19</v>
      </c>
      <c r="B18" s="20"/>
      <c r="C18" s="18"/>
      <c r="D18" s="32"/>
      <c r="E18" s="18"/>
      <c r="F18" s="20" t="s">
        <v>20</v>
      </c>
      <c r="G18" s="47"/>
      <c r="H18" s="47"/>
      <c r="I18" s="47"/>
      <c r="J18" s="47"/>
      <c r="K18" s="47"/>
      <c r="L18" s="47"/>
      <c r="M18" s="69"/>
      <c r="N18" s="69"/>
      <c r="O18" s="69"/>
      <c r="P18" s="69"/>
      <c r="Q18" s="69"/>
      <c r="R18" s="69"/>
      <c r="S18" s="54">
        <f t="shared" ref="S18:S27" si="1">SUM(G18:G18)</f>
        <v>0</v>
      </c>
    </row>
    <row r="19" spans="1:19" s="8" customFormat="1" ht="15" hidden="1" x14ac:dyDescent="0.35">
      <c r="A19" s="48" t="s">
        <v>22</v>
      </c>
      <c r="B19" s="20"/>
      <c r="C19" s="18"/>
      <c r="D19" s="18"/>
      <c r="E19" s="18"/>
      <c r="F19" s="20" t="s">
        <v>14</v>
      </c>
      <c r="G19" s="47"/>
      <c r="H19" s="47"/>
      <c r="I19" s="47"/>
      <c r="J19" s="47"/>
      <c r="K19" s="47"/>
      <c r="L19" s="47"/>
      <c r="M19" s="69"/>
      <c r="N19" s="69"/>
      <c r="O19" s="69"/>
      <c r="P19" s="69"/>
      <c r="Q19" s="69"/>
      <c r="R19" s="69"/>
      <c r="S19" s="54">
        <f t="shared" si="1"/>
        <v>0</v>
      </c>
    </row>
    <row r="20" spans="1:19" s="8" customFormat="1" ht="15" hidden="1" x14ac:dyDescent="0.35">
      <c r="A20" s="48" t="s">
        <v>23</v>
      </c>
      <c r="B20" s="20"/>
      <c r="C20" s="18"/>
      <c r="D20" s="18"/>
      <c r="E20" s="18"/>
      <c r="F20" s="20" t="s">
        <v>14</v>
      </c>
      <c r="G20" s="47"/>
      <c r="H20" s="47"/>
      <c r="I20" s="47"/>
      <c r="J20" s="47"/>
      <c r="K20" s="47"/>
      <c r="L20" s="47"/>
      <c r="M20" s="69"/>
      <c r="N20" s="69"/>
      <c r="O20" s="69"/>
      <c r="P20" s="69"/>
      <c r="Q20" s="69"/>
      <c r="R20" s="69"/>
      <c r="S20" s="54">
        <f t="shared" si="1"/>
        <v>0</v>
      </c>
    </row>
    <row r="21" spans="1:19" s="8" customFormat="1" ht="15" hidden="1" x14ac:dyDescent="0.35">
      <c r="A21" s="31" t="s">
        <v>24</v>
      </c>
      <c r="B21" s="58"/>
      <c r="C21" s="60"/>
      <c r="D21" s="60"/>
      <c r="E21" s="60"/>
      <c r="F21" s="49" t="s">
        <v>14</v>
      </c>
      <c r="G21" s="47"/>
      <c r="H21" s="47"/>
      <c r="I21" s="47"/>
      <c r="J21" s="47"/>
      <c r="K21" s="47"/>
      <c r="L21" s="47"/>
      <c r="M21" s="69"/>
      <c r="N21" s="69"/>
      <c r="O21" s="69"/>
      <c r="P21" s="69"/>
      <c r="Q21" s="69"/>
      <c r="R21" s="69"/>
      <c r="S21" s="54">
        <f t="shared" si="1"/>
        <v>0</v>
      </c>
    </row>
    <row r="22" spans="1:19" s="8" customFormat="1" ht="15" hidden="1" x14ac:dyDescent="0.35">
      <c r="A22" s="31" t="s">
        <v>29</v>
      </c>
      <c r="B22" s="58"/>
      <c r="C22" s="60"/>
      <c r="D22" s="64"/>
      <c r="E22" s="60"/>
      <c r="F22" s="49" t="s">
        <v>14</v>
      </c>
      <c r="G22" s="47"/>
      <c r="H22" s="47"/>
      <c r="I22" s="47"/>
      <c r="J22" s="47"/>
      <c r="K22" s="47"/>
      <c r="L22" s="47"/>
      <c r="M22" s="69"/>
      <c r="N22" s="69"/>
      <c r="O22" s="69"/>
      <c r="P22" s="69"/>
      <c r="Q22" s="69"/>
      <c r="R22" s="69"/>
      <c r="S22" s="54">
        <f t="shared" si="1"/>
        <v>0</v>
      </c>
    </row>
    <row r="23" spans="1:19" s="8" customFormat="1" ht="15" hidden="1" x14ac:dyDescent="0.35">
      <c r="A23" s="31" t="s">
        <v>29</v>
      </c>
      <c r="B23" s="58"/>
      <c r="C23" s="60"/>
      <c r="D23" s="64"/>
      <c r="E23" s="60"/>
      <c r="F23" s="49" t="s">
        <v>14</v>
      </c>
      <c r="G23" s="47"/>
      <c r="H23" s="47"/>
      <c r="I23" s="47"/>
      <c r="J23" s="47"/>
      <c r="K23" s="47"/>
      <c r="L23" s="47"/>
      <c r="M23" s="69"/>
      <c r="N23" s="69"/>
      <c r="O23" s="69"/>
      <c r="P23" s="69"/>
      <c r="Q23" s="69"/>
      <c r="R23" s="69"/>
      <c r="S23" s="54">
        <f t="shared" si="1"/>
        <v>0</v>
      </c>
    </row>
    <row r="24" spans="1:19" s="8" customFormat="1" ht="15" hidden="1" x14ac:dyDescent="0.35">
      <c r="A24" s="31" t="s">
        <v>25</v>
      </c>
      <c r="B24" s="20"/>
      <c r="C24" s="32"/>
      <c r="D24" s="32"/>
      <c r="E24" s="18"/>
      <c r="F24" s="20" t="s">
        <v>18</v>
      </c>
      <c r="G24" s="47"/>
      <c r="H24" s="47"/>
      <c r="I24" s="47"/>
      <c r="J24" s="47"/>
      <c r="K24" s="47"/>
      <c r="L24" s="47"/>
      <c r="M24" s="69"/>
      <c r="N24" s="69"/>
      <c r="O24" s="69"/>
      <c r="P24" s="69"/>
      <c r="Q24" s="69"/>
      <c r="R24" s="69"/>
      <c r="S24" s="54">
        <f t="shared" si="1"/>
        <v>0</v>
      </c>
    </row>
    <row r="25" spans="1:19" s="8" customFormat="1" ht="15" hidden="1" x14ac:dyDescent="0.35">
      <c r="A25" s="31" t="s">
        <v>28</v>
      </c>
      <c r="B25" s="20"/>
      <c r="C25" s="63"/>
      <c r="D25" s="32"/>
      <c r="E25" s="18"/>
      <c r="F25" s="20" t="s">
        <v>14</v>
      </c>
      <c r="G25" s="47"/>
      <c r="H25" s="47"/>
      <c r="I25" s="47"/>
      <c r="J25" s="47"/>
      <c r="K25" s="47"/>
      <c r="L25" s="47"/>
      <c r="M25" s="69"/>
      <c r="N25" s="69"/>
      <c r="O25" s="69"/>
      <c r="P25" s="69"/>
      <c r="Q25" s="69"/>
      <c r="R25" s="69"/>
      <c r="S25" s="54">
        <f t="shared" si="1"/>
        <v>0</v>
      </c>
    </row>
    <row r="26" spans="1:19" s="8" customFormat="1" ht="15" hidden="1" x14ac:dyDescent="0.35">
      <c r="A26" s="65" t="s">
        <v>30</v>
      </c>
      <c r="B26" s="20"/>
      <c r="C26" s="66"/>
      <c r="D26" s="66"/>
      <c r="E26" s="66"/>
      <c r="F26" s="49" t="s">
        <v>14</v>
      </c>
      <c r="G26" s="47"/>
      <c r="H26" s="47"/>
      <c r="I26" s="47"/>
      <c r="J26" s="47"/>
      <c r="K26" s="47"/>
      <c r="L26" s="47"/>
      <c r="M26" s="69"/>
      <c r="N26" s="69"/>
      <c r="O26" s="69"/>
      <c r="P26" s="69"/>
      <c r="Q26" s="69"/>
      <c r="R26" s="69"/>
      <c r="S26" s="54">
        <f t="shared" si="1"/>
        <v>0</v>
      </c>
    </row>
    <row r="27" spans="1:19" s="8" customFormat="1" ht="15" hidden="1" x14ac:dyDescent="0.35">
      <c r="A27" s="48" t="s">
        <v>35</v>
      </c>
      <c r="B27" s="71" t="s">
        <v>36</v>
      </c>
      <c r="C27" s="18" t="s">
        <v>37</v>
      </c>
      <c r="D27" s="32" t="s">
        <v>31</v>
      </c>
      <c r="E27" s="18" t="s">
        <v>32</v>
      </c>
      <c r="F27" s="20">
        <v>10.561</v>
      </c>
      <c r="G27" s="69">
        <v>6820.2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54">
        <f t="shared" si="1"/>
        <v>6820.2</v>
      </c>
    </row>
    <row r="28" spans="1:19" s="8" customFormat="1" ht="15" hidden="1" x14ac:dyDescent="0.35">
      <c r="A28" s="31" t="s">
        <v>42</v>
      </c>
      <c r="B28" s="71" t="s">
        <v>43</v>
      </c>
      <c r="C28" s="18" t="s">
        <v>44</v>
      </c>
      <c r="D28" s="18" t="s">
        <v>45</v>
      </c>
      <c r="E28" s="18" t="s">
        <v>46</v>
      </c>
      <c r="F28" s="20" t="s">
        <v>14</v>
      </c>
      <c r="G28" s="47"/>
      <c r="H28" s="47">
        <v>20217.570839601034</v>
      </c>
      <c r="I28" s="47"/>
      <c r="J28" s="47"/>
      <c r="K28" s="47"/>
      <c r="L28" s="47"/>
      <c r="M28" s="69"/>
      <c r="N28" s="69"/>
      <c r="O28" s="69"/>
      <c r="P28" s="69"/>
      <c r="Q28" s="69"/>
      <c r="R28" s="69"/>
      <c r="S28" s="54">
        <f>SUM(H28:I28)</f>
        <v>20217.570839601034</v>
      </c>
    </row>
    <row r="29" spans="1:19" s="8" customFormat="1" ht="15" hidden="1" x14ac:dyDescent="0.35">
      <c r="A29" s="31"/>
      <c r="B29" s="20"/>
      <c r="C29" s="35"/>
      <c r="D29" s="35"/>
      <c r="E29" s="41"/>
      <c r="F29" s="20"/>
      <c r="G29" s="47"/>
      <c r="H29" s="47"/>
      <c r="I29" s="47"/>
      <c r="J29" s="47"/>
      <c r="K29" s="47"/>
      <c r="L29" s="47"/>
      <c r="M29" s="69"/>
      <c r="N29" s="69"/>
      <c r="O29" s="69"/>
      <c r="P29" s="69"/>
      <c r="Q29" s="69"/>
      <c r="R29" s="69"/>
      <c r="S29" s="54">
        <f>SUM(G29:G29)</f>
        <v>0</v>
      </c>
    </row>
    <row r="30" spans="1:19" s="8" customFormat="1" ht="15" hidden="1" x14ac:dyDescent="0.35">
      <c r="A30" s="36" t="s">
        <v>8</v>
      </c>
      <c r="B30" s="20"/>
      <c r="C30" s="35"/>
      <c r="D30" s="35"/>
      <c r="E30" s="41"/>
      <c r="F30" s="20"/>
      <c r="G30" s="47"/>
      <c r="H30" s="47"/>
      <c r="I30" s="47"/>
      <c r="J30" s="47"/>
      <c r="K30" s="47"/>
      <c r="L30" s="47"/>
      <c r="M30" s="69"/>
      <c r="N30" s="69"/>
      <c r="O30" s="69"/>
      <c r="P30" s="69"/>
      <c r="Q30" s="69"/>
      <c r="R30" s="69"/>
      <c r="S30" s="54">
        <f>SUM(G30:G30)</f>
        <v>0</v>
      </c>
    </row>
    <row r="31" spans="1:19" s="8" customFormat="1" ht="15" hidden="1" x14ac:dyDescent="0.35">
      <c r="A31" s="18" t="s">
        <v>73</v>
      </c>
      <c r="B31" s="20"/>
      <c r="C31" s="35"/>
      <c r="D31" s="35"/>
      <c r="E31" s="41"/>
      <c r="F31" s="20"/>
      <c r="G31" s="47"/>
      <c r="H31" s="47"/>
      <c r="I31" s="47"/>
      <c r="J31" s="47"/>
      <c r="K31" s="47"/>
      <c r="L31" s="47"/>
      <c r="M31" s="69"/>
      <c r="N31" s="69"/>
      <c r="O31" s="69"/>
      <c r="P31" s="69"/>
      <c r="Q31" s="69"/>
      <c r="R31" s="69"/>
      <c r="S31" s="54">
        <f>SUM(G31:G31)</f>
        <v>0</v>
      </c>
    </row>
    <row r="32" spans="1:19" s="8" customFormat="1" ht="15" hidden="1" x14ac:dyDescent="0.35">
      <c r="A32" s="51" t="s">
        <v>78</v>
      </c>
      <c r="B32" s="20" t="s">
        <v>74</v>
      </c>
      <c r="C32" s="81" t="s">
        <v>75</v>
      </c>
      <c r="D32" s="18" t="s">
        <v>76</v>
      </c>
      <c r="E32" s="41" t="s">
        <v>77</v>
      </c>
      <c r="F32" s="32">
        <v>17.800999999999998</v>
      </c>
      <c r="G32" s="47"/>
      <c r="H32" s="47"/>
      <c r="I32" s="47"/>
      <c r="J32" s="47"/>
      <c r="K32" s="47"/>
      <c r="L32" s="69">
        <v>3824</v>
      </c>
      <c r="M32" s="69"/>
      <c r="N32" s="69"/>
      <c r="O32" s="69"/>
      <c r="P32" s="69"/>
      <c r="Q32" s="69"/>
      <c r="R32" s="69"/>
      <c r="S32" s="54">
        <f>SUM(L32)</f>
        <v>3824</v>
      </c>
    </row>
    <row r="33" spans="1:20" s="8" customFormat="1" ht="15" hidden="1" x14ac:dyDescent="0.35">
      <c r="A33" s="50" t="s">
        <v>21</v>
      </c>
      <c r="B33" s="20"/>
      <c r="C33" s="35"/>
      <c r="D33" s="35"/>
      <c r="E33" s="41"/>
      <c r="F33" s="32">
        <v>17.800999999999998</v>
      </c>
      <c r="G33" s="47"/>
      <c r="H33" s="47"/>
      <c r="I33" s="47"/>
      <c r="J33" s="47"/>
      <c r="K33" s="47"/>
      <c r="L33" s="47"/>
      <c r="M33" s="69"/>
      <c r="N33" s="69"/>
      <c r="O33" s="69"/>
      <c r="P33" s="69"/>
      <c r="Q33" s="69"/>
      <c r="R33" s="69"/>
      <c r="S33" s="54">
        <f>SUM(G33:G33)</f>
        <v>0</v>
      </c>
    </row>
    <row r="34" spans="1:20" s="8" customFormat="1" ht="15" hidden="1" x14ac:dyDescent="0.35">
      <c r="A34" s="50"/>
      <c r="B34" s="20"/>
      <c r="C34" s="35"/>
      <c r="D34" s="35"/>
      <c r="E34" s="41"/>
      <c r="F34" s="32"/>
      <c r="G34" s="47"/>
      <c r="H34" s="47"/>
      <c r="I34" s="47"/>
      <c r="J34" s="47"/>
      <c r="K34" s="47"/>
      <c r="L34" s="47"/>
      <c r="M34" s="69"/>
      <c r="N34" s="69"/>
      <c r="O34" s="69"/>
      <c r="P34" s="69"/>
      <c r="Q34" s="69"/>
      <c r="R34" s="69"/>
      <c r="S34" s="54">
        <f>SUM(G34:G34)</f>
        <v>0</v>
      </c>
      <c r="T34" s="61"/>
    </row>
    <row r="35" spans="1:20" s="8" customFormat="1" ht="15" hidden="1" x14ac:dyDescent="0.35">
      <c r="A35" s="48"/>
      <c r="B35" s="20"/>
      <c r="C35" s="35"/>
      <c r="D35" s="35"/>
      <c r="E35" s="41"/>
      <c r="F35" s="20"/>
      <c r="G35" s="47"/>
      <c r="H35" s="47"/>
      <c r="I35" s="47"/>
      <c r="J35" s="47"/>
      <c r="K35" s="47"/>
      <c r="L35" s="47"/>
      <c r="M35" s="69"/>
      <c r="N35" s="69"/>
      <c r="O35" s="69"/>
      <c r="P35" s="69"/>
      <c r="Q35" s="69"/>
      <c r="R35" s="69"/>
      <c r="S35" s="54">
        <f>SUM(G35:G35)</f>
        <v>0</v>
      </c>
    </row>
    <row r="36" spans="1:20" s="8" customFormat="1" ht="15" hidden="1" x14ac:dyDescent="0.35">
      <c r="A36" s="31"/>
      <c r="B36" s="20"/>
      <c r="C36" s="35"/>
      <c r="D36" s="35"/>
      <c r="E36" s="41"/>
      <c r="F36" s="20"/>
      <c r="G36" s="47"/>
      <c r="H36" s="47"/>
      <c r="I36" s="47"/>
      <c r="J36" s="47"/>
      <c r="K36" s="47"/>
      <c r="L36" s="47"/>
      <c r="M36" s="69"/>
      <c r="N36" s="69"/>
      <c r="O36" s="69"/>
      <c r="P36" s="69"/>
      <c r="Q36" s="69"/>
      <c r="R36" s="69"/>
      <c r="S36" s="54">
        <f>SUM(G36:G36)</f>
        <v>0</v>
      </c>
    </row>
    <row r="37" spans="1:20" s="8" customFormat="1" ht="15" hidden="1" x14ac:dyDescent="0.35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82"/>
      <c r="N37" s="82"/>
      <c r="O37" s="82"/>
      <c r="P37" s="82"/>
      <c r="Q37" s="82"/>
      <c r="R37" s="82"/>
      <c r="S37" s="54">
        <f>SUM(G37:G37)</f>
        <v>0</v>
      </c>
    </row>
    <row r="38" spans="1:20" s="7" customFormat="1" ht="15" hidden="1" x14ac:dyDescent="0.35">
      <c r="A38" s="18" t="s">
        <v>48</v>
      </c>
      <c r="B38" s="14"/>
      <c r="C38" s="15"/>
      <c r="D38" s="15"/>
      <c r="E38" s="16"/>
      <c r="F38" s="17"/>
      <c r="G38" s="18"/>
      <c r="H38" s="1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>
        <f t="shared" ref="S38:S72" si="2">SUM(G38:G38)</f>
        <v>0</v>
      </c>
    </row>
    <row r="39" spans="1:20" s="6" customFormat="1" ht="14.5" hidden="1" x14ac:dyDescent="0.35">
      <c r="A39" s="75" t="s">
        <v>52</v>
      </c>
      <c r="B39" s="71" t="s">
        <v>53</v>
      </c>
      <c r="C39" s="18" t="s">
        <v>54</v>
      </c>
      <c r="D39" s="18" t="s">
        <v>55</v>
      </c>
      <c r="E39" s="18" t="s">
        <v>56</v>
      </c>
      <c r="F39" s="18">
        <v>17.225000000000001</v>
      </c>
      <c r="I39" s="77">
        <f>35000-1</f>
        <v>34999</v>
      </c>
      <c r="J39" s="77"/>
      <c r="K39" s="77"/>
      <c r="L39" s="77"/>
      <c r="M39" s="77"/>
      <c r="N39" s="77"/>
      <c r="O39" s="77"/>
      <c r="P39" s="77"/>
      <c r="Q39" s="77"/>
      <c r="R39" s="77"/>
      <c r="S39" s="54">
        <f t="shared" si="2"/>
        <v>0</v>
      </c>
    </row>
    <row r="40" spans="1:20" s="6" customFormat="1" ht="14.5" hidden="1" x14ac:dyDescent="0.35">
      <c r="A40" s="75" t="s">
        <v>52</v>
      </c>
      <c r="B40" s="76" t="s">
        <v>57</v>
      </c>
      <c r="C40" s="18" t="s">
        <v>54</v>
      </c>
      <c r="D40" s="18" t="s">
        <v>55</v>
      </c>
      <c r="E40" s="18" t="s">
        <v>56</v>
      </c>
      <c r="F40" s="18">
        <v>17.225000000000001</v>
      </c>
      <c r="G40" s="21"/>
      <c r="H40" s="21"/>
      <c r="I40" s="53">
        <v>1</v>
      </c>
      <c r="J40" s="53"/>
      <c r="K40" s="53"/>
      <c r="L40" s="53"/>
      <c r="M40" s="53"/>
      <c r="N40" s="53"/>
      <c r="O40" s="53"/>
      <c r="P40" s="53"/>
      <c r="Q40" s="53"/>
      <c r="R40" s="53"/>
      <c r="S40" s="54">
        <f t="shared" si="2"/>
        <v>0</v>
      </c>
    </row>
    <row r="41" spans="1:20" s="6" customFormat="1" ht="14.5" hidden="1" x14ac:dyDescent="0.35">
      <c r="A41" s="51"/>
      <c r="B41" s="20"/>
      <c r="C41" s="18"/>
      <c r="D41" s="18"/>
      <c r="E41" s="18"/>
      <c r="F41" s="18"/>
      <c r="G41" s="21"/>
      <c r="H41" s="21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>
        <f t="shared" si="2"/>
        <v>0</v>
      </c>
      <c r="T41" s="68"/>
    </row>
    <row r="42" spans="1:20" s="6" customFormat="1" ht="14.5" hidden="1" x14ac:dyDescent="0.35">
      <c r="A42" s="31"/>
      <c r="B42" s="20"/>
      <c r="C42" s="18"/>
      <c r="D42" s="18"/>
      <c r="E42" s="18"/>
      <c r="F42" s="18"/>
      <c r="G42" s="21"/>
      <c r="H42" s="21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>
        <f t="shared" si="2"/>
        <v>0</v>
      </c>
    </row>
    <row r="43" spans="1:20" s="6" customFormat="1" ht="14.5" hidden="1" x14ac:dyDescent="0.35">
      <c r="A43" s="45"/>
      <c r="B43" s="20"/>
      <c r="C43" s="35"/>
      <c r="D43" s="35"/>
      <c r="E43" s="41"/>
      <c r="F43" s="18"/>
      <c r="G43" s="21"/>
      <c r="H43" s="21"/>
      <c r="I43" s="21"/>
      <c r="J43" s="21"/>
      <c r="K43" s="21"/>
      <c r="L43" s="21"/>
      <c r="M43" s="53"/>
      <c r="N43" s="53"/>
      <c r="O43" s="53"/>
      <c r="P43" s="53"/>
      <c r="Q43" s="53"/>
      <c r="R43" s="53"/>
      <c r="S43" s="54">
        <f t="shared" si="2"/>
        <v>0</v>
      </c>
    </row>
    <row r="44" spans="1:20" s="7" customFormat="1" ht="15" x14ac:dyDescent="0.35">
      <c r="A44" s="36" t="s">
        <v>8</v>
      </c>
      <c r="B44" s="14"/>
      <c r="C44" s="15"/>
      <c r="D44" s="15"/>
      <c r="E44" s="16"/>
      <c r="F44" s="17"/>
      <c r="G44" s="21"/>
      <c r="H44" s="21"/>
      <c r="I44" s="21"/>
      <c r="J44" s="21"/>
      <c r="K44" s="21"/>
      <c r="L44" s="21"/>
      <c r="M44" s="53"/>
      <c r="N44" s="53"/>
      <c r="O44" s="53"/>
      <c r="P44" s="53"/>
      <c r="Q44" s="53"/>
      <c r="R44" s="53"/>
      <c r="S44" s="54">
        <f t="shared" si="2"/>
        <v>0</v>
      </c>
    </row>
    <row r="45" spans="1:20" s="8" customFormat="1" ht="15" x14ac:dyDescent="0.35">
      <c r="A45" s="18" t="s">
        <v>61</v>
      </c>
      <c r="B45" s="14"/>
      <c r="C45" s="15"/>
      <c r="D45" s="15"/>
      <c r="E45" s="15"/>
      <c r="F45" s="1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>
        <f t="shared" si="2"/>
        <v>0</v>
      </c>
    </row>
    <row r="46" spans="1:20" s="8" customFormat="1" ht="15.5" hidden="1" x14ac:dyDescent="0.35">
      <c r="A46" s="78" t="s">
        <v>62</v>
      </c>
      <c r="B46" s="20" t="s">
        <v>63</v>
      </c>
      <c r="C46" s="18" t="s">
        <v>64</v>
      </c>
      <c r="D46" s="79" t="s">
        <v>65</v>
      </c>
      <c r="E46" s="79">
        <v>6501</v>
      </c>
      <c r="F46" s="20">
        <v>17.259</v>
      </c>
      <c r="G46" s="53"/>
      <c r="H46" s="53"/>
      <c r="I46" s="53"/>
      <c r="J46" s="53">
        <f>888812-1</f>
        <v>888811</v>
      </c>
      <c r="K46" s="53"/>
      <c r="L46" s="53"/>
      <c r="M46" s="53"/>
      <c r="N46" s="53"/>
      <c r="O46" s="53"/>
      <c r="P46" s="53"/>
      <c r="Q46" s="53"/>
      <c r="R46" s="53"/>
      <c r="S46" s="54">
        <f>SUM(J46)</f>
        <v>888811</v>
      </c>
    </row>
    <row r="47" spans="1:20" s="8" customFormat="1" ht="15.5" hidden="1" x14ac:dyDescent="0.35">
      <c r="A47" s="78" t="s">
        <v>62</v>
      </c>
      <c r="B47" s="20" t="s">
        <v>66</v>
      </c>
      <c r="C47" s="18" t="s">
        <v>64</v>
      </c>
      <c r="D47" s="79" t="s">
        <v>65</v>
      </c>
      <c r="E47" s="79">
        <v>6501</v>
      </c>
      <c r="F47" s="20">
        <v>17.259</v>
      </c>
      <c r="G47" s="53"/>
      <c r="H47" s="53"/>
      <c r="I47" s="53"/>
      <c r="J47" s="53">
        <v>1</v>
      </c>
      <c r="K47" s="53"/>
      <c r="L47" s="53"/>
      <c r="M47" s="53"/>
      <c r="N47" s="53"/>
      <c r="O47" s="53"/>
      <c r="P47" s="53"/>
      <c r="Q47" s="53"/>
      <c r="R47" s="53"/>
      <c r="S47" s="54">
        <f>SUM(J47)</f>
        <v>1</v>
      </c>
    </row>
    <row r="48" spans="1:20" s="7" customFormat="1" ht="15.5" hidden="1" x14ac:dyDescent="0.35">
      <c r="A48" s="31" t="s">
        <v>91</v>
      </c>
      <c r="B48" s="20" t="s">
        <v>63</v>
      </c>
      <c r="C48" s="60" t="s">
        <v>92</v>
      </c>
      <c r="D48" s="80" t="s">
        <v>93</v>
      </c>
      <c r="E48" s="80">
        <v>6502</v>
      </c>
      <c r="F48" s="18">
        <v>17.257999999999999</v>
      </c>
      <c r="G48" s="55"/>
      <c r="H48" s="55"/>
      <c r="I48" s="55"/>
      <c r="J48" s="55"/>
      <c r="K48" s="55"/>
      <c r="L48" s="55"/>
      <c r="M48" s="55"/>
      <c r="N48" s="55">
        <f>161910-1</f>
        <v>161909</v>
      </c>
      <c r="O48" s="55"/>
      <c r="P48" s="55"/>
      <c r="Q48" s="55"/>
      <c r="R48" s="55"/>
      <c r="S48" s="54">
        <f>SUM(N48)</f>
        <v>161909</v>
      </c>
    </row>
    <row r="49" spans="1:20" s="7" customFormat="1" ht="15.5" hidden="1" x14ac:dyDescent="0.35">
      <c r="A49" s="31" t="s">
        <v>91</v>
      </c>
      <c r="B49" s="20" t="s">
        <v>66</v>
      </c>
      <c r="C49" s="60" t="s">
        <v>92</v>
      </c>
      <c r="D49" s="80" t="s">
        <v>93</v>
      </c>
      <c r="E49" s="80">
        <v>6502</v>
      </c>
      <c r="F49" s="18">
        <v>17.257999999999999</v>
      </c>
      <c r="G49" s="55"/>
      <c r="H49" s="55"/>
      <c r="I49" s="55"/>
      <c r="J49" s="55"/>
      <c r="K49" s="55"/>
      <c r="L49" s="55"/>
      <c r="M49" s="55"/>
      <c r="N49" s="55">
        <v>1</v>
      </c>
      <c r="O49" s="55"/>
      <c r="P49" s="55"/>
      <c r="Q49" s="55"/>
      <c r="R49" s="55"/>
      <c r="S49" s="54">
        <f>SUM(N49)</f>
        <v>1</v>
      </c>
    </row>
    <row r="50" spans="1:20" s="6" customFormat="1" ht="15.5" hidden="1" x14ac:dyDescent="0.35">
      <c r="A50" s="45" t="s">
        <v>70</v>
      </c>
      <c r="B50" s="20" t="s">
        <v>63</v>
      </c>
      <c r="C50" s="18" t="s">
        <v>71</v>
      </c>
      <c r="D50" s="80" t="s">
        <v>106</v>
      </c>
      <c r="E50" s="80">
        <v>6503</v>
      </c>
      <c r="F50" s="18">
        <v>17.277999999999999</v>
      </c>
      <c r="G50" s="53"/>
      <c r="H50" s="53"/>
      <c r="I50" s="53"/>
      <c r="J50" s="53"/>
      <c r="K50" s="53">
        <f>203229-1</f>
        <v>203228</v>
      </c>
      <c r="L50" s="53"/>
      <c r="M50" s="53"/>
      <c r="N50" s="53"/>
      <c r="O50" s="53"/>
      <c r="P50" s="53"/>
      <c r="Q50" s="53"/>
      <c r="R50" s="53"/>
      <c r="S50" s="54">
        <f>SUM(K50)</f>
        <v>203228</v>
      </c>
    </row>
    <row r="51" spans="1:20" s="7" customFormat="1" ht="15.5" hidden="1" x14ac:dyDescent="0.35">
      <c r="A51" s="45" t="s">
        <v>70</v>
      </c>
      <c r="B51" s="20" t="s">
        <v>66</v>
      </c>
      <c r="C51" s="18" t="s">
        <v>71</v>
      </c>
      <c r="D51" s="80" t="s">
        <v>106</v>
      </c>
      <c r="E51" s="80">
        <v>6503</v>
      </c>
      <c r="F51" s="18">
        <v>17.277999999999999</v>
      </c>
      <c r="G51" s="53"/>
      <c r="H51" s="53"/>
      <c r="I51" s="53"/>
      <c r="J51" s="53"/>
      <c r="K51" s="53">
        <v>1</v>
      </c>
      <c r="L51" s="53"/>
      <c r="M51" s="53"/>
      <c r="N51" s="53"/>
      <c r="O51" s="53"/>
      <c r="P51" s="53"/>
      <c r="Q51" s="53"/>
      <c r="R51" s="53"/>
      <c r="S51" s="54">
        <f>SUM(K51)</f>
        <v>1</v>
      </c>
    </row>
    <row r="52" spans="1:20" s="7" customFormat="1" ht="15.5" x14ac:dyDescent="0.35">
      <c r="A52" s="45"/>
      <c r="B52" s="20"/>
      <c r="C52" s="18"/>
      <c r="D52" s="80"/>
      <c r="E52" s="80"/>
      <c r="F52" s="18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4"/>
    </row>
    <row r="53" spans="1:20" s="7" customFormat="1" ht="15.5" x14ac:dyDescent="0.35">
      <c r="A53" s="31" t="s">
        <v>91</v>
      </c>
      <c r="B53" s="20" t="s">
        <v>104</v>
      </c>
      <c r="C53" s="18" t="s">
        <v>116</v>
      </c>
      <c r="D53" s="80" t="s">
        <v>93</v>
      </c>
      <c r="E53" s="80">
        <v>6502</v>
      </c>
      <c r="F53" s="18">
        <v>17.257999999999999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>
        <f>723551-1</f>
        <v>723550</v>
      </c>
      <c r="S53" s="54">
        <f>SUM(Q53:R53)</f>
        <v>723550</v>
      </c>
    </row>
    <row r="54" spans="1:20" s="7" customFormat="1" ht="15.5" x14ac:dyDescent="0.35">
      <c r="A54" s="31" t="s">
        <v>91</v>
      </c>
      <c r="B54" s="20" t="s">
        <v>66</v>
      </c>
      <c r="C54" s="18" t="s">
        <v>116</v>
      </c>
      <c r="D54" s="80" t="s">
        <v>93</v>
      </c>
      <c r="E54" s="80">
        <v>6502</v>
      </c>
      <c r="F54" s="18">
        <v>17.257999999999999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>
        <v>1</v>
      </c>
      <c r="S54" s="54">
        <f>SUM(Q54:R54)</f>
        <v>1</v>
      </c>
    </row>
    <row r="55" spans="1:20" s="7" customFormat="1" ht="15" x14ac:dyDescent="0.35">
      <c r="A55" s="45"/>
      <c r="B55" s="58"/>
      <c r="C55" s="32"/>
      <c r="D55" s="18"/>
      <c r="E55" s="20"/>
      <c r="F55" s="18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4">
        <f t="shared" si="2"/>
        <v>0</v>
      </c>
    </row>
    <row r="56" spans="1:20" s="7" customFormat="1" ht="15.5" hidden="1" x14ac:dyDescent="0.35">
      <c r="A56" s="45" t="s">
        <v>70</v>
      </c>
      <c r="B56" s="20" t="s">
        <v>104</v>
      </c>
      <c r="C56" s="18" t="s">
        <v>105</v>
      </c>
      <c r="D56" s="80" t="s">
        <v>106</v>
      </c>
      <c r="E56" s="79">
        <v>6503</v>
      </c>
      <c r="F56" s="18">
        <v>17.277999999999999</v>
      </c>
      <c r="G56" s="53"/>
      <c r="H56" s="53"/>
      <c r="I56" s="53"/>
      <c r="J56" s="53"/>
      <c r="K56" s="53"/>
      <c r="L56" s="53"/>
      <c r="M56" s="53"/>
      <c r="N56" s="53"/>
      <c r="O56" s="53"/>
      <c r="P56" s="53">
        <f>807389-1</f>
        <v>807388</v>
      </c>
      <c r="Q56" s="53"/>
      <c r="R56" s="53"/>
      <c r="S56" s="54">
        <f>SUM(P56)</f>
        <v>807388</v>
      </c>
    </row>
    <row r="57" spans="1:20" s="7" customFormat="1" ht="15.5" hidden="1" x14ac:dyDescent="0.35">
      <c r="A57" s="45" t="s">
        <v>70</v>
      </c>
      <c r="B57" s="20" t="s">
        <v>66</v>
      </c>
      <c r="C57" s="18" t="s">
        <v>105</v>
      </c>
      <c r="D57" s="80" t="s">
        <v>106</v>
      </c>
      <c r="E57" s="79">
        <v>6503</v>
      </c>
      <c r="F57" s="18">
        <v>17.277999999999999</v>
      </c>
      <c r="G57" s="53"/>
      <c r="H57" s="53"/>
      <c r="I57" s="53"/>
      <c r="J57" s="53"/>
      <c r="K57" s="53"/>
      <c r="L57" s="53"/>
      <c r="M57" s="53"/>
      <c r="N57" s="53"/>
      <c r="O57" s="53"/>
      <c r="P57" s="53">
        <v>1</v>
      </c>
      <c r="Q57" s="53"/>
      <c r="R57" s="53"/>
      <c r="S57" s="54">
        <f>SUM(P57)</f>
        <v>1</v>
      </c>
      <c r="T57" s="59"/>
    </row>
    <row r="58" spans="1:20" s="8" customFormat="1" ht="15" hidden="1" x14ac:dyDescent="0.35">
      <c r="A58" s="45"/>
      <c r="B58" s="20"/>
      <c r="C58" s="62"/>
      <c r="D58" s="18"/>
      <c r="E58" s="20"/>
      <c r="F58" s="18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4">
        <f t="shared" si="2"/>
        <v>0</v>
      </c>
    </row>
    <row r="59" spans="1:20" s="8" customFormat="1" ht="15" hidden="1" x14ac:dyDescent="0.35">
      <c r="A59" s="45"/>
      <c r="B59" s="20"/>
      <c r="C59" s="62"/>
      <c r="D59" s="18"/>
      <c r="E59" s="20"/>
      <c r="F59" s="18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4">
        <f t="shared" si="2"/>
        <v>0</v>
      </c>
    </row>
    <row r="60" spans="1:20" s="7" customFormat="1" ht="15" hidden="1" x14ac:dyDescent="0.35">
      <c r="A60" s="45"/>
      <c r="B60" s="20"/>
      <c r="C60" s="62"/>
      <c r="D60" s="18"/>
      <c r="E60" s="20"/>
      <c r="F60" s="18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4">
        <f t="shared" si="2"/>
        <v>0</v>
      </c>
    </row>
    <row r="61" spans="1:20" s="7" customFormat="1" ht="15" hidden="1" x14ac:dyDescent="0.35">
      <c r="A61" s="45"/>
      <c r="B61" s="58"/>
      <c r="C61" s="32"/>
      <c r="D61" s="18"/>
      <c r="E61" s="20"/>
      <c r="F61" s="18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4">
        <f t="shared" si="2"/>
        <v>0</v>
      </c>
    </row>
    <row r="62" spans="1:20" s="7" customFormat="1" ht="15" hidden="1" x14ac:dyDescent="0.35">
      <c r="A62" s="45"/>
      <c r="B62" s="20"/>
      <c r="C62" s="32"/>
      <c r="D62" s="18"/>
      <c r="E62" s="20"/>
      <c r="F62" s="18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4">
        <f t="shared" si="2"/>
        <v>0</v>
      </c>
    </row>
    <row r="63" spans="1:20" s="7" customFormat="1" ht="15" hidden="1" x14ac:dyDescent="0.35">
      <c r="A63" s="45"/>
      <c r="B63" s="20"/>
      <c r="C63" s="32"/>
      <c r="D63" s="18"/>
      <c r="E63" s="20"/>
      <c r="F63" s="18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4">
        <f t="shared" si="2"/>
        <v>0</v>
      </c>
      <c r="T63" s="59"/>
    </row>
    <row r="64" spans="1:20" s="7" customFormat="1" ht="15" hidden="1" x14ac:dyDescent="0.35">
      <c r="A64" s="45"/>
      <c r="B64" s="20"/>
      <c r="C64" s="32"/>
      <c r="D64" s="18"/>
      <c r="E64" s="57"/>
      <c r="F64" s="18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4">
        <f t="shared" si="2"/>
        <v>0</v>
      </c>
    </row>
    <row r="65" spans="1:19" s="7" customFormat="1" ht="15" hidden="1" x14ac:dyDescent="0.35">
      <c r="A65" s="45"/>
      <c r="B65" s="20"/>
      <c r="C65" s="57"/>
      <c r="D65" s="18"/>
      <c r="E65" s="57"/>
      <c r="F65" s="18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4">
        <f t="shared" si="2"/>
        <v>0</v>
      </c>
    </row>
    <row r="66" spans="1:19" s="7" customFormat="1" ht="15" hidden="1" x14ac:dyDescent="0.35">
      <c r="A66" s="50"/>
      <c r="B66" s="58"/>
      <c r="C66" s="32"/>
      <c r="D66" s="18"/>
      <c r="E66" s="20"/>
      <c r="F66" s="18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4">
        <f t="shared" si="2"/>
        <v>0</v>
      </c>
    </row>
    <row r="67" spans="1:19" s="7" customFormat="1" ht="15" hidden="1" x14ac:dyDescent="0.35">
      <c r="A67" s="50"/>
      <c r="B67" s="20"/>
      <c r="C67" s="32"/>
      <c r="D67" s="18"/>
      <c r="E67" s="20"/>
      <c r="F67" s="18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4">
        <f t="shared" si="2"/>
        <v>0</v>
      </c>
    </row>
    <row r="68" spans="1:19" s="7" customFormat="1" ht="15" hidden="1" x14ac:dyDescent="0.35">
      <c r="A68" s="45"/>
      <c r="B68" s="20"/>
      <c r="C68" s="18"/>
      <c r="D68" s="18"/>
      <c r="E68" s="20"/>
      <c r="F68" s="18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4">
        <f t="shared" si="2"/>
        <v>0</v>
      </c>
    </row>
    <row r="69" spans="1:19" s="7" customFormat="1" ht="15" x14ac:dyDescent="0.35">
      <c r="A69" s="45"/>
      <c r="B69" s="20"/>
      <c r="C69" s="18"/>
      <c r="D69" s="18"/>
      <c r="E69" s="20"/>
      <c r="F69" s="18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4">
        <f t="shared" si="2"/>
        <v>0</v>
      </c>
    </row>
    <row r="70" spans="1:19" s="7" customFormat="1" ht="15" hidden="1" x14ac:dyDescent="0.35">
      <c r="A70" s="36" t="s">
        <v>8</v>
      </c>
      <c r="B70" s="20"/>
      <c r="C70" s="18"/>
      <c r="D70" s="18"/>
      <c r="E70" s="18"/>
      <c r="F70" s="18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4">
        <f t="shared" si="2"/>
        <v>0</v>
      </c>
    </row>
    <row r="71" spans="1:19" s="7" customFormat="1" ht="15" hidden="1" x14ac:dyDescent="0.35">
      <c r="A71" s="18" t="s">
        <v>26</v>
      </c>
      <c r="B71" s="20"/>
      <c r="C71" s="18"/>
      <c r="D71" s="18"/>
      <c r="E71" s="18"/>
      <c r="F71" s="18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4">
        <f t="shared" si="2"/>
        <v>0</v>
      </c>
    </row>
    <row r="72" spans="1:19" s="7" customFormat="1" ht="15" hidden="1" x14ac:dyDescent="0.35">
      <c r="A72" s="45"/>
      <c r="B72" s="52"/>
      <c r="C72" s="18"/>
      <c r="D72" s="18"/>
      <c r="E72" s="18"/>
      <c r="F72" s="18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4">
        <f t="shared" si="2"/>
        <v>0</v>
      </c>
    </row>
    <row r="73" spans="1:19" s="7" customFormat="1" ht="15" hidden="1" x14ac:dyDescent="0.35">
      <c r="A73" s="45"/>
      <c r="B73" s="20"/>
      <c r="C73" s="18"/>
      <c r="D73" s="18"/>
      <c r="E73" s="18"/>
      <c r="F73" s="18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4">
        <f t="shared" ref="S73:S79" si="3">SUM(G73:G73)</f>
        <v>0</v>
      </c>
    </row>
    <row r="74" spans="1:19" s="7" customFormat="1" ht="15" hidden="1" x14ac:dyDescent="0.35">
      <c r="A74" s="45"/>
      <c r="B74" s="20"/>
      <c r="C74" s="18"/>
      <c r="D74" s="18"/>
      <c r="E74" s="18"/>
      <c r="F74" s="18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4">
        <f t="shared" si="3"/>
        <v>0</v>
      </c>
    </row>
    <row r="75" spans="1:19" s="7" customFormat="1" ht="15" hidden="1" x14ac:dyDescent="0.35">
      <c r="A75" s="51"/>
      <c r="B75" s="52"/>
      <c r="C75" s="18"/>
      <c r="D75" s="18"/>
      <c r="E75" s="18"/>
      <c r="F75" s="18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4">
        <f t="shared" si="3"/>
        <v>0</v>
      </c>
    </row>
    <row r="76" spans="1:19" s="7" customFormat="1" ht="15" hidden="1" x14ac:dyDescent="0.35">
      <c r="A76" s="51"/>
      <c r="B76" s="20"/>
      <c r="C76" s="18"/>
      <c r="D76" s="18"/>
      <c r="E76" s="18"/>
      <c r="F76" s="18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4">
        <f t="shared" si="3"/>
        <v>0</v>
      </c>
    </row>
    <row r="77" spans="1:19" s="7" customFormat="1" ht="15" hidden="1" x14ac:dyDescent="0.35">
      <c r="A77" s="51"/>
      <c r="B77" s="20"/>
      <c r="C77" s="18"/>
      <c r="D77" s="18"/>
      <c r="E77" s="18"/>
      <c r="F77" s="18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4">
        <f t="shared" si="3"/>
        <v>0</v>
      </c>
    </row>
    <row r="78" spans="1:19" s="7" customFormat="1" ht="15" hidden="1" x14ac:dyDescent="0.35">
      <c r="A78" s="45"/>
      <c r="B78" s="20"/>
      <c r="C78" s="18"/>
      <c r="D78" s="18"/>
      <c r="E78" s="20"/>
      <c r="F78" s="18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4">
        <f t="shared" si="3"/>
        <v>0</v>
      </c>
    </row>
    <row r="79" spans="1:19" s="7" customFormat="1" ht="15" hidden="1" x14ac:dyDescent="0.35">
      <c r="A79" s="9"/>
      <c r="B79" s="23"/>
      <c r="C79" s="23"/>
      <c r="D79" s="17"/>
      <c r="E79" s="17"/>
      <c r="F79" s="17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4">
        <f t="shared" si="3"/>
        <v>0</v>
      </c>
    </row>
    <row r="80" spans="1:19" s="7" customFormat="1" ht="18" x14ac:dyDescent="0.4">
      <c r="A80" s="10" t="s">
        <v>0</v>
      </c>
      <c r="B80" s="24"/>
      <c r="C80" s="25"/>
      <c r="D80" s="25"/>
      <c r="E80" s="25"/>
      <c r="F80" s="25"/>
      <c r="G80" s="56">
        <f>SUM(G13:G79)</f>
        <v>6820.2</v>
      </c>
      <c r="H80" s="73">
        <f>SUM(H28:H79)</f>
        <v>20217.570839601034</v>
      </c>
      <c r="I80" s="56">
        <f>SUM(I37:I43)</f>
        <v>35000</v>
      </c>
      <c r="J80" s="56">
        <f>SUM(J44:J77)</f>
        <v>888812</v>
      </c>
      <c r="K80" s="56">
        <f>SUM(K45:K78)</f>
        <v>203229</v>
      </c>
      <c r="L80" s="56">
        <f>SUM(L31:L35)</f>
        <v>3824</v>
      </c>
      <c r="M80" s="56">
        <f>SUM(M6:M8)</f>
        <v>95000</v>
      </c>
      <c r="N80" s="56">
        <f>SUM(N45:N78)</f>
        <v>161910</v>
      </c>
      <c r="O80" s="56">
        <f>SUM(O13:O17)</f>
        <v>238172</v>
      </c>
      <c r="P80" s="56">
        <f>SUM(P55:P63)</f>
        <v>807389</v>
      </c>
      <c r="Q80" s="56">
        <f>SUM(Q9:Q10)</f>
        <v>455344</v>
      </c>
      <c r="R80" s="56">
        <f>SUM(R53:R54)</f>
        <v>723551</v>
      </c>
      <c r="S80" s="54"/>
    </row>
    <row r="81" spans="1:19" s="7" customFormat="1" ht="18" x14ac:dyDescent="0.4">
      <c r="A81" s="26"/>
      <c r="B81" s="27"/>
      <c r="C81" s="28"/>
      <c r="D81" s="28"/>
      <c r="E81" s="28"/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30"/>
    </row>
    <row r="82" spans="1:19" ht="15" x14ac:dyDescent="0.35">
      <c r="A82" s="33" t="s">
        <v>9</v>
      </c>
      <c r="B82" s="7"/>
    </row>
    <row r="83" spans="1:19" ht="14.5" hidden="1" x14ac:dyDescent="0.35">
      <c r="A83" s="33" t="s">
        <v>38</v>
      </c>
    </row>
    <row r="84" spans="1:19" ht="14.5" hidden="1" x14ac:dyDescent="0.35">
      <c r="A84" s="72" t="s">
        <v>39</v>
      </c>
    </row>
    <row r="85" spans="1:19" ht="14.5" hidden="1" x14ac:dyDescent="0.35">
      <c r="A85" s="33" t="s">
        <v>40</v>
      </c>
    </row>
    <row r="86" spans="1:19" ht="14.5" hidden="1" x14ac:dyDescent="0.35">
      <c r="A86" s="33" t="s">
        <v>41</v>
      </c>
    </row>
    <row r="87" spans="1:19" ht="14.5" hidden="1" x14ac:dyDescent="0.35">
      <c r="A87" s="33" t="s">
        <v>50</v>
      </c>
    </row>
    <row r="88" spans="1:19" ht="14.5" hidden="1" x14ac:dyDescent="0.35">
      <c r="A88" s="33" t="s">
        <v>51</v>
      </c>
    </row>
    <row r="89" spans="1:19" ht="14.5" hidden="1" x14ac:dyDescent="0.35">
      <c r="A89" s="33" t="s">
        <v>59</v>
      </c>
    </row>
    <row r="90" spans="1:19" ht="14.5" hidden="1" x14ac:dyDescent="0.35">
      <c r="A90" s="33" t="s">
        <v>60</v>
      </c>
    </row>
    <row r="91" spans="1:19" ht="14.5" hidden="1" x14ac:dyDescent="0.35">
      <c r="A91" s="33" t="s">
        <v>59</v>
      </c>
    </row>
    <row r="92" spans="1:19" ht="14.5" hidden="1" x14ac:dyDescent="0.35">
      <c r="A92" s="33" t="s">
        <v>60</v>
      </c>
    </row>
    <row r="93" spans="1:19" ht="14.5" hidden="1" x14ac:dyDescent="0.35">
      <c r="A93" s="33" t="s">
        <v>68</v>
      </c>
    </row>
    <row r="94" spans="1:19" ht="14.5" hidden="1" x14ac:dyDescent="0.35">
      <c r="A94" s="33" t="s">
        <v>69</v>
      </c>
    </row>
    <row r="95" spans="1:19" ht="14.5" hidden="1" x14ac:dyDescent="0.35">
      <c r="A95" s="33" t="s">
        <v>79</v>
      </c>
    </row>
    <row r="96" spans="1:19" ht="14.5" hidden="1" x14ac:dyDescent="0.35">
      <c r="A96" s="33" t="s">
        <v>80</v>
      </c>
    </row>
    <row r="97" spans="1:1" ht="14.5" hidden="1" x14ac:dyDescent="0.35">
      <c r="A97" s="33" t="s">
        <v>82</v>
      </c>
    </row>
    <row r="98" spans="1:1" ht="14.5" hidden="1" x14ac:dyDescent="0.35">
      <c r="A98" s="33" t="s">
        <v>83</v>
      </c>
    </row>
    <row r="99" spans="1:1" ht="14.5" hidden="1" x14ac:dyDescent="0.35">
      <c r="A99" s="33" t="s">
        <v>90</v>
      </c>
    </row>
    <row r="100" spans="1:1" ht="14.5" hidden="1" x14ac:dyDescent="0.35">
      <c r="A100" s="33" t="s">
        <v>89</v>
      </c>
    </row>
    <row r="101" spans="1:1" ht="14.5" hidden="1" x14ac:dyDescent="0.35">
      <c r="A101" s="33" t="s">
        <v>99</v>
      </c>
    </row>
    <row r="102" spans="1:1" ht="14.5" hidden="1" x14ac:dyDescent="0.35">
      <c r="A102" s="33" t="s">
        <v>100</v>
      </c>
    </row>
    <row r="103" spans="1:1" ht="14.5" hidden="1" x14ac:dyDescent="0.35">
      <c r="A103" s="33" t="s">
        <v>103</v>
      </c>
    </row>
    <row r="104" spans="1:1" ht="14.5" hidden="1" x14ac:dyDescent="0.35">
      <c r="A104" s="33" t="s">
        <v>102</v>
      </c>
    </row>
    <row r="105" spans="1:1" ht="14.5" hidden="1" x14ac:dyDescent="0.35">
      <c r="A105" s="33" t="s">
        <v>112</v>
      </c>
    </row>
    <row r="106" spans="1:1" ht="14.5" hidden="1" x14ac:dyDescent="0.35">
      <c r="A106" s="33" t="s">
        <v>111</v>
      </c>
    </row>
    <row r="107" spans="1:1" ht="14.5" x14ac:dyDescent="0.35">
      <c r="A107" s="33" t="s">
        <v>115</v>
      </c>
    </row>
    <row r="108" spans="1:1" ht="14.5" x14ac:dyDescent="0.35">
      <c r="A108" s="33" t="s">
        <v>114</v>
      </c>
    </row>
    <row r="109" spans="1:1" ht="14.5" x14ac:dyDescent="0.35">
      <c r="A109" s="33"/>
    </row>
    <row r="110" spans="1:1" ht="14.5" x14ac:dyDescent="0.35">
      <c r="A110" s="33"/>
    </row>
    <row r="111" spans="1:1" ht="14.5" x14ac:dyDescent="0.35">
      <c r="A111" s="33"/>
    </row>
    <row r="112" spans="1:1" ht="14.5" x14ac:dyDescent="0.35">
      <c r="A112" s="33"/>
    </row>
    <row r="113" spans="1:1" ht="14.5" x14ac:dyDescent="0.35">
      <c r="A113" s="33"/>
    </row>
    <row r="114" spans="1:1" ht="14.5" x14ac:dyDescent="0.35">
      <c r="A114" s="33"/>
    </row>
    <row r="115" spans="1:1" ht="14.5" x14ac:dyDescent="0.35">
      <c r="A115" s="33"/>
    </row>
    <row r="116" spans="1:1" ht="14.5" x14ac:dyDescent="0.35">
      <c r="A116" s="3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2022-12-19T15:19:26Z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