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codeName="{AE6600E7-7A62-396C-DE95-9942FA9DD81E}"/>
  <workbookPr showInkAnnotation="0" codeName="ThisWorkbook"/>
  <mc:AlternateContent xmlns:mc="http://schemas.openxmlformats.org/markup-compatibility/2006">
    <mc:Choice Requires="x15">
      <x15ac:absPath xmlns:x15ac="http://schemas.microsoft.com/office/spreadsheetml/2010/11/ac" url="C:\Users\smdomings1\Desktop\reentry docs\"/>
    </mc:Choice>
  </mc:AlternateContent>
  <xr:revisionPtr revIDLastSave="0" documentId="13_ncr:1_{422D80E2-362C-4429-AE8B-841563D8147F}" xr6:coauthVersionLast="47" xr6:coauthVersionMax="47" xr10:uidLastSave="{00000000-0000-0000-0000-000000000000}"/>
  <workbookProtection workbookAlgorithmName="SHA-512" workbookHashValue="odIbCXswiSiZKieqKFHJuG7qg0VEZkc1R9mGKb3qu+B0ZxKo60ch5kOoTHDU1aUJG2bVITtz/jNtpswUaC96kQ==" workbookSaltValue="s3wfbcvtmHKPGKEuJzS8IA==" workbookSpinCount="100000" lockStructure="1"/>
  <bookViews>
    <workbookView xWindow="-28920" yWindow="-120" windowWidth="29040" windowHeight="15840" tabRatio="960" activeTab="1" xr2:uid="{00000000-000D-0000-FFFF-FFFF00000000}"/>
  </bookViews>
  <sheets>
    <sheet name="Budget Summary" sheetId="52" r:id="rId1"/>
    <sheet name="Budget Detail" sheetId="31" r:id="rId2"/>
  </sheets>
  <definedNames>
    <definedName name="Contractors">'Budget Detail'!$A$29</definedName>
    <definedName name="Equipment">'Budget Detail'!$A$39</definedName>
    <definedName name="Fringe">'Budget Detail'!$A$19</definedName>
    <definedName name="GrandTotal">'Budget Detail'!$A$90</definedName>
    <definedName name="Indirect">'Budget Detail'!$A$79</definedName>
    <definedName name="Other">'Budget Detail'!$A$69</definedName>
    <definedName name="Personnel">'Budget Detail'!$A$9</definedName>
    <definedName name="_xlnm.Print_Area" localSheetId="1">'Budget Detail'!$A$1:$F$90</definedName>
    <definedName name="_xlnm.Print_Titles" localSheetId="1">'Budget Detail'!$4:$8</definedName>
    <definedName name="Supplies">'Budget Detail'!$A$59</definedName>
    <definedName name="Travel">'Budget Detail'!$A$49</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74" i="31" l="1"/>
  <c r="E14" i="31"/>
  <c r="E24" i="31" l="1"/>
  <c r="E64" i="31"/>
  <c r="E54" i="31"/>
  <c r="E44" i="31"/>
  <c r="E34" i="31"/>
  <c r="E25" i="31" l="1"/>
  <c r="E15" i="31" l="1"/>
  <c r="E16" i="31" s="1"/>
  <c r="C25" i="52" s="1"/>
  <c r="E87" i="31"/>
  <c r="E86" i="31"/>
  <c r="E35" i="31"/>
  <c r="E45" i="31"/>
  <c r="E55" i="31"/>
  <c r="E65" i="31"/>
  <c r="E75" i="31"/>
  <c r="E83" i="31"/>
  <c r="E82" i="31"/>
  <c r="E12" i="31"/>
  <c r="E13" i="31"/>
  <c r="E22" i="31"/>
  <c r="E23" i="31"/>
  <c r="E32" i="31"/>
  <c r="E33" i="31"/>
  <c r="E42" i="31"/>
  <c r="E43" i="31"/>
  <c r="E52" i="31"/>
  <c r="E53" i="31"/>
  <c r="E62" i="31"/>
  <c r="E63" i="31"/>
  <c r="E72" i="31"/>
  <c r="E73" i="31"/>
  <c r="A4" i="31"/>
  <c r="H87" i="31" l="1"/>
  <c r="I87" i="31" s="1"/>
  <c r="E46" i="31"/>
  <c r="C31" i="52" s="1"/>
  <c r="H86" i="31"/>
  <c r="I86" i="31" s="1"/>
  <c r="E56" i="31"/>
  <c r="C33" i="52" s="1"/>
  <c r="E26" i="31"/>
  <c r="E88" i="31"/>
  <c r="E76" i="31"/>
  <c r="E36" i="31"/>
  <c r="E66" i="31"/>
  <c r="C35" i="52" s="1"/>
  <c r="E90" i="31" l="1"/>
  <c r="C29" i="52"/>
  <c r="C27" i="52"/>
  <c r="C37" i="52"/>
  <c r="C39" i="52"/>
  <c r="J86" i="31" l="1"/>
  <c r="C41" i="52"/>
</calcChain>
</file>

<file path=xl/sharedStrings.xml><?xml version="1.0" encoding="utf-8"?>
<sst xmlns="http://schemas.openxmlformats.org/spreadsheetml/2006/main" count="137" uniqueCount="85">
  <si>
    <t>Subtotal:</t>
  </si>
  <si>
    <t>Employee Name</t>
  </si>
  <si>
    <t>Description</t>
  </si>
  <si>
    <t>Rate</t>
  </si>
  <si>
    <t>Quantity</t>
  </si>
  <si>
    <t>Item/Company</t>
  </si>
  <si>
    <t xml:space="preserve">Executive Office of Public Safety and Security </t>
  </si>
  <si>
    <t>Office of Grants and Research</t>
  </si>
  <si>
    <t xml:space="preserve">Installation of database and training; $45 per hour x 210 hours </t>
  </si>
  <si>
    <t>Verizon: January-March at $65 per month</t>
  </si>
  <si>
    <t>Pay Rate</t>
  </si>
  <si>
    <t>Total Cash Expenditures</t>
  </si>
  <si>
    <t>Counseling of domestic violence survivors; $200 per day x 24 days</t>
  </si>
  <si>
    <t>$1730.77 per pay period x 6 pay periods</t>
  </si>
  <si>
    <t>Total bill for office for quarter was $3,200.00; this program is 1/4 of office space</t>
  </si>
  <si>
    <t>Parking for DV roundtable on 2/7/18</t>
  </si>
  <si>
    <t>1 lot of office supplies (pens, staples, paperclips), $75/lot</t>
  </si>
  <si>
    <t>Wages Applied to Fringe</t>
  </si>
  <si>
    <t>Dell 1000 Laptop. Purchased (1) laptop at a rate of $1200.</t>
  </si>
  <si>
    <t>Replacement keyboard, IBM part #872021. Purchased (3) keyboards at $50/each</t>
  </si>
  <si>
    <t>Advocate worked a total of 300 hours during the QTR at $23.4875/hr. (300 hours cash)</t>
  </si>
  <si>
    <t>$50.00/box, 4 boxes</t>
  </si>
  <si>
    <t>Equipment</t>
  </si>
  <si>
    <t xml:space="preserve">Description </t>
  </si>
  <si>
    <t>Contractors/Consultants Name</t>
  </si>
  <si>
    <t>Cost</t>
  </si>
  <si>
    <t>Supplies/Company</t>
  </si>
  <si>
    <t>Justice &amp; Prevention Division</t>
  </si>
  <si>
    <t>Grand Total:</t>
  </si>
  <si>
    <t>Contract Fringe Rate</t>
  </si>
  <si>
    <t>Take Sue Smith's wages reported on this worksheet under the "Personnel" section and multiply by the federally approved fringe rate or the fringe rate that was proposed and approved by OGR in the application process. ($7,046.25 * 21%)</t>
  </si>
  <si>
    <t>Take Tracey Thomas' wages reported on this worksheet under the "Personnel" section and multiply by the breakout of what rates are being charged per eligible cost. (7.5% - health insurance, 2% - life insurance, .5% - workers compensation)</t>
  </si>
  <si>
    <t>Cost Categories</t>
  </si>
  <si>
    <t>Total</t>
  </si>
  <si>
    <t>Equipment Costs</t>
  </si>
  <si>
    <t xml:space="preserve">Name of Applicant Organization </t>
  </si>
  <si>
    <t>Personnel Costs</t>
  </si>
  <si>
    <t>Fringe Costs</t>
  </si>
  <si>
    <t>Consultants/Contractors Costs</t>
  </si>
  <si>
    <t>Travel Costs</t>
  </si>
  <si>
    <t>Supplies Costs</t>
  </si>
  <si>
    <t>Other Costs</t>
  </si>
  <si>
    <t>Attachment B - Budget Worksheets</t>
  </si>
  <si>
    <r>
      <rPr>
        <b/>
        <sz val="16"/>
        <rFont val="Calibri"/>
        <family val="2"/>
        <scheme val="minor"/>
      </rPr>
      <t>FRINGE AND PAYROLL TAX</t>
    </r>
    <r>
      <rPr>
        <b/>
        <sz val="12"/>
        <rFont val="Calibri"/>
        <family val="2"/>
        <scheme val="minor"/>
      </rPr>
      <t>:</t>
    </r>
    <r>
      <rPr>
        <b/>
        <i/>
        <sz val="12"/>
        <rFont val="Calibri"/>
        <family val="2"/>
        <scheme val="minor"/>
      </rPr>
      <t xml:space="preserve"> </t>
    </r>
    <r>
      <rPr>
        <b/>
        <sz val="12"/>
        <rFont val="Calibri"/>
        <family val="2"/>
        <scheme val="minor"/>
      </rPr>
      <t xml:space="preserve">Eligible costs include the employer share of the following: life insurance, health insurance, social security costs, pension costs, unemployment insurance costs, workers compensation insurance, payroll taxes, FMLA. Cost amounts for direct fringe benefits can be either actual costs or rates per employee calculated by the fiscal or human resource unit in your organization (rate computations must be included). A copy of the approved rate agreement should be included with the application response. This can be either a federally approved fringe rate or a breakout of what rates are being charged per eligible cost. Click the "Add Fringe" button to add a new record. To delete an unwanted record, click into the cell that you want to delete, and click the "Delete Row" button. </t>
    </r>
  </si>
  <si>
    <r>
      <rPr>
        <b/>
        <sz val="16"/>
        <rFont val="Calibri"/>
        <family val="2"/>
        <scheme val="minor"/>
      </rPr>
      <t>CONTRACTORS/CONSULTANTS</t>
    </r>
    <r>
      <rPr>
        <b/>
        <sz val="12"/>
        <rFont val="Calibri"/>
        <family val="2"/>
        <scheme val="minor"/>
      </rPr>
      <t>: List each subcontractor and/or consultant along with their rate. The maximum rate for consultants is $650 for an eight-hour day or $81.25 per hour (excluding travel and subsistence costs).  Any request for compensation over $650 per day hour day or $81.25 per hour requires prior written approval by EOPSS. Requests for a waiver of this requirement, with documented justification, must be made in writing at the time of application.</t>
    </r>
    <r>
      <rPr>
        <b/>
        <sz val="14"/>
        <rFont val="Calibri"/>
        <family val="2"/>
        <scheme val="minor"/>
      </rPr>
      <t xml:space="preserve"> </t>
    </r>
    <r>
      <rPr>
        <b/>
        <sz val="12"/>
        <rFont val="Calibri"/>
        <family val="2"/>
        <scheme val="minor"/>
      </rPr>
      <t>Click the "Add C/C" button to add a new record. To delete an unwanted record, click into the cell that you want to delete, and click the "Delete Row" button.</t>
    </r>
  </si>
  <si>
    <r>
      <rPr>
        <b/>
        <sz val="16"/>
        <rFont val="Calibri"/>
        <family val="2"/>
        <scheme val="minor"/>
      </rPr>
      <t>EQUIPMENT</t>
    </r>
    <r>
      <rPr>
        <b/>
        <sz val="12"/>
        <rFont val="Calibri"/>
        <family val="2"/>
        <scheme val="minor"/>
      </rPr>
      <t>:</t>
    </r>
    <r>
      <rPr>
        <b/>
        <i/>
        <sz val="12"/>
        <rFont val="Calibri"/>
        <family val="2"/>
        <scheme val="minor"/>
      </rPr>
      <t xml:space="preserve"> </t>
    </r>
    <r>
      <rPr>
        <b/>
        <sz val="12"/>
        <rFont val="Calibri"/>
        <family val="2"/>
        <scheme val="minor"/>
      </rPr>
      <t>List the purchases of tangible non-expendable personal property having a useful life of more than one year. Equipment must be directly related to the program implementation. Please see the AGF for more specific Equipment guidelines. Click the "Add Equipment" button to add a new record. To delete an unwanted record, click into the cell that you want to delete, and click the "Delete Row" button.</t>
    </r>
  </si>
  <si>
    <r>
      <rPr>
        <b/>
        <sz val="16"/>
        <rFont val="Calibri"/>
        <family val="2"/>
        <scheme val="minor"/>
      </rPr>
      <t>SUPPLIES</t>
    </r>
    <r>
      <rPr>
        <b/>
        <sz val="12"/>
        <rFont val="Calibri"/>
        <family val="2"/>
        <scheme val="minor"/>
      </rPr>
      <t>:</t>
    </r>
    <r>
      <rPr>
        <b/>
        <i/>
        <sz val="12"/>
        <rFont val="Calibri"/>
        <family val="2"/>
        <scheme val="minor"/>
      </rPr>
      <t xml:space="preserve"> </t>
    </r>
    <r>
      <rPr>
        <b/>
        <sz val="12"/>
        <rFont val="Calibri"/>
        <family val="2"/>
        <scheme val="minor"/>
      </rPr>
      <t xml:space="preserve">List the purchases of supplies required for program (pens, pencils, postage, training materials, copying paper, and other expendable items such as books, ink, etc.). Click the "Add Supplies" button to add a new record. To delete an unwanted record, click into the cell that you want to delete, and click the "Delete Row" button. </t>
    </r>
  </si>
  <si>
    <r>
      <rPr>
        <b/>
        <i/>
        <sz val="12"/>
        <rFont val="Calibri"/>
        <family val="2"/>
        <scheme val="minor"/>
      </rPr>
      <t>Example:</t>
    </r>
    <r>
      <rPr>
        <i/>
        <sz val="12"/>
        <rFont val="Calibri"/>
        <family val="2"/>
        <scheme val="minor"/>
      </rPr>
      <t xml:space="preserve"> Telephone</t>
    </r>
  </si>
  <si>
    <r>
      <rPr>
        <b/>
        <i/>
        <sz val="12"/>
        <rFont val="Calibri"/>
        <family val="2"/>
        <scheme val="minor"/>
      </rPr>
      <t>Example:</t>
    </r>
    <r>
      <rPr>
        <i/>
        <sz val="12"/>
        <rFont val="Calibri"/>
        <family val="2"/>
        <scheme val="minor"/>
      </rPr>
      <t xml:space="preserve"> Heat</t>
    </r>
  </si>
  <si>
    <r>
      <rPr>
        <b/>
        <i/>
        <sz val="12"/>
        <rFont val="Calibri"/>
        <family val="2"/>
        <scheme val="minor"/>
      </rPr>
      <t>Example:</t>
    </r>
    <r>
      <rPr>
        <i/>
        <sz val="12"/>
        <rFont val="Calibri"/>
        <family val="2"/>
        <scheme val="minor"/>
      </rPr>
      <t xml:space="preserve"> Copy Paper</t>
    </r>
  </si>
  <si>
    <r>
      <rPr>
        <b/>
        <i/>
        <sz val="12"/>
        <rFont val="Calibri"/>
        <family val="2"/>
        <scheme val="minor"/>
      </rPr>
      <t xml:space="preserve">Example: </t>
    </r>
    <r>
      <rPr>
        <i/>
        <sz val="12"/>
        <rFont val="Calibri"/>
        <family val="2"/>
        <scheme val="minor"/>
      </rPr>
      <t>ABC Office Supply</t>
    </r>
  </si>
  <si>
    <r>
      <rPr>
        <b/>
        <i/>
        <sz val="12"/>
        <rFont val="Calibri"/>
        <family val="2"/>
        <scheme val="minor"/>
      </rPr>
      <t>Example:</t>
    </r>
    <r>
      <rPr>
        <i/>
        <sz val="12"/>
        <rFont val="Calibri"/>
        <family val="2"/>
        <scheme val="minor"/>
      </rPr>
      <t xml:space="preserve"> Sue Smith</t>
    </r>
  </si>
  <si>
    <r>
      <rPr>
        <b/>
        <i/>
        <sz val="12"/>
        <rFont val="Calibri"/>
        <family val="2"/>
        <scheme val="minor"/>
      </rPr>
      <t>Example:</t>
    </r>
    <r>
      <rPr>
        <i/>
        <sz val="12"/>
        <rFont val="Calibri"/>
        <family val="2"/>
        <scheme val="minor"/>
      </rPr>
      <t xml:space="preserve"> Tracey Thomas</t>
    </r>
  </si>
  <si>
    <r>
      <rPr>
        <b/>
        <i/>
        <sz val="12"/>
        <rFont val="Calibri"/>
        <family val="2"/>
        <scheme val="minor"/>
      </rPr>
      <t xml:space="preserve">Example: </t>
    </r>
    <r>
      <rPr>
        <i/>
        <sz val="12"/>
        <rFont val="Calibri"/>
        <family val="2"/>
        <scheme val="minor"/>
      </rPr>
      <t>Laptop</t>
    </r>
  </si>
  <si>
    <r>
      <rPr>
        <b/>
        <i/>
        <sz val="12"/>
        <rFont val="Calibri"/>
        <family val="2"/>
        <scheme val="minor"/>
      </rPr>
      <t>Example:</t>
    </r>
    <r>
      <rPr>
        <i/>
        <sz val="12"/>
        <rFont val="Calibri"/>
        <family val="2"/>
        <scheme val="minor"/>
      </rPr>
      <t xml:space="preserve"> Computer Keyboard</t>
    </r>
  </si>
  <si>
    <r>
      <rPr>
        <b/>
        <i/>
        <sz val="12"/>
        <rFont val="Calibri"/>
        <family val="2"/>
        <scheme val="minor"/>
      </rPr>
      <t>Example:</t>
    </r>
    <r>
      <rPr>
        <i/>
        <sz val="12"/>
        <rFont val="Calibri"/>
        <family val="2"/>
        <scheme val="minor"/>
      </rPr>
      <t xml:space="preserve"> JJ Counseling</t>
    </r>
  </si>
  <si>
    <r>
      <rPr>
        <b/>
        <i/>
        <sz val="12"/>
        <rFont val="Calibri"/>
        <family val="2"/>
        <scheme val="minor"/>
      </rPr>
      <t xml:space="preserve">Example: </t>
    </r>
    <r>
      <rPr>
        <i/>
        <sz val="12"/>
        <rFont val="Calibri"/>
        <family val="2"/>
        <scheme val="minor"/>
      </rPr>
      <t>B &amp; B Tech Support</t>
    </r>
  </si>
  <si>
    <r>
      <rPr>
        <b/>
        <i/>
        <sz val="12"/>
        <rFont val="Calibri"/>
        <family val="2"/>
        <scheme val="minor"/>
      </rPr>
      <t>Example:</t>
    </r>
    <r>
      <rPr>
        <i/>
        <sz val="12"/>
        <rFont val="Calibri"/>
        <family val="2"/>
        <scheme val="minor"/>
      </rPr>
      <t xml:space="preserve"> Tracey Thomas </t>
    </r>
  </si>
  <si>
    <r>
      <rPr>
        <b/>
        <i/>
        <sz val="12"/>
        <rFont val="Calibri"/>
        <family val="2"/>
        <scheme val="minor"/>
      </rPr>
      <t xml:space="preserve">Example: </t>
    </r>
    <r>
      <rPr>
        <i/>
        <sz val="12"/>
        <rFont val="Calibri"/>
        <family val="2"/>
        <scheme val="minor"/>
      </rPr>
      <t>Sue Smith</t>
    </r>
  </si>
  <si>
    <r>
      <rPr>
        <b/>
        <i/>
        <sz val="12"/>
        <rFont val="Calibri"/>
        <family val="2"/>
        <scheme val="minor"/>
      </rPr>
      <t xml:space="preserve">Example: </t>
    </r>
    <r>
      <rPr>
        <i/>
        <sz val="12"/>
        <rFont val="Calibri"/>
        <family val="2"/>
        <scheme val="minor"/>
      </rPr>
      <t>Tracey Thomas</t>
    </r>
  </si>
  <si>
    <t>Total Costs</t>
  </si>
  <si>
    <t>Admin or Program</t>
  </si>
  <si>
    <t>Ex. Admin</t>
  </si>
  <si>
    <t>Ex. Program</t>
  </si>
  <si>
    <r>
      <rPr>
        <b/>
        <sz val="16"/>
        <rFont val="Calibri"/>
        <family val="2"/>
        <scheme val="minor"/>
      </rPr>
      <t>TRAVEL</t>
    </r>
    <r>
      <rPr>
        <b/>
        <sz val="12"/>
        <rFont val="Calibri"/>
        <family val="2"/>
        <scheme val="minor"/>
      </rPr>
      <t xml:space="preserve">: This must be travel directly related to the purpose of the grant. In-state travel costs associated with the grant shall include mileage rates not in excess of $0.62 per mile, as well as the actual costs of tolls and parking. No grant funds may be spent for out of state conference fees, out of state travel or out of state lodging without prior written approval from OGR. Click the "Add Travel" button to add a new record. To delete an unwanted record, click into the cell that you want to delete, and click the "Delete Row" button. </t>
    </r>
  </si>
  <si>
    <t>Travel related to DV cases; $0.62/mile x 200 miles</t>
  </si>
  <si>
    <r>
      <rPr>
        <b/>
        <sz val="16"/>
        <rFont val="Calibri"/>
        <family val="2"/>
        <scheme val="minor"/>
      </rPr>
      <t>OTHER</t>
    </r>
    <r>
      <rPr>
        <b/>
        <sz val="12"/>
        <rFont val="Calibri"/>
        <family val="2"/>
        <scheme val="minor"/>
      </rPr>
      <t>:</t>
    </r>
    <r>
      <rPr>
        <b/>
        <i/>
        <sz val="12"/>
        <rFont val="Calibri"/>
        <family val="2"/>
        <scheme val="minor"/>
      </rPr>
      <t xml:space="preserve"> </t>
    </r>
    <r>
      <rPr>
        <b/>
        <sz val="12"/>
        <rFont val="Calibri"/>
        <family val="2"/>
        <scheme val="minor"/>
      </rPr>
      <t xml:space="preserve">List the purchases for other expenses not applicable in the aforementioned that were incurred due to this program implementation (e.g., telephone costs, training material costs). If "Other Administration Costs" are being budgeted, please choose "Apply" in Column F. Click the "Add Other" button to add a new record. To delete an unwanted record, click into the cell that you want to delete, and click the "Delete Row" button. </t>
    </r>
  </si>
  <si>
    <t>Indirect Costs</t>
  </si>
  <si>
    <t>Programmatic Indirect Expenses</t>
  </si>
  <si>
    <t>Contract Indirect Rate</t>
  </si>
  <si>
    <t>Expenses Applied to Indirect</t>
  </si>
  <si>
    <t>Indirect Expenses</t>
  </si>
  <si>
    <t>7.5% Budget Admin Threshold</t>
  </si>
  <si>
    <t>Indirect - Admin</t>
  </si>
  <si>
    <t>Indirect - Program</t>
  </si>
  <si>
    <t>Total Expenses (Includes Indirect)</t>
  </si>
  <si>
    <r>
      <rPr>
        <b/>
        <i/>
        <sz val="12"/>
        <rFont val="Calibri"/>
        <family val="2"/>
        <scheme val="minor"/>
      </rPr>
      <t>Example:</t>
    </r>
    <r>
      <rPr>
        <i/>
        <sz val="12"/>
        <rFont val="Calibri"/>
        <family val="2"/>
        <scheme val="minor"/>
      </rPr>
      <t xml:space="preserve"> Administrative Indirect Expenses</t>
    </r>
  </si>
  <si>
    <r>
      <rPr>
        <b/>
        <i/>
        <sz val="12"/>
        <rFont val="Calibri"/>
        <family val="2"/>
        <scheme val="minor"/>
      </rPr>
      <t>Example:</t>
    </r>
    <r>
      <rPr>
        <i/>
        <sz val="12"/>
        <rFont val="Calibri"/>
        <family val="2"/>
        <scheme val="minor"/>
      </rPr>
      <t xml:space="preserve"> Programmatic Indirect Expenses</t>
    </r>
  </si>
  <si>
    <t>Administrative Indirect Expenses</t>
  </si>
  <si>
    <t>INSTRUCTIONS: This is a macro-enabled document. Please make sure that you have enabled macros when prompted upon opening this document. The items marked as Example are only examples, and do not necessarily reflect items in your requested budget. Please note that the subtotals will auto-populate based on the numbers reported within each category. Your requested budget per cost category shall be entered in the rows below the Examples using the "Add" command button to add another row if needed. If you have any questions, please contact your grant manager.</t>
  </si>
  <si>
    <t>Please distinguish whether the budgeted line items are Administrative or Programmatic by choosing from the list of values in Column F. Administrative costs are those expenses incurred by grant recipients or sub- recipients in support of the day-to-day operations of their organization. These overhead costs are the expenses that are not directly tied to a specific program purpose. Programmatic costs are costs that are tied directly to the delivery of a particular project, service, or activity undertaken by a Grantee to achieve an outcome intended by the funding program. Each line item will need to have either "Admin" or "Program" chosen in order for the budget to be accepted and reviewed. Per Chapter 126 of the Acts of 2022 – administrative costs cannot exceed 7.5% of the total allocation. This includes all of the line items marked as "Admin" as well as the portion of Indirect that may be associated with the "Admin" line items if the federally-approved indirect rate agreement or de minimis rate agreement allows for it. A calculator to help determine such is located at the bottom of the budget alongside the Indirect cost category.</t>
  </si>
  <si>
    <r>
      <rPr>
        <b/>
        <sz val="16"/>
        <rFont val="Calibri"/>
        <family val="2"/>
        <scheme val="minor"/>
      </rPr>
      <t>INDIRECT</t>
    </r>
    <r>
      <rPr>
        <b/>
        <sz val="12"/>
        <rFont val="Calibri"/>
        <family val="2"/>
        <scheme val="minor"/>
      </rPr>
      <t>:</t>
    </r>
    <r>
      <rPr>
        <b/>
        <i/>
        <sz val="12"/>
        <rFont val="Calibri"/>
        <family val="2"/>
        <scheme val="minor"/>
      </rPr>
      <t xml:space="preserve"> </t>
    </r>
    <r>
      <rPr>
        <b/>
        <sz val="12"/>
        <rFont val="Calibri"/>
        <family val="2"/>
        <scheme val="minor"/>
      </rPr>
      <t>Applicants may charge indirect costs through the use of an indirect cost rate that has been federally-approved. Please include a copy of a current, signed federally-approved indirect cost rate agreement. Applicants that have never received a federally-approved indirect cost rate may elect to charge a de minimis rate of 10% of modified total direct costs which may be used indefinitely. These agreements will list the applicable costs also known as a base that can be applied to Indirect. There is a 7.5% maximum threshold in the total budget for Admin related expenses and the Indirect (if allowable per the federally-approve indirect rate agreement or de minimis rate agreement) that correlates to those expenses. In Column J (</t>
    </r>
    <r>
      <rPr>
        <b/>
        <i/>
        <sz val="12"/>
        <rFont val="Calibri"/>
        <family val="2"/>
        <scheme val="minor"/>
      </rPr>
      <t xml:space="preserve">Administrative Indirect Expenses line item), </t>
    </r>
    <r>
      <rPr>
        <b/>
        <sz val="12"/>
        <rFont val="Calibri"/>
        <family val="2"/>
        <scheme val="minor"/>
      </rPr>
      <t xml:space="preserve">the maximum 7.5% Admin threshold will be shown. This is calculated by taking the Grand Total and multiplying by 7.5%. All line items in the preceding cost categories must be identified as "Admin" or "Program". If these actions have been taken, Column H will populate the sum of all "Admin" and "Program" line items before taking Indirect into consideration. Column H represents the maximum expenses that may be applied for Indirect only if these expenses are considered as a base in the indirect rate agreement. Prior to entering values in Column B and Column C for </t>
    </r>
    <r>
      <rPr>
        <b/>
        <i/>
        <sz val="12"/>
        <rFont val="Calibri"/>
        <family val="2"/>
        <scheme val="minor"/>
      </rPr>
      <t xml:space="preserve">Administrative Indirect Expenses, </t>
    </r>
    <r>
      <rPr>
        <b/>
        <sz val="12"/>
        <rFont val="Calibri"/>
        <family val="2"/>
        <scheme val="minor"/>
      </rPr>
      <t xml:space="preserve">if these cells are filled in red, this indicates that the amount of identified "Admin" expenses already exceeds the maximum 7.5% threshold. For this to clear, adjustments will need to be made in the preceding cost categories. If the cells are not filled in red, proceed with entering values. The amount entered in Column B should not exceed the amount shown in Column H. The amount shown on Column I on the </t>
    </r>
    <r>
      <rPr>
        <b/>
        <i/>
        <sz val="12"/>
        <rFont val="Calibri"/>
        <family val="2"/>
        <scheme val="minor"/>
      </rPr>
      <t>Administrative Indirect Expenses</t>
    </r>
    <r>
      <rPr>
        <b/>
        <sz val="12"/>
        <rFont val="Calibri"/>
        <family val="2"/>
        <scheme val="minor"/>
      </rPr>
      <t xml:space="preserve"> line should never exceed the amount shown in Column J. To make sure that total "Admin" related expenses do not exceed the 7.5%, adjustments may be needed. Examples may include decreasing the amount of "Admin" expenses in Column B or by applying a lower indirect rate in Column C. There is no threshold on "Program" related expenses, besides not being able to use a rate that is greater than the federally-approved rate or de minimis rate.  Just like "Admin", the maximum expenses that can be applied for "Program" is shown in Column H and is contingent on if the expenses are considered as a base in the indirect rate agreement. The federally-approved negotiated rate or the de minimis rate will be entered in Column C. Descriptions for what the Indirect reimbursements will cover must be provided.</t>
    </r>
  </si>
  <si>
    <r>
      <rPr>
        <b/>
        <sz val="16"/>
        <rFont val="Calibri"/>
        <family val="2"/>
        <scheme val="minor"/>
      </rPr>
      <t>PERSONNEL</t>
    </r>
    <r>
      <rPr>
        <b/>
        <sz val="12"/>
        <rFont val="Calibri"/>
        <family val="2"/>
        <scheme val="minor"/>
      </rPr>
      <t xml:space="preserve">: Full or part-time regular salaried employees working on the grant. Job descriptions and/or titles must be included in the description. Click the "Add Personnel" button to add a new record. To delete an unwanted record, click into the cell that you want to delete, and click the "Delete Row" button. </t>
    </r>
  </si>
  <si>
    <t>FY2023 Emerging Adults Reentry Initiative                     Technical Assistance Provider</t>
  </si>
  <si>
    <t>Expenses that may be applied to Indirect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</si>
</sst>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0000_);_(&quot;$&quot;* \(#,##0.0000\);_(&quot;$&quot;* &quot;-&quot;????_);_(@_)"/>
    <numFmt numFmtId="165" formatCode="_(&quot;$&quot;* #,##0.00_);_(&quot;$&quot;* \(#,##0.00\);_(&quot;$&quot;* &quot;-&quot;????_);_(@_)"/>
    <numFmt numFmtId="166" formatCode="0.0000"/>
    <numFmt numFmtId="167" formatCode="0.0000%"/>
  </numFmts>
  <fonts count="28" x14ac:knownFonts="1">
    <font>
      <sz val="10"/>
      <name val="Times New Roman"/>
    </font>
    <font>
      <sz val="11"/>
      <color theme="1"/>
      <name val="Calibri"/>
      <family val="2"/>
      <scheme val="minor"/>
    </font>
    <font>
      <sz val="10"/>
      <name val="Times New Roman"/>
      <family val="1"/>
    </font>
    <font>
      <b/>
      <sz val="14"/>
      <name val="Calibri"/>
      <family val="2"/>
      <scheme val="minor"/>
    </font>
    <font>
      <b/>
      <sz val="11"/>
      <name val="Calibri"/>
      <family val="2"/>
      <scheme val="minor"/>
    </font>
    <font>
      <sz val="11"/>
      <name val="Calibri"/>
      <family val="2"/>
      <scheme val="minor"/>
    </font>
    <font>
      <b/>
      <sz val="12"/>
      <name val="Calibri"/>
      <family val="2"/>
      <scheme val="minor"/>
    </font>
    <font>
      <sz val="10"/>
      <name val="Calibri"/>
      <family val="2"/>
      <scheme val="minor"/>
    </font>
    <font>
      <b/>
      <sz val="12"/>
      <color theme="0"/>
      <name val="Calibri"/>
      <family val="2"/>
      <scheme val="minor"/>
    </font>
    <font>
      <b/>
      <sz val="12.5"/>
      <name val="Calibri"/>
      <family val="2"/>
      <scheme val="minor"/>
    </font>
    <font>
      <b/>
      <i/>
      <sz val="10"/>
      <color rgb="FFFF0000"/>
      <name val="Calibri"/>
      <family val="2"/>
      <scheme val="minor"/>
    </font>
    <font>
      <b/>
      <sz val="12"/>
      <color rgb="FF000000"/>
      <name val="Times New Roman"/>
      <family val="1"/>
    </font>
    <font>
      <b/>
      <sz val="11"/>
      <color rgb="FF000000"/>
      <name val="Times New Roman"/>
      <family val="1"/>
    </font>
    <font>
      <sz val="12"/>
      <name val="Times New Roman"/>
      <family val="1"/>
    </font>
    <font>
      <sz val="12"/>
      <name val="Calibri"/>
      <family val="2"/>
    </font>
    <font>
      <b/>
      <sz val="20"/>
      <color rgb="FF000000"/>
      <name val="Times New Roman"/>
      <family val="1"/>
    </font>
    <font>
      <sz val="10"/>
      <name val="Arial"/>
      <family val="2"/>
    </font>
    <font>
      <sz val="14"/>
      <name val="Calibri"/>
      <family val="2"/>
      <scheme val="minor"/>
    </font>
    <font>
      <b/>
      <sz val="10"/>
      <name val="Calibri"/>
      <family val="2"/>
      <scheme val="minor"/>
    </font>
    <font>
      <b/>
      <sz val="18"/>
      <name val="Calibri"/>
      <family val="2"/>
      <scheme val="minor"/>
    </font>
    <font>
      <b/>
      <sz val="20"/>
      <name val="Calibri"/>
      <family val="2"/>
      <scheme val="minor"/>
    </font>
    <font>
      <sz val="20"/>
      <name val="Calibri"/>
      <family val="2"/>
      <scheme val="minor"/>
    </font>
    <font>
      <b/>
      <sz val="16"/>
      <name val="Calibri"/>
      <family val="2"/>
      <scheme val="minor"/>
    </font>
    <font>
      <b/>
      <i/>
      <sz val="12"/>
      <name val="Calibri"/>
      <family val="2"/>
      <scheme val="minor"/>
    </font>
    <font>
      <i/>
      <sz val="12"/>
      <name val="Calibri"/>
      <family val="2"/>
      <scheme val="minor"/>
    </font>
    <font>
      <i/>
      <sz val="12"/>
      <name val="Times New Roman"/>
      <family val="1"/>
    </font>
    <font>
      <sz val="12"/>
      <name val="Calibri"/>
      <family val="2"/>
      <scheme val="minor"/>
    </font>
    <font>
      <b/>
      <sz val="10"/>
      <name val="Times New Roman"/>
      <family val="1"/>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s>
  <cellStyleXfs count="11">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6" fillId="0" borderId="0"/>
    <xf numFmtId="43" fontId="16" fillId="0" borderId="0" applyFont="0" applyFill="0" applyBorder="0" applyAlignment="0" applyProtection="0"/>
  </cellStyleXfs>
  <cellXfs count="118">
    <xf numFmtId="0" fontId="0" fillId="0" borderId="0" xfId="0"/>
    <xf numFmtId="0" fontId="5" fillId="0" borderId="0" xfId="0" applyFont="1" applyAlignment="1">
      <alignment vertical="center"/>
    </xf>
    <xf numFmtId="0" fontId="4" fillId="0" borderId="0" xfId="0" applyFont="1" applyAlignment="1">
      <alignment horizontal="right" vertical="top"/>
    </xf>
    <xf numFmtId="0" fontId="4" fillId="0" borderId="0" xfId="0" applyFont="1" applyAlignment="1">
      <alignment horizontal="center" vertical="top"/>
    </xf>
    <xf numFmtId="164" fontId="4" fillId="0" borderId="0" xfId="1" applyNumberFormat="1" applyFont="1" applyFill="1" applyBorder="1" applyAlignment="1" applyProtection="1">
      <alignment horizontal="right" vertical="top" wrapText="1"/>
    </xf>
    <xf numFmtId="0" fontId="5" fillId="0" borderId="0" xfId="0" applyFont="1" applyAlignment="1">
      <alignment horizontal="center" vertical="top"/>
    </xf>
    <xf numFmtId="0" fontId="5" fillId="0" borderId="0" xfId="0" applyFont="1" applyAlignment="1">
      <alignment vertical="top"/>
    </xf>
    <xf numFmtId="44" fontId="4" fillId="0" borderId="0" xfId="1" applyNumberFormat="1" applyFont="1" applyFill="1" applyBorder="1" applyAlignment="1" applyProtection="1">
      <alignment horizontal="right" vertical="top" wrapText="1"/>
    </xf>
    <xf numFmtId="164" fontId="7" fillId="0" borderId="0" xfId="0" applyNumberFormat="1" applyFont="1" applyAlignment="1">
      <alignment horizontal="right" vertical="top"/>
    </xf>
    <xf numFmtId="0" fontId="5" fillId="0" borderId="0" xfId="0" applyFont="1" applyAlignment="1">
      <alignment vertical="center" wrapText="1"/>
    </xf>
    <xf numFmtId="0" fontId="0" fillId="0" borderId="0" xfId="0" applyAlignment="1">
      <alignment wrapText="1"/>
    </xf>
    <xf numFmtId="0" fontId="4" fillId="0" borderId="0" xfId="0" applyFont="1" applyAlignment="1">
      <alignment horizontal="right" vertical="top" wrapText="1"/>
    </xf>
    <xf numFmtId="0" fontId="4" fillId="0" borderId="0" xfId="0" applyFont="1" applyAlignment="1">
      <alignment horizontal="center" vertical="top" wrapText="1"/>
    </xf>
    <xf numFmtId="0" fontId="0" fillId="0" borderId="0" xfId="0" applyAlignment="1">
      <alignment horizontal="centerContinuous" wrapText="1"/>
    </xf>
    <xf numFmtId="0" fontId="4" fillId="0" borderId="8" xfId="0" applyFont="1" applyBorder="1" applyAlignment="1">
      <alignment horizontal="center" vertical="center" wrapText="1"/>
    </xf>
    <xf numFmtId="43" fontId="4" fillId="0" borderId="8" xfId="1" applyFont="1" applyFill="1" applyBorder="1" applyAlignment="1" applyProtection="1">
      <alignment horizontal="center" vertical="center" wrapText="1"/>
    </xf>
    <xf numFmtId="0" fontId="13" fillId="0" borderId="0" xfId="0" applyFont="1"/>
    <xf numFmtId="0" fontId="14" fillId="0" borderId="8" xfId="0" applyFont="1" applyBorder="1" applyAlignment="1" applyProtection="1">
      <alignment horizontal="left" vertical="center" wrapText="1"/>
      <protection locked="0"/>
    </xf>
    <xf numFmtId="164" fontId="14" fillId="0" borderId="8" xfId="1" applyNumberFormat="1" applyFont="1" applyFill="1" applyBorder="1" applyAlignment="1" applyProtection="1">
      <alignment horizontal="center" vertical="center" wrapText="1"/>
      <protection locked="0"/>
    </xf>
    <xf numFmtId="0" fontId="13" fillId="0" borderId="0" xfId="0" applyFont="1" applyAlignment="1">
      <alignment wrapText="1"/>
    </xf>
    <xf numFmtId="0" fontId="14" fillId="2" borderId="8" xfId="0" applyFont="1" applyFill="1" applyBorder="1" applyAlignment="1" applyProtection="1">
      <alignment horizontal="left" vertical="center" wrapText="1"/>
      <protection locked="0"/>
    </xf>
    <xf numFmtId="0" fontId="7" fillId="0" borderId="0" xfId="9" applyFont="1"/>
    <xf numFmtId="0" fontId="3" fillId="0" borderId="0" xfId="9" applyFont="1" applyAlignment="1">
      <alignment horizontal="center" vertical="top"/>
    </xf>
    <xf numFmtId="0" fontId="17" fillId="0" borderId="0" xfId="9" applyFont="1" applyAlignment="1">
      <alignment horizontal="center" vertical="top"/>
    </xf>
    <xf numFmtId="0" fontId="18" fillId="0" borderId="0" xfId="9" applyFont="1"/>
    <xf numFmtId="0" fontId="6" fillId="0" borderId="0" xfId="9" applyFont="1"/>
    <xf numFmtId="43" fontId="7" fillId="0" borderId="0" xfId="10" applyFont="1" applyAlignment="1">
      <alignment horizontal="left"/>
    </xf>
    <xf numFmtId="0" fontId="6" fillId="0" borderId="0" xfId="9" applyFont="1" applyAlignment="1">
      <alignment wrapText="1"/>
    </xf>
    <xf numFmtId="0" fontId="6" fillId="0" borderId="0" xfId="9" applyFont="1" applyAlignment="1">
      <alignment vertical="top"/>
    </xf>
    <xf numFmtId="0" fontId="3" fillId="0" borderId="8" xfId="9" applyFont="1" applyBorder="1" applyAlignment="1">
      <alignment vertical="center" wrapText="1"/>
    </xf>
    <xf numFmtId="0" fontId="3" fillId="0" borderId="8" xfId="9" applyFont="1" applyBorder="1" applyAlignment="1">
      <alignment vertical="center"/>
    </xf>
    <xf numFmtId="165" fontId="6" fillId="0" borderId="6" xfId="0" applyNumberFormat="1" applyFont="1" applyBorder="1" applyAlignment="1">
      <alignment horizontal="center" vertical="center"/>
    </xf>
    <xf numFmtId="165" fontId="6" fillId="0" borderId="1" xfId="0" applyNumberFormat="1" applyFont="1" applyBorder="1" applyAlignment="1">
      <alignment horizontal="center" vertical="center"/>
    </xf>
    <xf numFmtId="165" fontId="6" fillId="0" borderId="8" xfId="0" applyNumberFormat="1" applyFont="1" applyBorder="1" applyAlignment="1">
      <alignment horizontal="center" vertical="center"/>
    </xf>
    <xf numFmtId="165" fontId="6" fillId="0" borderId="1" xfId="0" applyNumberFormat="1" applyFont="1" applyBorder="1" applyAlignment="1">
      <alignment vertical="center"/>
    </xf>
    <xf numFmtId="0" fontId="24" fillId="0" borderId="8" xfId="0" applyFont="1" applyBorder="1" applyAlignment="1">
      <alignment horizontal="left" vertical="center" wrapText="1"/>
    </xf>
    <xf numFmtId="164" fontId="24" fillId="0" borderId="8" xfId="2" applyNumberFormat="1" applyFont="1" applyFill="1" applyBorder="1" applyAlignment="1" applyProtection="1">
      <alignment horizontal="center" vertical="center" wrapText="1"/>
    </xf>
    <xf numFmtId="2" fontId="24" fillId="0" borderId="8" xfId="1" applyNumberFormat="1" applyFont="1" applyFill="1" applyBorder="1" applyAlignment="1" applyProtection="1">
      <alignment horizontal="center" vertical="center" wrapText="1"/>
    </xf>
    <xf numFmtId="164" fontId="24" fillId="0" borderId="8" xfId="0" applyNumberFormat="1" applyFont="1" applyBorder="1" applyAlignment="1">
      <alignment horizontal="center" vertical="center" wrapText="1"/>
    </xf>
    <xf numFmtId="164" fontId="24" fillId="0" borderId="8" xfId="1" applyNumberFormat="1" applyFont="1" applyFill="1" applyBorder="1" applyAlignment="1" applyProtection="1">
      <alignment horizontal="center" vertical="center" wrapText="1"/>
    </xf>
    <xf numFmtId="44" fontId="24" fillId="0" borderId="8" xfId="0" applyNumberFormat="1" applyFont="1" applyBorder="1" applyAlignment="1">
      <alignment horizontal="center" vertical="center" wrapText="1"/>
    </xf>
    <xf numFmtId="164" fontId="24" fillId="0" borderId="8" xfId="2" applyNumberFormat="1" applyFont="1" applyFill="1" applyBorder="1" applyAlignment="1" applyProtection="1">
      <alignment horizontal="right" vertical="center" wrapText="1"/>
    </xf>
    <xf numFmtId="2" fontId="24" fillId="0" borderId="8" xfId="2" applyNumberFormat="1" applyFont="1" applyFill="1" applyBorder="1" applyAlignment="1" applyProtection="1">
      <alignment horizontal="center" vertical="center" wrapText="1"/>
    </xf>
    <xf numFmtId="165" fontId="24" fillId="0" borderId="8" xfId="0" applyNumberFormat="1" applyFont="1" applyBorder="1" applyAlignment="1">
      <alignment horizontal="center" vertical="center" wrapText="1"/>
    </xf>
    <xf numFmtId="164" fontId="24" fillId="0" borderId="8" xfId="1" applyNumberFormat="1" applyFont="1" applyFill="1" applyBorder="1" applyAlignment="1" applyProtection="1">
      <alignment horizontal="right" vertical="center" wrapText="1"/>
    </xf>
    <xf numFmtId="2" fontId="24" fillId="0" borderId="8" xfId="0" applyNumberFormat="1" applyFont="1" applyBorder="1" applyAlignment="1">
      <alignment horizontal="center" vertical="center" wrapText="1"/>
    </xf>
    <xf numFmtId="44" fontId="24" fillId="0" borderId="8" xfId="2" applyFont="1" applyFill="1" applyBorder="1" applyAlignment="1" applyProtection="1">
      <alignment vertical="center" wrapText="1"/>
    </xf>
    <xf numFmtId="10" fontId="24" fillId="0" borderId="8" xfId="3" applyNumberFormat="1" applyFont="1" applyFill="1" applyBorder="1" applyAlignment="1" applyProtection="1">
      <alignment horizontal="center" vertical="center" wrapText="1"/>
    </xf>
    <xf numFmtId="44" fontId="24" fillId="0" borderId="8" xfId="2" applyFont="1" applyFill="1" applyBorder="1" applyAlignment="1" applyProtection="1">
      <alignment horizontal="center" vertical="center" wrapText="1"/>
    </xf>
    <xf numFmtId="165" fontId="24" fillId="0" borderId="8" xfId="0" applyNumberFormat="1" applyFont="1" applyBorder="1" applyAlignment="1">
      <alignment vertical="center" wrapText="1"/>
    </xf>
    <xf numFmtId="165" fontId="6" fillId="0" borderId="8" xfId="1" applyNumberFormat="1" applyFont="1" applyFill="1" applyBorder="1" applyAlignment="1" applyProtection="1">
      <alignment horizontal="center" vertical="center"/>
    </xf>
    <xf numFmtId="0" fontId="22" fillId="0" borderId="8" xfId="9" applyFont="1" applyBorder="1" applyAlignment="1">
      <alignment vertical="center" wrapText="1"/>
    </xf>
    <xf numFmtId="166" fontId="14" fillId="0" borderId="8" xfId="0" applyNumberFormat="1" applyFont="1" applyBorder="1" applyAlignment="1" applyProtection="1">
      <alignment horizontal="center" vertical="center" wrapText="1"/>
      <protection locked="0"/>
    </xf>
    <xf numFmtId="164" fontId="14" fillId="0" borderId="8" xfId="2" applyNumberFormat="1" applyFont="1" applyFill="1" applyBorder="1" applyAlignment="1" applyProtection="1">
      <alignment horizontal="center" vertical="center" wrapText="1"/>
      <protection locked="0"/>
    </xf>
    <xf numFmtId="167" fontId="14" fillId="0" borderId="8" xfId="3" applyNumberFormat="1" applyFont="1" applyFill="1" applyBorder="1" applyAlignment="1" applyProtection="1">
      <alignment horizontal="center" vertical="center" wrapText="1"/>
      <protection locked="0"/>
    </xf>
    <xf numFmtId="0" fontId="9" fillId="0" borderId="0" xfId="0" applyFont="1" applyAlignment="1">
      <alignment horizontal="center" vertical="top" wrapText="1"/>
    </xf>
    <xf numFmtId="43" fontId="7" fillId="0" borderId="0" xfId="9" applyNumberFormat="1" applyFont="1" applyAlignment="1">
      <alignment horizontal="left" vertical="center"/>
    </xf>
    <xf numFmtId="43" fontId="7" fillId="0" borderId="0" xfId="10" applyFont="1" applyAlignment="1">
      <alignment horizontal="left" vertical="center"/>
    </xf>
    <xf numFmtId="0" fontId="7" fillId="0" borderId="0" xfId="9" applyFont="1" applyAlignment="1">
      <alignment horizontal="left" vertical="center"/>
    </xf>
    <xf numFmtId="43" fontId="7" fillId="0" borderId="0" xfId="10" applyFont="1" applyBorder="1" applyAlignment="1">
      <alignment horizontal="left" vertical="center"/>
    </xf>
    <xf numFmtId="0" fontId="22" fillId="0" borderId="8" xfId="9" applyFont="1" applyBorder="1" applyAlignment="1">
      <alignment horizontal="center" vertical="center"/>
    </xf>
    <xf numFmtId="0" fontId="4" fillId="0" borderId="6" xfId="0" applyFont="1" applyBorder="1" applyAlignment="1">
      <alignment horizontal="center" vertical="center" wrapText="1"/>
    </xf>
    <xf numFmtId="43" fontId="4" fillId="0" borderId="6" xfId="1" applyFont="1" applyFill="1" applyBorder="1" applyAlignment="1" applyProtection="1">
      <alignment horizontal="center" vertical="center" wrapText="1"/>
    </xf>
    <xf numFmtId="0" fontId="25" fillId="0" borderId="8" xfId="0" applyFont="1" applyBorder="1" applyAlignment="1">
      <alignment horizontal="center"/>
    </xf>
    <xf numFmtId="0" fontId="25" fillId="0" borderId="8" xfId="0" applyFont="1" applyBorder="1" applyAlignment="1">
      <alignment horizontal="center" vertical="center"/>
    </xf>
    <xf numFmtId="0" fontId="5" fillId="0" borderId="0" xfId="0" applyFont="1" applyAlignment="1">
      <alignment horizontal="right" vertical="center"/>
    </xf>
    <xf numFmtId="44" fontId="5" fillId="0" borderId="0" xfId="2" applyFont="1" applyFill="1" applyBorder="1" applyAlignment="1" applyProtection="1">
      <alignment horizontal="center" vertical="center"/>
    </xf>
    <xf numFmtId="0" fontId="13" fillId="0" borderId="8" xfId="0" applyFont="1" applyBorder="1" applyAlignment="1" applyProtection="1">
      <alignment horizontal="center" vertical="center"/>
      <protection locked="0"/>
    </xf>
    <xf numFmtId="0" fontId="13" fillId="0" borderId="8" xfId="0" applyFont="1" applyBorder="1" applyAlignment="1" applyProtection="1">
      <alignment horizontal="center" vertical="center" wrapText="1"/>
      <protection locked="0"/>
    </xf>
    <xf numFmtId="0" fontId="19" fillId="0" borderId="8" xfId="9" applyFont="1" applyBorder="1" applyAlignment="1">
      <alignment horizontal="center" vertical="center"/>
    </xf>
    <xf numFmtId="165" fontId="26" fillId="0" borderId="8" xfId="0" applyNumberFormat="1" applyFont="1" applyBorder="1" applyAlignment="1">
      <alignment vertical="center" wrapText="1"/>
    </xf>
    <xf numFmtId="165" fontId="26" fillId="0" borderId="8" xfId="0" applyNumberFormat="1" applyFont="1" applyBorder="1" applyAlignment="1">
      <alignment horizontal="center" vertical="center" wrapText="1"/>
    </xf>
    <xf numFmtId="44" fontId="26" fillId="0" borderId="8" xfId="0" applyNumberFormat="1" applyFont="1" applyBorder="1" applyAlignment="1">
      <alignment horizontal="center" vertical="center" wrapText="1"/>
    </xf>
    <xf numFmtId="0" fontId="6" fillId="0" borderId="0" xfId="0" applyFont="1" applyAlignment="1">
      <alignment horizontal="right" vertical="center"/>
    </xf>
    <xf numFmtId="165" fontId="6" fillId="0" borderId="0" xfId="0" applyNumberFormat="1" applyFont="1" applyAlignment="1">
      <alignment horizontal="center" vertical="center"/>
    </xf>
    <xf numFmtId="0" fontId="13" fillId="0" borderId="0" xfId="0" applyFont="1" applyAlignment="1">
      <alignment horizontal="center" vertical="center" wrapText="1"/>
    </xf>
    <xf numFmtId="0" fontId="13" fillId="0" borderId="8" xfId="0" applyFont="1" applyBorder="1" applyAlignment="1">
      <alignment horizontal="center" vertical="center" wrapText="1"/>
    </xf>
    <xf numFmtId="44" fontId="13" fillId="0" borderId="8" xfId="2" applyFont="1" applyBorder="1" applyAlignment="1">
      <alignment horizontal="center" vertical="center" wrapText="1"/>
    </xf>
    <xf numFmtId="0" fontId="14" fillId="2" borderId="8" xfId="0" applyFont="1" applyFill="1" applyBorder="1" applyAlignment="1">
      <alignment horizontal="left" vertical="center" wrapText="1"/>
    </xf>
    <xf numFmtId="164" fontId="14" fillId="0" borderId="8" xfId="2" applyNumberFormat="1" applyFont="1" applyFill="1" applyBorder="1" applyAlignment="1" applyProtection="1">
      <alignment horizontal="center" vertical="center" wrapText="1"/>
    </xf>
    <xf numFmtId="167" fontId="14" fillId="0" borderId="8" xfId="3" applyNumberFormat="1" applyFont="1" applyFill="1" applyBorder="1" applyAlignment="1" applyProtection="1">
      <alignment horizontal="center" vertical="center" wrapText="1"/>
    </xf>
    <xf numFmtId="0" fontId="14" fillId="0" borderId="8" xfId="0" applyFont="1" applyBorder="1" applyAlignment="1">
      <alignment horizontal="left" vertical="center" wrapText="1"/>
    </xf>
    <xf numFmtId="0" fontId="13" fillId="0" borderId="8" xfId="0" applyFont="1" applyBorder="1" applyAlignment="1">
      <alignment horizontal="center" vertical="center"/>
    </xf>
    <xf numFmtId="0" fontId="0" fillId="0" borderId="0" xfId="0" applyAlignment="1">
      <alignment horizontal="right"/>
    </xf>
    <xf numFmtId="44" fontId="0" fillId="0" borderId="0" xfId="2" applyFont="1" applyBorder="1" applyProtection="1"/>
    <xf numFmtId="0" fontId="27" fillId="0" borderId="0" xfId="0" applyFont="1" applyAlignment="1">
      <alignment horizontal="right"/>
    </xf>
    <xf numFmtId="44" fontId="27" fillId="0" borderId="0" xfId="2" applyFont="1" applyBorder="1" applyProtection="1"/>
    <xf numFmtId="0" fontId="2" fillId="0" borderId="0" xfId="0" applyFont="1"/>
    <xf numFmtId="0" fontId="3" fillId="0" borderId="0" xfId="9" applyFont="1" applyAlignment="1">
      <alignment vertical="center" wrapText="1"/>
    </xf>
    <xf numFmtId="44" fontId="19" fillId="0" borderId="0" xfId="2" applyFont="1" applyBorder="1" applyAlignment="1">
      <alignment horizontal="center" vertical="center"/>
    </xf>
    <xf numFmtId="2" fontId="14" fillId="0" borderId="8" xfId="3" applyNumberFormat="1" applyFont="1" applyFill="1" applyBorder="1" applyAlignment="1" applyProtection="1">
      <alignment horizontal="center" vertical="center" wrapText="1"/>
      <protection locked="0"/>
    </xf>
    <xf numFmtId="0" fontId="19" fillId="0" borderId="0" xfId="9" applyFont="1" applyAlignment="1">
      <alignment horizontal="center"/>
    </xf>
    <xf numFmtId="0" fontId="20" fillId="0" borderId="0" xfId="9" applyFont="1" applyAlignment="1">
      <alignment horizontal="center" vertical="top" wrapText="1"/>
    </xf>
    <xf numFmtId="0" fontId="21" fillId="0" borderId="0" xfId="9" applyFont="1" applyAlignment="1">
      <alignment horizontal="center" vertical="top" wrapText="1"/>
    </xf>
    <xf numFmtId="0" fontId="19" fillId="0" borderId="4" xfId="9" applyFont="1" applyBorder="1" applyAlignment="1" applyProtection="1">
      <alignment horizontal="center" vertical="center" wrapText="1"/>
      <protection locked="0"/>
    </xf>
    <xf numFmtId="0" fontId="19" fillId="0" borderId="3" xfId="9" applyFont="1" applyBorder="1" applyAlignment="1" applyProtection="1">
      <alignment horizontal="center" vertical="center" wrapText="1"/>
      <protection locked="0"/>
    </xf>
    <xf numFmtId="0" fontId="19" fillId="0" borderId="5" xfId="9" applyFont="1" applyBorder="1" applyAlignment="1" applyProtection="1">
      <alignment horizontal="center" vertical="center" wrapText="1"/>
      <protection locked="0"/>
    </xf>
    <xf numFmtId="0" fontId="19" fillId="0" borderId="8" xfId="9" applyFont="1" applyBorder="1" applyAlignment="1">
      <alignment horizontal="center" vertical="center"/>
    </xf>
    <xf numFmtId="44" fontId="19" fillId="0" borderId="8" xfId="2" applyFont="1" applyBorder="1" applyAlignment="1">
      <alignment horizontal="center" vertical="center"/>
    </xf>
    <xf numFmtId="44" fontId="19" fillId="0" borderId="8" xfId="2" applyFont="1" applyFill="1" applyBorder="1" applyAlignment="1">
      <alignment horizontal="center" vertical="center"/>
    </xf>
    <xf numFmtId="0" fontId="10" fillId="0" borderId="0" xfId="0" applyFont="1" applyAlignment="1">
      <alignment horizontal="center" vertical="center"/>
    </xf>
    <xf numFmtId="0" fontId="6" fillId="0" borderId="7" xfId="0" applyFont="1" applyBorder="1" applyAlignment="1">
      <alignment horizontal="right" vertical="center"/>
    </xf>
    <xf numFmtId="0" fontId="6" fillId="0" borderId="9" xfId="0" applyFont="1" applyBorder="1" applyAlignment="1">
      <alignment horizontal="right" vertical="center"/>
    </xf>
    <xf numFmtId="0" fontId="6" fillId="0" borderId="0" xfId="0" applyFont="1" applyAlignment="1">
      <alignment horizontal="right" vertical="center"/>
    </xf>
    <xf numFmtId="0" fontId="6" fillId="0" borderId="8" xfId="0" applyFont="1" applyBorder="1" applyAlignment="1">
      <alignment horizontal="left" vertical="top" wrapText="1"/>
    </xf>
    <xf numFmtId="0" fontId="8" fillId="0" borderId="8" xfId="0" applyFont="1" applyBorder="1" applyAlignment="1">
      <alignment horizontal="center" vertical="top" wrapText="1"/>
    </xf>
    <xf numFmtId="0" fontId="6" fillId="0" borderId="4" xfId="0" applyFont="1" applyBorder="1" applyAlignment="1">
      <alignment horizontal="left" vertical="top" wrapText="1"/>
    </xf>
    <xf numFmtId="0" fontId="6" fillId="0" borderId="3" xfId="0" applyFont="1" applyBorder="1" applyAlignment="1">
      <alignment horizontal="left" vertical="top" wrapText="1"/>
    </xf>
    <xf numFmtId="0" fontId="6" fillId="0" borderId="5" xfId="0" applyFont="1" applyBorder="1" applyAlignment="1">
      <alignment horizontal="left" vertical="top" wrapText="1"/>
    </xf>
    <xf numFmtId="0" fontId="8" fillId="0" borderId="4" xfId="0" applyFont="1" applyBorder="1" applyAlignment="1">
      <alignment horizontal="center" vertical="top" wrapText="1"/>
    </xf>
    <xf numFmtId="0" fontId="8" fillId="0" borderId="3" xfId="0" applyFont="1" applyBorder="1" applyAlignment="1">
      <alignment horizontal="center" vertical="top" wrapText="1"/>
    </xf>
    <xf numFmtId="0" fontId="8" fillId="0" borderId="5" xfId="0" applyFont="1" applyBorder="1" applyAlignment="1">
      <alignment horizontal="center" vertical="top"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9" fillId="0" borderId="0" xfId="0" applyFont="1" applyAlignment="1">
      <alignment horizontal="center" vertical="top" wrapText="1"/>
    </xf>
    <xf numFmtId="0" fontId="9" fillId="0" borderId="2" xfId="0" applyFont="1" applyBorder="1" applyAlignment="1">
      <alignment horizontal="center" vertical="top" wrapText="1"/>
    </xf>
    <xf numFmtId="0" fontId="9" fillId="0" borderId="0" xfId="0" applyFont="1" applyAlignment="1">
      <alignment horizontal="left" vertical="center" wrapText="1"/>
    </xf>
  </cellXfs>
  <cellStyles count="11">
    <cellStyle name="Comma" xfId="1" builtinId="3"/>
    <cellStyle name="Comma 2" xfId="6" xr:uid="{00000000-0005-0000-0000-000001000000}"/>
    <cellStyle name="Comma 3" xfId="10" xr:uid="{00000000-0005-0000-0000-000002000000}"/>
    <cellStyle name="Currency" xfId="2" builtinId="4"/>
    <cellStyle name="Currency 2" xfId="7" xr:uid="{00000000-0005-0000-0000-000004000000}"/>
    <cellStyle name="Normal" xfId="0" builtinId="0"/>
    <cellStyle name="Normal 2" xfId="4" xr:uid="{00000000-0005-0000-0000-000006000000}"/>
    <cellStyle name="Normal 3" xfId="5" xr:uid="{00000000-0005-0000-0000-000007000000}"/>
    <cellStyle name="Normal 4" xfId="9" xr:uid="{00000000-0005-0000-0000-000008000000}"/>
    <cellStyle name="Percent" xfId="3" builtinId="5"/>
    <cellStyle name="Percent 2" xfId="8" xr:uid="{00000000-0005-0000-0000-00000A000000}"/>
  </cellStyles>
  <dxfs count="1">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1346200</xdr:colOff>
      <xdr:row>3</xdr:row>
      <xdr:rowOff>25400</xdr:rowOff>
    </xdr:from>
    <xdr:to>
      <xdr:col>3</xdr:col>
      <xdr:colOff>222250</xdr:colOff>
      <xdr:row>16</xdr:row>
      <xdr:rowOff>114300</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6200" y="511175"/>
          <a:ext cx="2752725" cy="219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180975</xdr:colOff>
          <xdr:row>9</xdr:row>
          <xdr:rowOff>28575</xdr:rowOff>
        </xdr:from>
        <xdr:to>
          <xdr:col>0</xdr:col>
          <xdr:colOff>1228725</xdr:colOff>
          <xdr:row>9</xdr:row>
          <xdr:rowOff>371475</xdr:rowOff>
        </xdr:to>
        <xdr:sp macro="" textlink="">
          <xdr:nvSpPr>
            <xdr:cNvPr id="1025" name="Button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200" b="1" i="0" u="none" strike="noStrike" baseline="0">
                  <a:solidFill>
                    <a:srgbClr val="000000"/>
                  </a:solidFill>
                  <a:latin typeface="Times New Roman"/>
                  <a:cs typeface="Times New Roman"/>
                </a:rPr>
                <a:t>Add Personnel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1381125</xdr:colOff>
          <xdr:row>9</xdr:row>
          <xdr:rowOff>28575</xdr:rowOff>
        </xdr:from>
        <xdr:to>
          <xdr:col>1</xdr:col>
          <xdr:colOff>314325</xdr:colOff>
          <xdr:row>9</xdr:row>
          <xdr:rowOff>371475</xdr:rowOff>
        </xdr:to>
        <xdr:sp macro="" textlink="">
          <xdr:nvSpPr>
            <xdr:cNvPr id="1026" name="Button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200" b="1" i="0" u="none" strike="noStrike" baseline="0">
                  <a:solidFill>
                    <a:srgbClr val="000000"/>
                  </a:solidFill>
                  <a:latin typeface="Times New Roman"/>
                  <a:cs typeface="Times New Roman"/>
                </a:rPr>
                <a:t>Delete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180975</xdr:colOff>
          <xdr:row>19</xdr:row>
          <xdr:rowOff>28575</xdr:rowOff>
        </xdr:from>
        <xdr:to>
          <xdr:col>0</xdr:col>
          <xdr:colOff>1228725</xdr:colOff>
          <xdr:row>19</xdr:row>
          <xdr:rowOff>371475</xdr:rowOff>
        </xdr:to>
        <xdr:sp macro="" textlink="">
          <xdr:nvSpPr>
            <xdr:cNvPr id="1037" name="Button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200" b="1" i="0" u="none" strike="noStrike" baseline="0">
                  <a:solidFill>
                    <a:srgbClr val="000000"/>
                  </a:solidFill>
                  <a:latin typeface="Times New Roman"/>
                  <a:cs typeface="Times New Roman"/>
                </a:rPr>
                <a:t>Add Fringe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1381125</xdr:colOff>
          <xdr:row>19</xdr:row>
          <xdr:rowOff>28575</xdr:rowOff>
        </xdr:from>
        <xdr:to>
          <xdr:col>1</xdr:col>
          <xdr:colOff>314325</xdr:colOff>
          <xdr:row>19</xdr:row>
          <xdr:rowOff>371475</xdr:rowOff>
        </xdr:to>
        <xdr:sp macro="" textlink="">
          <xdr:nvSpPr>
            <xdr:cNvPr id="1038" name="Button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200" b="1" i="0" u="none" strike="noStrike" baseline="0">
                  <a:solidFill>
                    <a:srgbClr val="000000"/>
                  </a:solidFill>
                  <a:latin typeface="Times New Roman"/>
                  <a:cs typeface="Times New Roman"/>
                </a:rPr>
                <a:t>Delete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180975</xdr:colOff>
          <xdr:row>29</xdr:row>
          <xdr:rowOff>28575</xdr:rowOff>
        </xdr:from>
        <xdr:to>
          <xdr:col>0</xdr:col>
          <xdr:colOff>1228725</xdr:colOff>
          <xdr:row>29</xdr:row>
          <xdr:rowOff>371475</xdr:rowOff>
        </xdr:to>
        <xdr:sp macro="" textlink="">
          <xdr:nvSpPr>
            <xdr:cNvPr id="1041" name="Button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200" b="1" i="0" u="none" strike="noStrike" baseline="0">
                  <a:solidFill>
                    <a:srgbClr val="000000"/>
                  </a:solidFill>
                  <a:latin typeface="Times New Roman"/>
                  <a:cs typeface="Times New Roman"/>
                </a:rPr>
                <a:t>Add C/C</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1381125</xdr:colOff>
          <xdr:row>29</xdr:row>
          <xdr:rowOff>28575</xdr:rowOff>
        </xdr:from>
        <xdr:to>
          <xdr:col>1</xdr:col>
          <xdr:colOff>314325</xdr:colOff>
          <xdr:row>29</xdr:row>
          <xdr:rowOff>371475</xdr:rowOff>
        </xdr:to>
        <xdr:sp macro="" textlink="">
          <xdr:nvSpPr>
            <xdr:cNvPr id="1042" name="Button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200" b="1" i="0" u="none" strike="noStrike" baseline="0">
                  <a:solidFill>
                    <a:srgbClr val="000000"/>
                  </a:solidFill>
                  <a:latin typeface="Times New Roman"/>
                  <a:cs typeface="Times New Roman"/>
                </a:rPr>
                <a:t>Delete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180975</xdr:colOff>
          <xdr:row>49</xdr:row>
          <xdr:rowOff>28575</xdr:rowOff>
        </xdr:from>
        <xdr:to>
          <xdr:col>0</xdr:col>
          <xdr:colOff>1228725</xdr:colOff>
          <xdr:row>49</xdr:row>
          <xdr:rowOff>371475</xdr:rowOff>
        </xdr:to>
        <xdr:sp macro="" textlink="">
          <xdr:nvSpPr>
            <xdr:cNvPr id="1045" name="Button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200" b="1" i="0" u="none" strike="noStrike" baseline="0">
                  <a:solidFill>
                    <a:srgbClr val="000000"/>
                  </a:solidFill>
                  <a:latin typeface="Times New Roman"/>
                  <a:cs typeface="Times New Roman"/>
                </a:rPr>
                <a:t>Add Travel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1381125</xdr:colOff>
          <xdr:row>49</xdr:row>
          <xdr:rowOff>28575</xdr:rowOff>
        </xdr:from>
        <xdr:to>
          <xdr:col>1</xdr:col>
          <xdr:colOff>314325</xdr:colOff>
          <xdr:row>49</xdr:row>
          <xdr:rowOff>371475</xdr:rowOff>
        </xdr:to>
        <xdr:sp macro="" textlink="">
          <xdr:nvSpPr>
            <xdr:cNvPr id="1046" name="Button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200" b="1" i="0" u="none" strike="noStrike" baseline="0">
                  <a:solidFill>
                    <a:srgbClr val="000000"/>
                  </a:solidFill>
                  <a:latin typeface="Times New Roman"/>
                  <a:cs typeface="Times New Roman"/>
                </a:rPr>
                <a:t>Delete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180975</xdr:colOff>
          <xdr:row>39</xdr:row>
          <xdr:rowOff>28575</xdr:rowOff>
        </xdr:from>
        <xdr:to>
          <xdr:col>0</xdr:col>
          <xdr:colOff>1228725</xdr:colOff>
          <xdr:row>39</xdr:row>
          <xdr:rowOff>371475</xdr:rowOff>
        </xdr:to>
        <xdr:sp macro="" textlink="">
          <xdr:nvSpPr>
            <xdr:cNvPr id="1047" name="Button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100" b="1" i="0" u="none" strike="noStrike" baseline="0">
                  <a:solidFill>
                    <a:srgbClr val="000000"/>
                  </a:solidFill>
                  <a:latin typeface="Times New Roman"/>
                  <a:cs typeface="Times New Roman"/>
                </a:rPr>
                <a:t>Add Equipment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1381125</xdr:colOff>
          <xdr:row>39</xdr:row>
          <xdr:rowOff>28575</xdr:rowOff>
        </xdr:from>
        <xdr:to>
          <xdr:col>1</xdr:col>
          <xdr:colOff>314325</xdr:colOff>
          <xdr:row>39</xdr:row>
          <xdr:rowOff>371475</xdr:rowOff>
        </xdr:to>
        <xdr:sp macro="" textlink="">
          <xdr:nvSpPr>
            <xdr:cNvPr id="1048" name="Button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200" b="1" i="0" u="none" strike="noStrike" baseline="0">
                  <a:solidFill>
                    <a:srgbClr val="000000"/>
                  </a:solidFill>
                  <a:latin typeface="Times New Roman"/>
                  <a:cs typeface="Times New Roman"/>
                </a:rPr>
                <a:t>Delete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180975</xdr:colOff>
          <xdr:row>59</xdr:row>
          <xdr:rowOff>28575</xdr:rowOff>
        </xdr:from>
        <xdr:to>
          <xdr:col>0</xdr:col>
          <xdr:colOff>1228725</xdr:colOff>
          <xdr:row>59</xdr:row>
          <xdr:rowOff>371475</xdr:rowOff>
        </xdr:to>
        <xdr:sp macro="" textlink="">
          <xdr:nvSpPr>
            <xdr:cNvPr id="1051" name="Button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200" b="1" i="0" u="none" strike="noStrike" baseline="0">
                  <a:solidFill>
                    <a:srgbClr val="000000"/>
                  </a:solidFill>
                  <a:latin typeface="Times New Roman"/>
                  <a:cs typeface="Times New Roman"/>
                </a:rPr>
                <a:t>Add Supplies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1381125</xdr:colOff>
          <xdr:row>59</xdr:row>
          <xdr:rowOff>28575</xdr:rowOff>
        </xdr:from>
        <xdr:to>
          <xdr:col>1</xdr:col>
          <xdr:colOff>314325</xdr:colOff>
          <xdr:row>59</xdr:row>
          <xdr:rowOff>371475</xdr:rowOff>
        </xdr:to>
        <xdr:sp macro="" textlink="">
          <xdr:nvSpPr>
            <xdr:cNvPr id="1052" name="Button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200" b="1" i="0" u="none" strike="noStrike" baseline="0">
                  <a:solidFill>
                    <a:srgbClr val="000000"/>
                  </a:solidFill>
                  <a:latin typeface="Times New Roman"/>
                  <a:cs typeface="Times New Roman"/>
                </a:rPr>
                <a:t>Delete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180975</xdr:colOff>
          <xdr:row>69</xdr:row>
          <xdr:rowOff>28575</xdr:rowOff>
        </xdr:from>
        <xdr:to>
          <xdr:col>0</xdr:col>
          <xdr:colOff>1228725</xdr:colOff>
          <xdr:row>69</xdr:row>
          <xdr:rowOff>371475</xdr:rowOff>
        </xdr:to>
        <xdr:sp macro="" textlink="">
          <xdr:nvSpPr>
            <xdr:cNvPr id="1053" name="Button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200" b="1" i="0" u="none" strike="noStrike" baseline="0">
                  <a:solidFill>
                    <a:srgbClr val="000000"/>
                  </a:solidFill>
                  <a:latin typeface="Times New Roman"/>
                  <a:cs typeface="Times New Roman"/>
                </a:rPr>
                <a:t>Add Other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1381125</xdr:colOff>
          <xdr:row>69</xdr:row>
          <xdr:rowOff>28575</xdr:rowOff>
        </xdr:from>
        <xdr:to>
          <xdr:col>1</xdr:col>
          <xdr:colOff>314325</xdr:colOff>
          <xdr:row>69</xdr:row>
          <xdr:rowOff>371475</xdr:rowOff>
        </xdr:to>
        <xdr:sp macro="" textlink="">
          <xdr:nvSpPr>
            <xdr:cNvPr id="1054" name="Button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200" b="1" i="0" u="none" strike="noStrike" baseline="0">
                  <a:solidFill>
                    <a:srgbClr val="000000"/>
                  </a:solidFill>
                  <a:latin typeface="Times New Roman"/>
                  <a:cs typeface="Times New Roman"/>
                </a:rPr>
                <a:t>Delete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5505450</xdr:colOff>
          <xdr:row>0</xdr:row>
          <xdr:rowOff>104775</xdr:rowOff>
        </xdr:from>
        <xdr:to>
          <xdr:col>5</xdr:col>
          <xdr:colOff>590550</xdr:colOff>
          <xdr:row>3</xdr:row>
          <xdr:rowOff>95250</xdr:rowOff>
        </xdr:to>
        <xdr:sp macro="" textlink="">
          <xdr:nvSpPr>
            <xdr:cNvPr id="1055" name="Button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w="9525">
              <a:miter lim="800000"/>
              <a:headEnd/>
              <a:tailEnd/>
            </a:ln>
          </xdr:spPr>
          <xdr:txBody>
            <a:bodyPr vertOverflow="clip" wrap="square" lIns="45720" tIns="36576" rIns="45720" bIns="36576" anchor="ctr" upright="1"/>
            <a:lstStyle/>
            <a:p>
              <a:pPr algn="ctr" rtl="0">
                <a:defRPr sz="1000"/>
              </a:pPr>
              <a:r>
                <a:rPr lang="en-US" sz="2000" b="1" i="0" u="none" strike="noStrike" baseline="0">
                  <a:solidFill>
                    <a:srgbClr val="000000"/>
                  </a:solidFill>
                  <a:latin typeface="Times New Roman"/>
                  <a:cs typeface="Times New Roman"/>
                </a:rPr>
                <a:t>Print PDF</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2:D44"/>
  <sheetViews>
    <sheetView showGridLines="0" zoomScaleNormal="100" workbookViewId="0">
      <selection activeCell="B44" sqref="B44:D44"/>
    </sheetView>
  </sheetViews>
  <sheetFormatPr defaultRowHeight="12.75" x14ac:dyDescent="0.2"/>
  <cols>
    <col min="1" max="1" width="35.33203125" style="21" customWidth="1"/>
    <col min="2" max="2" width="22.6640625" style="21" customWidth="1"/>
    <col min="3" max="3" width="13.6640625" style="21" bestFit="1" customWidth="1"/>
    <col min="4" max="4" width="22.6640625" style="21" customWidth="1"/>
    <col min="5" max="256" width="9.33203125" style="21"/>
    <col min="257" max="257" width="29.6640625" style="21" customWidth="1"/>
    <col min="258" max="258" width="15.6640625" style="21" bestFit="1" customWidth="1"/>
    <col min="259" max="259" width="13.6640625" style="21" bestFit="1" customWidth="1"/>
    <col min="260" max="260" width="26.1640625" style="21" customWidth="1"/>
    <col min="261" max="512" width="9.33203125" style="21"/>
    <col min="513" max="513" width="29.6640625" style="21" customWidth="1"/>
    <col min="514" max="514" width="15.6640625" style="21" bestFit="1" customWidth="1"/>
    <col min="515" max="515" width="13.6640625" style="21" bestFit="1" customWidth="1"/>
    <col min="516" max="516" width="26.1640625" style="21" customWidth="1"/>
    <col min="517" max="768" width="9.33203125" style="21"/>
    <col min="769" max="769" width="29.6640625" style="21" customWidth="1"/>
    <col min="770" max="770" width="15.6640625" style="21" bestFit="1" customWidth="1"/>
    <col min="771" max="771" width="13.6640625" style="21" bestFit="1" customWidth="1"/>
    <col min="772" max="772" width="26.1640625" style="21" customWidth="1"/>
    <col min="773" max="1024" width="9.33203125" style="21"/>
    <col min="1025" max="1025" width="29.6640625" style="21" customWidth="1"/>
    <col min="1026" max="1026" width="15.6640625" style="21" bestFit="1" customWidth="1"/>
    <col min="1027" max="1027" width="13.6640625" style="21" bestFit="1" customWidth="1"/>
    <col min="1028" max="1028" width="26.1640625" style="21" customWidth="1"/>
    <col min="1029" max="1280" width="9.33203125" style="21"/>
    <col min="1281" max="1281" width="29.6640625" style="21" customWidth="1"/>
    <col min="1282" max="1282" width="15.6640625" style="21" bestFit="1" customWidth="1"/>
    <col min="1283" max="1283" width="13.6640625" style="21" bestFit="1" customWidth="1"/>
    <col min="1284" max="1284" width="26.1640625" style="21" customWidth="1"/>
    <col min="1285" max="1536" width="9.33203125" style="21"/>
    <col min="1537" max="1537" width="29.6640625" style="21" customWidth="1"/>
    <col min="1538" max="1538" width="15.6640625" style="21" bestFit="1" customWidth="1"/>
    <col min="1539" max="1539" width="13.6640625" style="21" bestFit="1" customWidth="1"/>
    <col min="1540" max="1540" width="26.1640625" style="21" customWidth="1"/>
    <col min="1541" max="1792" width="9.33203125" style="21"/>
    <col min="1793" max="1793" width="29.6640625" style="21" customWidth="1"/>
    <col min="1794" max="1794" width="15.6640625" style="21" bestFit="1" customWidth="1"/>
    <col min="1795" max="1795" width="13.6640625" style="21" bestFit="1" customWidth="1"/>
    <col min="1796" max="1796" width="26.1640625" style="21" customWidth="1"/>
    <col min="1797" max="2048" width="9.33203125" style="21"/>
    <col min="2049" max="2049" width="29.6640625" style="21" customWidth="1"/>
    <col min="2050" max="2050" width="15.6640625" style="21" bestFit="1" customWidth="1"/>
    <col min="2051" max="2051" width="13.6640625" style="21" bestFit="1" customWidth="1"/>
    <col min="2052" max="2052" width="26.1640625" style="21" customWidth="1"/>
    <col min="2053" max="2304" width="9.33203125" style="21"/>
    <col min="2305" max="2305" width="29.6640625" style="21" customWidth="1"/>
    <col min="2306" max="2306" width="15.6640625" style="21" bestFit="1" customWidth="1"/>
    <col min="2307" max="2307" width="13.6640625" style="21" bestFit="1" customWidth="1"/>
    <col min="2308" max="2308" width="26.1640625" style="21" customWidth="1"/>
    <col min="2309" max="2560" width="9.33203125" style="21"/>
    <col min="2561" max="2561" width="29.6640625" style="21" customWidth="1"/>
    <col min="2562" max="2562" width="15.6640625" style="21" bestFit="1" customWidth="1"/>
    <col min="2563" max="2563" width="13.6640625" style="21" bestFit="1" customWidth="1"/>
    <col min="2564" max="2564" width="26.1640625" style="21" customWidth="1"/>
    <col min="2565" max="2816" width="9.33203125" style="21"/>
    <col min="2817" max="2817" width="29.6640625" style="21" customWidth="1"/>
    <col min="2818" max="2818" width="15.6640625" style="21" bestFit="1" customWidth="1"/>
    <col min="2819" max="2819" width="13.6640625" style="21" bestFit="1" customWidth="1"/>
    <col min="2820" max="2820" width="26.1640625" style="21" customWidth="1"/>
    <col min="2821" max="3072" width="9.33203125" style="21"/>
    <col min="3073" max="3073" width="29.6640625" style="21" customWidth="1"/>
    <col min="3074" max="3074" width="15.6640625" style="21" bestFit="1" customWidth="1"/>
    <col min="3075" max="3075" width="13.6640625" style="21" bestFit="1" customWidth="1"/>
    <col min="3076" max="3076" width="26.1640625" style="21" customWidth="1"/>
    <col min="3077" max="3328" width="9.33203125" style="21"/>
    <col min="3329" max="3329" width="29.6640625" style="21" customWidth="1"/>
    <col min="3330" max="3330" width="15.6640625" style="21" bestFit="1" customWidth="1"/>
    <col min="3331" max="3331" width="13.6640625" style="21" bestFit="1" customWidth="1"/>
    <col min="3332" max="3332" width="26.1640625" style="21" customWidth="1"/>
    <col min="3333" max="3584" width="9.33203125" style="21"/>
    <col min="3585" max="3585" width="29.6640625" style="21" customWidth="1"/>
    <col min="3586" max="3586" width="15.6640625" style="21" bestFit="1" customWidth="1"/>
    <col min="3587" max="3587" width="13.6640625" style="21" bestFit="1" customWidth="1"/>
    <col min="3588" max="3588" width="26.1640625" style="21" customWidth="1"/>
    <col min="3589" max="3840" width="9.33203125" style="21"/>
    <col min="3841" max="3841" width="29.6640625" style="21" customWidth="1"/>
    <col min="3842" max="3842" width="15.6640625" style="21" bestFit="1" customWidth="1"/>
    <col min="3843" max="3843" width="13.6640625" style="21" bestFit="1" customWidth="1"/>
    <col min="3844" max="3844" width="26.1640625" style="21" customWidth="1"/>
    <col min="3845" max="4096" width="9.33203125" style="21"/>
    <col min="4097" max="4097" width="29.6640625" style="21" customWidth="1"/>
    <col min="4098" max="4098" width="15.6640625" style="21" bestFit="1" customWidth="1"/>
    <col min="4099" max="4099" width="13.6640625" style="21" bestFit="1" customWidth="1"/>
    <col min="4100" max="4100" width="26.1640625" style="21" customWidth="1"/>
    <col min="4101" max="4352" width="9.33203125" style="21"/>
    <col min="4353" max="4353" width="29.6640625" style="21" customWidth="1"/>
    <col min="4354" max="4354" width="15.6640625" style="21" bestFit="1" customWidth="1"/>
    <col min="4355" max="4355" width="13.6640625" style="21" bestFit="1" customWidth="1"/>
    <col min="4356" max="4356" width="26.1640625" style="21" customWidth="1"/>
    <col min="4357" max="4608" width="9.33203125" style="21"/>
    <col min="4609" max="4609" width="29.6640625" style="21" customWidth="1"/>
    <col min="4610" max="4610" width="15.6640625" style="21" bestFit="1" customWidth="1"/>
    <col min="4611" max="4611" width="13.6640625" style="21" bestFit="1" customWidth="1"/>
    <col min="4612" max="4612" width="26.1640625" style="21" customWidth="1"/>
    <col min="4613" max="4864" width="9.33203125" style="21"/>
    <col min="4865" max="4865" width="29.6640625" style="21" customWidth="1"/>
    <col min="4866" max="4866" width="15.6640625" style="21" bestFit="1" customWidth="1"/>
    <col min="4867" max="4867" width="13.6640625" style="21" bestFit="1" customWidth="1"/>
    <col min="4868" max="4868" width="26.1640625" style="21" customWidth="1"/>
    <col min="4869" max="5120" width="9.33203125" style="21"/>
    <col min="5121" max="5121" width="29.6640625" style="21" customWidth="1"/>
    <col min="5122" max="5122" width="15.6640625" style="21" bestFit="1" customWidth="1"/>
    <col min="5123" max="5123" width="13.6640625" style="21" bestFit="1" customWidth="1"/>
    <col min="5124" max="5124" width="26.1640625" style="21" customWidth="1"/>
    <col min="5125" max="5376" width="9.33203125" style="21"/>
    <col min="5377" max="5377" width="29.6640625" style="21" customWidth="1"/>
    <col min="5378" max="5378" width="15.6640625" style="21" bestFit="1" customWidth="1"/>
    <col min="5379" max="5379" width="13.6640625" style="21" bestFit="1" customWidth="1"/>
    <col min="5380" max="5380" width="26.1640625" style="21" customWidth="1"/>
    <col min="5381" max="5632" width="9.33203125" style="21"/>
    <col min="5633" max="5633" width="29.6640625" style="21" customWidth="1"/>
    <col min="5634" max="5634" width="15.6640625" style="21" bestFit="1" customWidth="1"/>
    <col min="5635" max="5635" width="13.6640625" style="21" bestFit="1" customWidth="1"/>
    <col min="5636" max="5636" width="26.1640625" style="21" customWidth="1"/>
    <col min="5637" max="5888" width="9.33203125" style="21"/>
    <col min="5889" max="5889" width="29.6640625" style="21" customWidth="1"/>
    <col min="5890" max="5890" width="15.6640625" style="21" bestFit="1" customWidth="1"/>
    <col min="5891" max="5891" width="13.6640625" style="21" bestFit="1" customWidth="1"/>
    <col min="5892" max="5892" width="26.1640625" style="21" customWidth="1"/>
    <col min="5893" max="6144" width="9.33203125" style="21"/>
    <col min="6145" max="6145" width="29.6640625" style="21" customWidth="1"/>
    <col min="6146" max="6146" width="15.6640625" style="21" bestFit="1" customWidth="1"/>
    <col min="6147" max="6147" width="13.6640625" style="21" bestFit="1" customWidth="1"/>
    <col min="6148" max="6148" width="26.1640625" style="21" customWidth="1"/>
    <col min="6149" max="6400" width="9.33203125" style="21"/>
    <col min="6401" max="6401" width="29.6640625" style="21" customWidth="1"/>
    <col min="6402" max="6402" width="15.6640625" style="21" bestFit="1" customWidth="1"/>
    <col min="6403" max="6403" width="13.6640625" style="21" bestFit="1" customWidth="1"/>
    <col min="6404" max="6404" width="26.1640625" style="21" customWidth="1"/>
    <col min="6405" max="6656" width="9.33203125" style="21"/>
    <col min="6657" max="6657" width="29.6640625" style="21" customWidth="1"/>
    <col min="6658" max="6658" width="15.6640625" style="21" bestFit="1" customWidth="1"/>
    <col min="6659" max="6659" width="13.6640625" style="21" bestFit="1" customWidth="1"/>
    <col min="6660" max="6660" width="26.1640625" style="21" customWidth="1"/>
    <col min="6661" max="6912" width="9.33203125" style="21"/>
    <col min="6913" max="6913" width="29.6640625" style="21" customWidth="1"/>
    <col min="6914" max="6914" width="15.6640625" style="21" bestFit="1" customWidth="1"/>
    <col min="6915" max="6915" width="13.6640625" style="21" bestFit="1" customWidth="1"/>
    <col min="6916" max="6916" width="26.1640625" style="21" customWidth="1"/>
    <col min="6917" max="7168" width="9.33203125" style="21"/>
    <col min="7169" max="7169" width="29.6640625" style="21" customWidth="1"/>
    <col min="7170" max="7170" width="15.6640625" style="21" bestFit="1" customWidth="1"/>
    <col min="7171" max="7171" width="13.6640625" style="21" bestFit="1" customWidth="1"/>
    <col min="7172" max="7172" width="26.1640625" style="21" customWidth="1"/>
    <col min="7173" max="7424" width="9.33203125" style="21"/>
    <col min="7425" max="7425" width="29.6640625" style="21" customWidth="1"/>
    <col min="7426" max="7426" width="15.6640625" style="21" bestFit="1" customWidth="1"/>
    <col min="7427" max="7427" width="13.6640625" style="21" bestFit="1" customWidth="1"/>
    <col min="7428" max="7428" width="26.1640625" style="21" customWidth="1"/>
    <col min="7429" max="7680" width="9.33203125" style="21"/>
    <col min="7681" max="7681" width="29.6640625" style="21" customWidth="1"/>
    <col min="7682" max="7682" width="15.6640625" style="21" bestFit="1" customWidth="1"/>
    <col min="7683" max="7683" width="13.6640625" style="21" bestFit="1" customWidth="1"/>
    <col min="7684" max="7684" width="26.1640625" style="21" customWidth="1"/>
    <col min="7685" max="7936" width="9.33203125" style="21"/>
    <col min="7937" max="7937" width="29.6640625" style="21" customWidth="1"/>
    <col min="7938" max="7938" width="15.6640625" style="21" bestFit="1" customWidth="1"/>
    <col min="7939" max="7939" width="13.6640625" style="21" bestFit="1" customWidth="1"/>
    <col min="7940" max="7940" width="26.1640625" style="21" customWidth="1"/>
    <col min="7941" max="8192" width="9.33203125" style="21"/>
    <col min="8193" max="8193" width="29.6640625" style="21" customWidth="1"/>
    <col min="8194" max="8194" width="15.6640625" style="21" bestFit="1" customWidth="1"/>
    <col min="8195" max="8195" width="13.6640625" style="21" bestFit="1" customWidth="1"/>
    <col min="8196" max="8196" width="26.1640625" style="21" customWidth="1"/>
    <col min="8197" max="8448" width="9.33203125" style="21"/>
    <col min="8449" max="8449" width="29.6640625" style="21" customWidth="1"/>
    <col min="8450" max="8450" width="15.6640625" style="21" bestFit="1" customWidth="1"/>
    <col min="8451" max="8451" width="13.6640625" style="21" bestFit="1" customWidth="1"/>
    <col min="8452" max="8452" width="26.1640625" style="21" customWidth="1"/>
    <col min="8453" max="8704" width="9.33203125" style="21"/>
    <col min="8705" max="8705" width="29.6640625" style="21" customWidth="1"/>
    <col min="8706" max="8706" width="15.6640625" style="21" bestFit="1" customWidth="1"/>
    <col min="8707" max="8707" width="13.6640625" style="21" bestFit="1" customWidth="1"/>
    <col min="8708" max="8708" width="26.1640625" style="21" customWidth="1"/>
    <col min="8709" max="8960" width="9.33203125" style="21"/>
    <col min="8961" max="8961" width="29.6640625" style="21" customWidth="1"/>
    <col min="8962" max="8962" width="15.6640625" style="21" bestFit="1" customWidth="1"/>
    <col min="8963" max="8963" width="13.6640625" style="21" bestFit="1" customWidth="1"/>
    <col min="8964" max="8964" width="26.1640625" style="21" customWidth="1"/>
    <col min="8965" max="9216" width="9.33203125" style="21"/>
    <col min="9217" max="9217" width="29.6640625" style="21" customWidth="1"/>
    <col min="9218" max="9218" width="15.6640625" style="21" bestFit="1" customWidth="1"/>
    <col min="9219" max="9219" width="13.6640625" style="21" bestFit="1" customWidth="1"/>
    <col min="9220" max="9220" width="26.1640625" style="21" customWidth="1"/>
    <col min="9221" max="9472" width="9.33203125" style="21"/>
    <col min="9473" max="9473" width="29.6640625" style="21" customWidth="1"/>
    <col min="9474" max="9474" width="15.6640625" style="21" bestFit="1" customWidth="1"/>
    <col min="9475" max="9475" width="13.6640625" style="21" bestFit="1" customWidth="1"/>
    <col min="9476" max="9476" width="26.1640625" style="21" customWidth="1"/>
    <col min="9477" max="9728" width="9.33203125" style="21"/>
    <col min="9729" max="9729" width="29.6640625" style="21" customWidth="1"/>
    <col min="9730" max="9730" width="15.6640625" style="21" bestFit="1" customWidth="1"/>
    <col min="9731" max="9731" width="13.6640625" style="21" bestFit="1" customWidth="1"/>
    <col min="9732" max="9732" width="26.1640625" style="21" customWidth="1"/>
    <col min="9733" max="9984" width="9.33203125" style="21"/>
    <col min="9985" max="9985" width="29.6640625" style="21" customWidth="1"/>
    <col min="9986" max="9986" width="15.6640625" style="21" bestFit="1" customWidth="1"/>
    <col min="9987" max="9987" width="13.6640625" style="21" bestFit="1" customWidth="1"/>
    <col min="9988" max="9988" width="26.1640625" style="21" customWidth="1"/>
    <col min="9989" max="10240" width="9.33203125" style="21"/>
    <col min="10241" max="10241" width="29.6640625" style="21" customWidth="1"/>
    <col min="10242" max="10242" width="15.6640625" style="21" bestFit="1" customWidth="1"/>
    <col min="10243" max="10243" width="13.6640625" style="21" bestFit="1" customWidth="1"/>
    <col min="10244" max="10244" width="26.1640625" style="21" customWidth="1"/>
    <col min="10245" max="10496" width="9.33203125" style="21"/>
    <col min="10497" max="10497" width="29.6640625" style="21" customWidth="1"/>
    <col min="10498" max="10498" width="15.6640625" style="21" bestFit="1" customWidth="1"/>
    <col min="10499" max="10499" width="13.6640625" style="21" bestFit="1" customWidth="1"/>
    <col min="10500" max="10500" width="26.1640625" style="21" customWidth="1"/>
    <col min="10501" max="10752" width="9.33203125" style="21"/>
    <col min="10753" max="10753" width="29.6640625" style="21" customWidth="1"/>
    <col min="10754" max="10754" width="15.6640625" style="21" bestFit="1" customWidth="1"/>
    <col min="10755" max="10755" width="13.6640625" style="21" bestFit="1" customWidth="1"/>
    <col min="10756" max="10756" width="26.1640625" style="21" customWidth="1"/>
    <col min="10757" max="11008" width="9.33203125" style="21"/>
    <col min="11009" max="11009" width="29.6640625" style="21" customWidth="1"/>
    <col min="11010" max="11010" width="15.6640625" style="21" bestFit="1" customWidth="1"/>
    <col min="11011" max="11011" width="13.6640625" style="21" bestFit="1" customWidth="1"/>
    <col min="11012" max="11012" width="26.1640625" style="21" customWidth="1"/>
    <col min="11013" max="11264" width="9.33203125" style="21"/>
    <col min="11265" max="11265" width="29.6640625" style="21" customWidth="1"/>
    <col min="11266" max="11266" width="15.6640625" style="21" bestFit="1" customWidth="1"/>
    <col min="11267" max="11267" width="13.6640625" style="21" bestFit="1" customWidth="1"/>
    <col min="11268" max="11268" width="26.1640625" style="21" customWidth="1"/>
    <col min="11269" max="11520" width="9.33203125" style="21"/>
    <col min="11521" max="11521" width="29.6640625" style="21" customWidth="1"/>
    <col min="11522" max="11522" width="15.6640625" style="21" bestFit="1" customWidth="1"/>
    <col min="11523" max="11523" width="13.6640625" style="21" bestFit="1" customWidth="1"/>
    <col min="11524" max="11524" width="26.1640625" style="21" customWidth="1"/>
    <col min="11525" max="11776" width="9.33203125" style="21"/>
    <col min="11777" max="11777" width="29.6640625" style="21" customWidth="1"/>
    <col min="11778" max="11778" width="15.6640625" style="21" bestFit="1" customWidth="1"/>
    <col min="11779" max="11779" width="13.6640625" style="21" bestFit="1" customWidth="1"/>
    <col min="11780" max="11780" width="26.1640625" style="21" customWidth="1"/>
    <col min="11781" max="12032" width="9.33203125" style="21"/>
    <col min="12033" max="12033" width="29.6640625" style="21" customWidth="1"/>
    <col min="12034" max="12034" width="15.6640625" style="21" bestFit="1" customWidth="1"/>
    <col min="12035" max="12035" width="13.6640625" style="21" bestFit="1" customWidth="1"/>
    <col min="12036" max="12036" width="26.1640625" style="21" customWidth="1"/>
    <col min="12037" max="12288" width="9.33203125" style="21"/>
    <col min="12289" max="12289" width="29.6640625" style="21" customWidth="1"/>
    <col min="12290" max="12290" width="15.6640625" style="21" bestFit="1" customWidth="1"/>
    <col min="12291" max="12291" width="13.6640625" style="21" bestFit="1" customWidth="1"/>
    <col min="12292" max="12292" width="26.1640625" style="21" customWidth="1"/>
    <col min="12293" max="12544" width="9.33203125" style="21"/>
    <col min="12545" max="12545" width="29.6640625" style="21" customWidth="1"/>
    <col min="12546" max="12546" width="15.6640625" style="21" bestFit="1" customWidth="1"/>
    <col min="12547" max="12547" width="13.6640625" style="21" bestFit="1" customWidth="1"/>
    <col min="12548" max="12548" width="26.1640625" style="21" customWidth="1"/>
    <col min="12549" max="12800" width="9.33203125" style="21"/>
    <col min="12801" max="12801" width="29.6640625" style="21" customWidth="1"/>
    <col min="12802" max="12802" width="15.6640625" style="21" bestFit="1" customWidth="1"/>
    <col min="12803" max="12803" width="13.6640625" style="21" bestFit="1" customWidth="1"/>
    <col min="12804" max="12804" width="26.1640625" style="21" customWidth="1"/>
    <col min="12805" max="13056" width="9.33203125" style="21"/>
    <col min="13057" max="13057" width="29.6640625" style="21" customWidth="1"/>
    <col min="13058" max="13058" width="15.6640625" style="21" bestFit="1" customWidth="1"/>
    <col min="13059" max="13059" width="13.6640625" style="21" bestFit="1" customWidth="1"/>
    <col min="13060" max="13060" width="26.1640625" style="21" customWidth="1"/>
    <col min="13061" max="13312" width="9.33203125" style="21"/>
    <col min="13313" max="13313" width="29.6640625" style="21" customWidth="1"/>
    <col min="13314" max="13314" width="15.6640625" style="21" bestFit="1" customWidth="1"/>
    <col min="13315" max="13315" width="13.6640625" style="21" bestFit="1" customWidth="1"/>
    <col min="13316" max="13316" width="26.1640625" style="21" customWidth="1"/>
    <col min="13317" max="13568" width="9.33203125" style="21"/>
    <col min="13569" max="13569" width="29.6640625" style="21" customWidth="1"/>
    <col min="13570" max="13570" width="15.6640625" style="21" bestFit="1" customWidth="1"/>
    <col min="13571" max="13571" width="13.6640625" style="21" bestFit="1" customWidth="1"/>
    <col min="13572" max="13572" width="26.1640625" style="21" customWidth="1"/>
    <col min="13573" max="13824" width="9.33203125" style="21"/>
    <col min="13825" max="13825" width="29.6640625" style="21" customWidth="1"/>
    <col min="13826" max="13826" width="15.6640625" style="21" bestFit="1" customWidth="1"/>
    <col min="13827" max="13827" width="13.6640625" style="21" bestFit="1" customWidth="1"/>
    <col min="13828" max="13828" width="26.1640625" style="21" customWidth="1"/>
    <col min="13829" max="14080" width="9.33203125" style="21"/>
    <col min="14081" max="14081" width="29.6640625" style="21" customWidth="1"/>
    <col min="14082" max="14082" width="15.6640625" style="21" bestFit="1" customWidth="1"/>
    <col min="14083" max="14083" width="13.6640625" style="21" bestFit="1" customWidth="1"/>
    <col min="14084" max="14084" width="26.1640625" style="21" customWidth="1"/>
    <col min="14085" max="14336" width="9.33203125" style="21"/>
    <col min="14337" max="14337" width="29.6640625" style="21" customWidth="1"/>
    <col min="14338" max="14338" width="15.6640625" style="21" bestFit="1" customWidth="1"/>
    <col min="14339" max="14339" width="13.6640625" style="21" bestFit="1" customWidth="1"/>
    <col min="14340" max="14340" width="26.1640625" style="21" customWidth="1"/>
    <col min="14341" max="14592" width="9.33203125" style="21"/>
    <col min="14593" max="14593" width="29.6640625" style="21" customWidth="1"/>
    <col min="14594" max="14594" width="15.6640625" style="21" bestFit="1" customWidth="1"/>
    <col min="14595" max="14595" width="13.6640625" style="21" bestFit="1" customWidth="1"/>
    <col min="14596" max="14596" width="26.1640625" style="21" customWidth="1"/>
    <col min="14597" max="14848" width="9.33203125" style="21"/>
    <col min="14849" max="14849" width="29.6640625" style="21" customWidth="1"/>
    <col min="14850" max="14850" width="15.6640625" style="21" bestFit="1" customWidth="1"/>
    <col min="14851" max="14851" width="13.6640625" style="21" bestFit="1" customWidth="1"/>
    <col min="14852" max="14852" width="26.1640625" style="21" customWidth="1"/>
    <col min="14853" max="15104" width="9.33203125" style="21"/>
    <col min="15105" max="15105" width="29.6640625" style="21" customWidth="1"/>
    <col min="15106" max="15106" width="15.6640625" style="21" bestFit="1" customWidth="1"/>
    <col min="15107" max="15107" width="13.6640625" style="21" bestFit="1" customWidth="1"/>
    <col min="15108" max="15108" width="26.1640625" style="21" customWidth="1"/>
    <col min="15109" max="15360" width="9.33203125" style="21"/>
    <col min="15361" max="15361" width="29.6640625" style="21" customWidth="1"/>
    <col min="15362" max="15362" width="15.6640625" style="21" bestFit="1" customWidth="1"/>
    <col min="15363" max="15363" width="13.6640625" style="21" bestFit="1" customWidth="1"/>
    <col min="15364" max="15364" width="26.1640625" style="21" customWidth="1"/>
    <col min="15365" max="15616" width="9.33203125" style="21"/>
    <col min="15617" max="15617" width="29.6640625" style="21" customWidth="1"/>
    <col min="15618" max="15618" width="15.6640625" style="21" bestFit="1" customWidth="1"/>
    <col min="15619" max="15619" width="13.6640625" style="21" bestFit="1" customWidth="1"/>
    <col min="15620" max="15620" width="26.1640625" style="21" customWidth="1"/>
    <col min="15621" max="15872" width="9.33203125" style="21"/>
    <col min="15873" max="15873" width="29.6640625" style="21" customWidth="1"/>
    <col min="15874" max="15874" width="15.6640625" style="21" bestFit="1" customWidth="1"/>
    <col min="15875" max="15875" width="13.6640625" style="21" bestFit="1" customWidth="1"/>
    <col min="15876" max="15876" width="26.1640625" style="21" customWidth="1"/>
    <col min="15877" max="16128" width="9.33203125" style="21"/>
    <col min="16129" max="16129" width="29.6640625" style="21" customWidth="1"/>
    <col min="16130" max="16130" width="15.6640625" style="21" bestFit="1" customWidth="1"/>
    <col min="16131" max="16131" width="13.6640625" style="21" bestFit="1" customWidth="1"/>
    <col min="16132" max="16132" width="26.1640625" style="21" customWidth="1"/>
    <col min="16133" max="16384" width="9.33203125" style="21"/>
  </cols>
  <sheetData>
    <row r="2" spans="1:4" x14ac:dyDescent="0.2">
      <c r="A2" s="91" t="s">
        <v>42</v>
      </c>
      <c r="B2" s="91"/>
      <c r="C2" s="91"/>
      <c r="D2" s="91"/>
    </row>
    <row r="3" spans="1:4" x14ac:dyDescent="0.2">
      <c r="A3" s="91"/>
      <c r="B3" s="91"/>
      <c r="C3" s="91"/>
      <c r="D3" s="91"/>
    </row>
    <row r="19" spans="1:4" ht="62.45" customHeight="1" x14ac:dyDescent="0.2">
      <c r="A19" s="92" t="s">
        <v>83</v>
      </c>
      <c r="B19" s="93"/>
      <c r="C19" s="93"/>
      <c r="D19" s="93"/>
    </row>
    <row r="20" spans="1:4" ht="18.75" x14ac:dyDescent="0.2">
      <c r="A20" s="22"/>
      <c r="B20" s="23"/>
      <c r="C20" s="23"/>
      <c r="D20" s="23"/>
    </row>
    <row r="21" spans="1:4" x14ac:dyDescent="0.2">
      <c r="A21" s="24"/>
      <c r="B21" s="24"/>
    </row>
    <row r="22" spans="1:4" ht="33" customHeight="1" x14ac:dyDescent="0.25">
      <c r="A22" s="69" t="s">
        <v>32</v>
      </c>
      <c r="B22" s="25"/>
      <c r="C22" s="97" t="s">
        <v>33</v>
      </c>
      <c r="D22" s="97"/>
    </row>
    <row r="23" spans="1:4" x14ac:dyDescent="0.2">
      <c r="A23" s="24"/>
      <c r="C23" s="26"/>
    </row>
    <row r="24" spans="1:4" x14ac:dyDescent="0.2">
      <c r="A24" s="24"/>
      <c r="C24" s="26"/>
    </row>
    <row r="25" spans="1:4" ht="33" customHeight="1" x14ac:dyDescent="0.2">
      <c r="A25" s="29" t="s">
        <v>36</v>
      </c>
      <c r="B25" s="56"/>
      <c r="C25" s="98">
        <f ca="1">'Budget Detail'!E16</f>
        <v>0</v>
      </c>
      <c r="D25" s="98"/>
    </row>
    <row r="26" spans="1:4" ht="21" customHeight="1" x14ac:dyDescent="0.25">
      <c r="A26" s="27"/>
      <c r="B26" s="56"/>
      <c r="C26" s="57"/>
    </row>
    <row r="27" spans="1:4" ht="33" customHeight="1" x14ac:dyDescent="0.2">
      <c r="A27" s="29" t="s">
        <v>37</v>
      </c>
      <c r="B27" s="56"/>
      <c r="C27" s="98">
        <f ca="1">'Budget Detail'!E26</f>
        <v>0</v>
      </c>
      <c r="D27" s="98"/>
    </row>
    <row r="28" spans="1:4" ht="21" customHeight="1" x14ac:dyDescent="0.25">
      <c r="A28" s="25"/>
      <c r="B28" s="58"/>
      <c r="C28" s="57"/>
    </row>
    <row r="29" spans="1:4" ht="33" customHeight="1" x14ac:dyDescent="0.2">
      <c r="A29" s="29" t="s">
        <v>38</v>
      </c>
      <c r="B29" s="56"/>
      <c r="C29" s="98">
        <f ca="1">'Budget Detail'!E36</f>
        <v>0</v>
      </c>
      <c r="D29" s="98"/>
    </row>
    <row r="30" spans="1:4" ht="21" customHeight="1" x14ac:dyDescent="0.25">
      <c r="A30" s="25"/>
      <c r="B30" s="58"/>
      <c r="C30" s="57"/>
    </row>
    <row r="31" spans="1:4" ht="33" hidden="1" customHeight="1" x14ac:dyDescent="0.2">
      <c r="A31" s="29" t="s">
        <v>34</v>
      </c>
      <c r="B31" s="56"/>
      <c r="C31" s="98">
        <f ca="1">'Budget Detail'!E46</f>
        <v>0</v>
      </c>
      <c r="D31" s="98"/>
    </row>
    <row r="32" spans="1:4" ht="21" hidden="1" customHeight="1" x14ac:dyDescent="0.2">
      <c r="A32" s="28"/>
      <c r="B32" s="56"/>
      <c r="C32" s="59"/>
    </row>
    <row r="33" spans="1:4" ht="33" customHeight="1" x14ac:dyDescent="0.2">
      <c r="A33" s="30" t="s">
        <v>39</v>
      </c>
      <c r="B33" s="56"/>
      <c r="C33" s="98">
        <f ca="1">'Budget Detail'!E56</f>
        <v>0</v>
      </c>
      <c r="D33" s="98"/>
    </row>
    <row r="34" spans="1:4" ht="21" customHeight="1" x14ac:dyDescent="0.2">
      <c r="A34" s="28"/>
      <c r="B34" s="56"/>
      <c r="C34" s="59"/>
    </row>
    <row r="35" spans="1:4" ht="33" customHeight="1" x14ac:dyDescent="0.2">
      <c r="A35" s="29" t="s">
        <v>40</v>
      </c>
      <c r="B35" s="56"/>
      <c r="C35" s="98">
        <f ca="1">'Budget Detail'!E66</f>
        <v>0</v>
      </c>
      <c r="D35" s="98"/>
    </row>
    <row r="36" spans="1:4" ht="21" customHeight="1" x14ac:dyDescent="0.2">
      <c r="A36" s="28"/>
      <c r="B36" s="56"/>
      <c r="C36" s="59"/>
    </row>
    <row r="37" spans="1:4" ht="33" customHeight="1" x14ac:dyDescent="0.2">
      <c r="A37" s="29" t="s">
        <v>41</v>
      </c>
      <c r="B37" s="56"/>
      <c r="C37" s="98">
        <f ca="1">'Budget Detail'!E76</f>
        <v>0</v>
      </c>
      <c r="D37" s="98"/>
    </row>
    <row r="38" spans="1:4" ht="21" customHeight="1" x14ac:dyDescent="0.2">
      <c r="A38" s="88"/>
      <c r="B38" s="56"/>
      <c r="C38" s="89"/>
      <c r="D38" s="89"/>
    </row>
    <row r="39" spans="1:4" ht="33" customHeight="1" x14ac:dyDescent="0.2">
      <c r="A39" s="29" t="s">
        <v>67</v>
      </c>
      <c r="B39" s="56"/>
      <c r="C39" s="98">
        <f ca="1">'Budget Detail'!E88</f>
        <v>0</v>
      </c>
      <c r="D39" s="98"/>
    </row>
    <row r="40" spans="1:4" ht="21" customHeight="1" x14ac:dyDescent="0.25">
      <c r="A40" s="25"/>
      <c r="B40" s="58"/>
      <c r="C40" s="57"/>
    </row>
    <row r="41" spans="1:4" ht="33" customHeight="1" x14ac:dyDescent="0.2">
      <c r="A41" s="60" t="s">
        <v>60</v>
      </c>
      <c r="B41" s="56"/>
      <c r="C41" s="99">
        <f ca="1">'Budget Detail'!E90</f>
        <v>0</v>
      </c>
      <c r="D41" s="99"/>
    </row>
    <row r="44" spans="1:4" ht="46.5" customHeight="1" x14ac:dyDescent="0.2">
      <c r="A44" s="51" t="s">
        <v>35</v>
      </c>
      <c r="B44" s="94"/>
      <c r="C44" s="95"/>
      <c r="D44" s="96"/>
    </row>
  </sheetData>
  <sheetProtection algorithmName="SHA-512" hashValue="a9fs/CIs3M7dOZ/bzZ8pC9vbYlIVRqVPbaC0LrL9OvQXbtt9u5w+yeu3x4cFXQ1jh57PVwJcNZO9/g9Qnh9hxw==" saltValue="SPIT53dLPqoFffWC0rDgMA==" spinCount="100000" sheet="1" objects="1" scenarios="1" selectLockedCells="1"/>
  <mergeCells count="13">
    <mergeCell ref="A2:D3"/>
    <mergeCell ref="A19:D19"/>
    <mergeCell ref="B44:D44"/>
    <mergeCell ref="C22:D22"/>
    <mergeCell ref="C25:D25"/>
    <mergeCell ref="C27:D27"/>
    <mergeCell ref="C29:D29"/>
    <mergeCell ref="C31:D31"/>
    <mergeCell ref="C33:D33"/>
    <mergeCell ref="C35:D35"/>
    <mergeCell ref="C37:D37"/>
    <mergeCell ref="C41:D41"/>
    <mergeCell ref="C39:D39"/>
  </mergeCells>
  <printOptions horizontalCentered="1" verticalCentered="1"/>
  <pageMargins left="0.75" right="0.75" top="1" bottom="1" header="0.5" footer="0.5"/>
  <pageSetup scale="7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M97"/>
  <sheetViews>
    <sheetView showGridLines="0" tabSelected="1" topLeftCell="A69" zoomScale="85" zoomScaleNormal="85" workbookViewId="0">
      <selection activeCell="A75" sqref="A75"/>
    </sheetView>
  </sheetViews>
  <sheetFormatPr defaultColWidth="12" defaultRowHeight="12.75" x14ac:dyDescent="0.2"/>
  <cols>
    <col min="1" max="1" width="32.6640625" customWidth="1"/>
    <col min="2" max="2" width="24.6640625" customWidth="1"/>
    <col min="3" max="3" width="23.1640625" customWidth="1"/>
    <col min="4" max="4" width="87.1640625" customWidth="1"/>
    <col min="5" max="5" width="26.33203125" customWidth="1"/>
    <col min="6" max="6" width="22" customWidth="1"/>
    <col min="8" max="8" width="19.83203125" customWidth="1"/>
    <col min="9" max="9" width="22" customWidth="1"/>
    <col min="10" max="10" width="19.33203125" customWidth="1"/>
    <col min="11" max="11" width="21.5" customWidth="1"/>
  </cols>
  <sheetData>
    <row r="1" spans="1:6" ht="16.5" customHeight="1" x14ac:dyDescent="0.2">
      <c r="A1" s="115" t="s">
        <v>6</v>
      </c>
      <c r="B1" s="115"/>
      <c r="C1" s="115"/>
      <c r="D1" s="115"/>
      <c r="E1" s="115"/>
      <c r="F1" s="115"/>
    </row>
    <row r="2" spans="1:6" ht="17.25" x14ac:dyDescent="0.2">
      <c r="A2" s="115" t="s">
        <v>7</v>
      </c>
      <c r="B2" s="115"/>
      <c r="C2" s="115"/>
      <c r="D2" s="115"/>
      <c r="E2" s="115"/>
      <c r="F2" s="115"/>
    </row>
    <row r="3" spans="1:6" ht="17.25" x14ac:dyDescent="0.2">
      <c r="A3" s="115" t="s">
        <v>27</v>
      </c>
      <c r="B3" s="115"/>
      <c r="C3" s="115"/>
      <c r="D3" s="115"/>
      <c r="E3" s="115"/>
      <c r="F3" s="115"/>
    </row>
    <row r="4" spans="1:6" ht="16.5" customHeight="1" x14ac:dyDescent="0.2">
      <c r="A4" s="115" t="str">
        <f>CONCATENATE("Budget Worksheets - ",'Budget Summary'!B44)</f>
        <v xml:space="preserve">Budget Worksheets - </v>
      </c>
      <c r="B4" s="115"/>
      <c r="C4" s="115"/>
      <c r="D4" s="115"/>
      <c r="E4" s="115"/>
      <c r="F4" s="115"/>
    </row>
    <row r="5" spans="1:6" ht="16.5" customHeight="1" x14ac:dyDescent="0.2">
      <c r="A5" s="55"/>
      <c r="B5" s="55"/>
      <c r="C5" s="55"/>
      <c r="D5" s="55"/>
      <c r="E5" s="55"/>
      <c r="F5" s="55"/>
    </row>
    <row r="6" spans="1:6" ht="99" customHeight="1" x14ac:dyDescent="0.2">
      <c r="A6" s="117" t="s">
        <v>79</v>
      </c>
      <c r="B6" s="117"/>
      <c r="C6" s="117"/>
      <c r="D6" s="117"/>
      <c r="E6" s="117"/>
      <c r="F6" s="117"/>
    </row>
    <row r="7" spans="1:6" ht="120" customHeight="1" x14ac:dyDescent="0.2">
      <c r="A7" s="117" t="s">
        <v>80</v>
      </c>
      <c r="B7" s="117"/>
      <c r="C7" s="117"/>
      <c r="D7" s="117"/>
      <c r="E7" s="117"/>
      <c r="F7" s="117"/>
    </row>
    <row r="8" spans="1:6" ht="17.25" x14ac:dyDescent="0.2">
      <c r="A8" s="116"/>
      <c r="B8" s="116"/>
      <c r="C8" s="116"/>
      <c r="D8" s="116"/>
      <c r="E8" s="116"/>
      <c r="F8" s="116"/>
    </row>
    <row r="9" spans="1:6" ht="62.25" customHeight="1" x14ac:dyDescent="0.2">
      <c r="A9" s="106" t="s">
        <v>82</v>
      </c>
      <c r="B9" s="107"/>
      <c r="C9" s="107"/>
      <c r="D9" s="107"/>
      <c r="E9" s="107"/>
      <c r="F9" s="108"/>
    </row>
    <row r="10" spans="1:6" ht="34.5" customHeight="1" x14ac:dyDescent="0.2">
      <c r="A10" s="112"/>
      <c r="B10" s="113"/>
      <c r="C10" s="113"/>
      <c r="D10" s="113"/>
      <c r="E10" s="113"/>
      <c r="F10" s="114"/>
    </row>
    <row r="11" spans="1:6" ht="43.5" customHeight="1" x14ac:dyDescent="0.2">
      <c r="A11" s="61" t="s">
        <v>1</v>
      </c>
      <c r="B11" s="62" t="s">
        <v>10</v>
      </c>
      <c r="C11" s="61" t="s">
        <v>4</v>
      </c>
      <c r="D11" s="61" t="s">
        <v>23</v>
      </c>
      <c r="E11" s="62" t="s">
        <v>11</v>
      </c>
      <c r="F11" s="14" t="s">
        <v>61</v>
      </c>
    </row>
    <row r="12" spans="1:6" s="16" customFormat="1" ht="32.450000000000003" customHeight="1" x14ac:dyDescent="0.25">
      <c r="A12" s="35" t="s">
        <v>58</v>
      </c>
      <c r="B12" s="39">
        <v>23.487500000000001</v>
      </c>
      <c r="C12" s="45">
        <v>300</v>
      </c>
      <c r="D12" s="35" t="s">
        <v>20</v>
      </c>
      <c r="E12" s="49">
        <f t="shared" ref="E12:E14" si="0">IF(B12="","",ROUND(ROUND(B12,4)*ROUND(C12,4),2))</f>
        <v>7046.25</v>
      </c>
      <c r="F12" s="64" t="s">
        <v>62</v>
      </c>
    </row>
    <row r="13" spans="1:6" s="16" customFormat="1" ht="15.75" x14ac:dyDescent="0.25">
      <c r="A13" s="35" t="s">
        <v>59</v>
      </c>
      <c r="B13" s="39">
        <v>1730.77</v>
      </c>
      <c r="C13" s="45">
        <v>6</v>
      </c>
      <c r="D13" s="35" t="s">
        <v>13</v>
      </c>
      <c r="E13" s="49">
        <f t="shared" si="0"/>
        <v>10384.620000000001</v>
      </c>
      <c r="F13" s="64" t="s">
        <v>62</v>
      </c>
    </row>
    <row r="14" spans="1:6" s="16" customFormat="1" ht="15.6" hidden="1" customHeight="1" x14ac:dyDescent="0.25">
      <c r="A14" s="17"/>
      <c r="B14" s="18"/>
      <c r="C14" s="52"/>
      <c r="D14" s="17"/>
      <c r="E14" s="70" t="str">
        <f t="shared" si="0"/>
        <v/>
      </c>
      <c r="F14" s="67"/>
    </row>
    <row r="15" spans="1:6" s="19" customFormat="1" ht="15.75" x14ac:dyDescent="0.25">
      <c r="A15" s="17"/>
      <c r="B15" s="18"/>
      <c r="C15" s="52"/>
      <c r="D15" s="17"/>
      <c r="E15" s="70" t="str">
        <f>IF(B15="","",ROUND(ROUND(B15,4)*ROUND(C15,4),2))</f>
        <v/>
      </c>
      <c r="F15" s="68"/>
    </row>
    <row r="16" spans="1:6" ht="15.75" x14ac:dyDescent="0.2">
      <c r="A16" s="101" t="s">
        <v>0</v>
      </c>
      <c r="B16" s="101"/>
      <c r="C16" s="101"/>
      <c r="D16" s="102"/>
      <c r="E16" s="34">
        <f ca="1">SUM(OFFSET(Personnel,5,4):OFFSET(Fringe,-4,4))</f>
        <v>0</v>
      </c>
    </row>
    <row r="17" spans="1:13" ht="15" x14ac:dyDescent="0.2">
      <c r="A17" s="2"/>
      <c r="B17" s="3"/>
      <c r="C17" s="2"/>
      <c r="D17" s="2"/>
      <c r="E17" s="4"/>
    </row>
    <row r="18" spans="1:13" s="10" customFormat="1" ht="15" x14ac:dyDescent="0.2">
      <c r="A18" s="11"/>
      <c r="B18" s="12"/>
      <c r="C18" s="11"/>
      <c r="D18" s="11"/>
      <c r="E18" s="4"/>
    </row>
    <row r="19" spans="1:13" ht="107.25" customHeight="1" x14ac:dyDescent="0.2">
      <c r="A19" s="106" t="s">
        <v>43</v>
      </c>
      <c r="B19" s="107"/>
      <c r="C19" s="107"/>
      <c r="D19" s="107"/>
      <c r="E19" s="107"/>
      <c r="F19" s="108"/>
      <c r="H19" s="13"/>
      <c r="I19" s="13"/>
      <c r="J19" s="13"/>
      <c r="K19" s="13"/>
      <c r="L19" s="13"/>
      <c r="M19" s="13"/>
    </row>
    <row r="20" spans="1:13" ht="34.5" customHeight="1" x14ac:dyDescent="0.2">
      <c r="A20" s="109"/>
      <c r="B20" s="110"/>
      <c r="C20" s="110"/>
      <c r="D20" s="110"/>
      <c r="E20" s="110"/>
      <c r="F20" s="111"/>
    </row>
    <row r="21" spans="1:13" ht="43.5" customHeight="1" x14ac:dyDescent="0.2">
      <c r="A21" s="61" t="s">
        <v>1</v>
      </c>
      <c r="B21" s="61" t="s">
        <v>17</v>
      </c>
      <c r="C21" s="61" t="s">
        <v>29</v>
      </c>
      <c r="D21" s="61" t="s">
        <v>2</v>
      </c>
      <c r="E21" s="62" t="s">
        <v>11</v>
      </c>
      <c r="F21" s="14" t="s">
        <v>61</v>
      </c>
    </row>
    <row r="22" spans="1:13" s="16" customFormat="1" ht="63" x14ac:dyDescent="0.25">
      <c r="A22" s="35" t="s">
        <v>51</v>
      </c>
      <c r="B22" s="46">
        <v>7046.25</v>
      </c>
      <c r="C22" s="47">
        <v>0.21</v>
      </c>
      <c r="D22" s="35" t="s">
        <v>30</v>
      </c>
      <c r="E22" s="43">
        <f>IF(B22="","",ROUND(ROUND(B22,4)*ROUND(C22,6),2))</f>
        <v>1479.71</v>
      </c>
      <c r="F22" s="64" t="s">
        <v>62</v>
      </c>
    </row>
    <row r="23" spans="1:13" s="16" customFormat="1" ht="63" x14ac:dyDescent="0.25">
      <c r="A23" s="35" t="s">
        <v>57</v>
      </c>
      <c r="B23" s="48">
        <v>10384.620000000001</v>
      </c>
      <c r="C23" s="47">
        <v>0.1</v>
      </c>
      <c r="D23" s="35" t="s">
        <v>31</v>
      </c>
      <c r="E23" s="43">
        <f t="shared" ref="E23:E25" si="1">IF(B23="","",ROUND(ROUND(B23,4)*ROUND(C23,6),2))</f>
        <v>1038.46</v>
      </c>
      <c r="F23" s="64" t="s">
        <v>62</v>
      </c>
    </row>
    <row r="24" spans="1:13" s="16" customFormat="1" ht="12.95" hidden="1" customHeight="1" x14ac:dyDescent="0.25">
      <c r="A24" s="20"/>
      <c r="B24" s="53"/>
      <c r="C24" s="54"/>
      <c r="D24" s="17"/>
      <c r="E24" s="71" t="str">
        <f t="shared" si="1"/>
        <v/>
      </c>
      <c r="F24" s="67"/>
    </row>
    <row r="25" spans="1:13" s="19" customFormat="1" ht="15.75" x14ac:dyDescent="0.25">
      <c r="A25" s="20"/>
      <c r="B25" s="53"/>
      <c r="C25" s="54"/>
      <c r="D25" s="17"/>
      <c r="E25" s="71" t="str">
        <f t="shared" si="1"/>
        <v/>
      </c>
      <c r="F25" s="68"/>
    </row>
    <row r="26" spans="1:13" ht="15.75" x14ac:dyDescent="0.2">
      <c r="A26" s="103" t="s">
        <v>0</v>
      </c>
      <c r="B26" s="103"/>
      <c r="C26" s="103"/>
      <c r="D26" s="103"/>
      <c r="E26" s="33">
        <f ca="1">SUM(OFFSET(Fringe,5,4):OFFSET(Contractors,-4,4))</f>
        <v>0</v>
      </c>
    </row>
    <row r="29" spans="1:13" ht="90.75" customHeight="1" x14ac:dyDescent="0.2">
      <c r="A29" s="104" t="s">
        <v>44</v>
      </c>
      <c r="B29" s="104"/>
      <c r="C29" s="104"/>
      <c r="D29" s="104"/>
      <c r="E29" s="104"/>
      <c r="F29" s="104"/>
    </row>
    <row r="30" spans="1:13" ht="34.5" customHeight="1" x14ac:dyDescent="0.2">
      <c r="A30" s="105"/>
      <c r="B30" s="105"/>
      <c r="C30" s="105"/>
      <c r="D30" s="105"/>
      <c r="E30" s="105"/>
      <c r="F30" s="105"/>
    </row>
    <row r="31" spans="1:13" ht="43.5" customHeight="1" x14ac:dyDescent="0.2">
      <c r="A31" s="61" t="s">
        <v>24</v>
      </c>
      <c r="B31" s="62" t="s">
        <v>10</v>
      </c>
      <c r="C31" s="61" t="s">
        <v>4</v>
      </c>
      <c r="D31" s="61" t="s">
        <v>23</v>
      </c>
      <c r="E31" s="62" t="s">
        <v>11</v>
      </c>
      <c r="F31" s="14" t="s">
        <v>61</v>
      </c>
    </row>
    <row r="32" spans="1:13" s="16" customFormat="1" ht="15.75" x14ac:dyDescent="0.25">
      <c r="A32" s="35" t="s">
        <v>55</v>
      </c>
      <c r="B32" s="39">
        <v>200</v>
      </c>
      <c r="C32" s="45">
        <v>24</v>
      </c>
      <c r="D32" s="35" t="s">
        <v>12</v>
      </c>
      <c r="E32" s="43">
        <f>IF(B32="","",ROUND(ROUND(B32,4)*ROUND(C32,4),2))</f>
        <v>4800</v>
      </c>
      <c r="F32" s="63" t="s">
        <v>63</v>
      </c>
    </row>
    <row r="33" spans="1:6" s="16" customFormat="1" ht="31.5" x14ac:dyDescent="0.25">
      <c r="A33" s="35" t="s">
        <v>56</v>
      </c>
      <c r="B33" s="39">
        <v>45</v>
      </c>
      <c r="C33" s="45">
        <v>210</v>
      </c>
      <c r="D33" s="35" t="s">
        <v>8</v>
      </c>
      <c r="E33" s="43">
        <f t="shared" ref="E33" si="2">IF(B33="","",ROUND(ROUND(B33,4)*ROUND(C33,4),2))</f>
        <v>9450</v>
      </c>
      <c r="F33" s="63" t="s">
        <v>63</v>
      </c>
    </row>
    <row r="34" spans="1:6" s="16" customFormat="1" ht="12.95" hidden="1" customHeight="1" x14ac:dyDescent="0.25">
      <c r="A34" s="17"/>
      <c r="B34" s="18"/>
      <c r="C34" s="52"/>
      <c r="D34" s="17"/>
      <c r="E34" s="71" t="str">
        <f t="shared" ref="E34" si="3">IF(B34="","",ROUND(ROUND(B34,4)*ROUND(C34,4),2))</f>
        <v/>
      </c>
      <c r="F34" s="67"/>
    </row>
    <row r="35" spans="1:6" s="19" customFormat="1" ht="15.75" x14ac:dyDescent="0.25">
      <c r="A35" s="17"/>
      <c r="B35" s="18"/>
      <c r="C35" s="52"/>
      <c r="D35" s="17"/>
      <c r="E35" s="71" t="str">
        <f t="shared" ref="E35" si="4">IF(B35="","",ROUND(ROUND(B35,4)*ROUND(C35,4),2))</f>
        <v/>
      </c>
      <c r="F35" s="68"/>
    </row>
    <row r="36" spans="1:6" ht="15.75" x14ac:dyDescent="0.2">
      <c r="A36" s="101" t="s">
        <v>0</v>
      </c>
      <c r="B36" s="101"/>
      <c r="C36" s="101"/>
      <c r="D36" s="102"/>
      <c r="E36" s="32">
        <f ca="1">SUM(OFFSET(Contractors,5,4):OFFSET(Equipment,-4,4))</f>
        <v>0</v>
      </c>
    </row>
    <row r="37" spans="1:6" ht="15" x14ac:dyDescent="0.2">
      <c r="A37" s="2"/>
      <c r="B37" s="3"/>
      <c r="C37" s="2"/>
      <c r="D37" s="2"/>
      <c r="E37" s="8"/>
    </row>
    <row r="38" spans="1:6" ht="15" x14ac:dyDescent="0.2">
      <c r="A38" s="2"/>
      <c r="B38" s="3"/>
      <c r="C38" s="2"/>
      <c r="D38" s="2"/>
      <c r="E38" s="8"/>
    </row>
    <row r="39" spans="1:6" ht="67.5" hidden="1" customHeight="1" x14ac:dyDescent="0.2">
      <c r="A39" s="104" t="s">
        <v>45</v>
      </c>
      <c r="B39" s="104"/>
      <c r="C39" s="104"/>
      <c r="D39" s="104"/>
      <c r="E39" s="104"/>
      <c r="F39" s="104"/>
    </row>
    <row r="40" spans="1:6" ht="34.5" hidden="1" customHeight="1" x14ac:dyDescent="0.2">
      <c r="A40" s="105"/>
      <c r="B40" s="105"/>
      <c r="C40" s="105"/>
      <c r="D40" s="105"/>
      <c r="E40" s="105"/>
      <c r="F40" s="105"/>
    </row>
    <row r="41" spans="1:6" ht="43.5" hidden="1" customHeight="1" x14ac:dyDescent="0.2">
      <c r="A41" s="14" t="s">
        <v>22</v>
      </c>
      <c r="B41" s="15" t="s">
        <v>25</v>
      </c>
      <c r="C41" s="14" t="s">
        <v>4</v>
      </c>
      <c r="D41" s="14" t="s">
        <v>2</v>
      </c>
      <c r="E41" s="15" t="s">
        <v>11</v>
      </c>
      <c r="F41" s="14" t="s">
        <v>61</v>
      </c>
    </row>
    <row r="42" spans="1:6" s="16" customFormat="1" ht="15.75" hidden="1" x14ac:dyDescent="0.25">
      <c r="A42" s="35" t="s">
        <v>53</v>
      </c>
      <c r="B42" s="44">
        <v>1200</v>
      </c>
      <c r="C42" s="37">
        <v>1</v>
      </c>
      <c r="D42" s="35" t="s">
        <v>18</v>
      </c>
      <c r="E42" s="43">
        <f>IF(B42="","",ROUND(ROUND(B42,4)*ROUND(C42,4),2))</f>
        <v>1200</v>
      </c>
      <c r="F42" s="63" t="s">
        <v>62</v>
      </c>
    </row>
    <row r="43" spans="1:6" s="16" customFormat="1" ht="31.5" hidden="1" x14ac:dyDescent="0.25">
      <c r="A43" s="35" t="s">
        <v>54</v>
      </c>
      <c r="B43" s="44">
        <v>50</v>
      </c>
      <c r="C43" s="37">
        <v>3</v>
      </c>
      <c r="D43" s="35" t="s">
        <v>19</v>
      </c>
      <c r="E43" s="43">
        <f t="shared" ref="E43:E45" si="5">IF(B43="","",ROUND(ROUND(B43,4)*ROUND(C43,4),2))</f>
        <v>150</v>
      </c>
      <c r="F43" s="63" t="s">
        <v>62</v>
      </c>
    </row>
    <row r="44" spans="1:6" s="16" customFormat="1" ht="12.95" hidden="1" customHeight="1" x14ac:dyDescent="0.25">
      <c r="A44" s="17"/>
      <c r="B44" s="18"/>
      <c r="C44" s="52"/>
      <c r="D44" s="17"/>
      <c r="E44" s="71" t="str">
        <f t="shared" ref="E44" si="6">IF(B44="","",ROUND(ROUND(B44,4)*ROUND(C44,4),2))</f>
        <v/>
      </c>
      <c r="F44" s="67"/>
    </row>
    <row r="45" spans="1:6" s="19" customFormat="1" ht="15.75" hidden="1" x14ac:dyDescent="0.25">
      <c r="A45" s="17"/>
      <c r="B45" s="18"/>
      <c r="C45" s="52"/>
      <c r="D45" s="17"/>
      <c r="E45" s="71" t="str">
        <f t="shared" si="5"/>
        <v/>
      </c>
      <c r="F45" s="68"/>
    </row>
    <row r="46" spans="1:6" ht="15.75" hidden="1" x14ac:dyDescent="0.2">
      <c r="A46" s="101" t="s">
        <v>0</v>
      </c>
      <c r="B46" s="101"/>
      <c r="C46" s="101"/>
      <c r="D46" s="102"/>
      <c r="E46" s="32">
        <f ca="1">SUM(OFFSET(Equipment,5,4):OFFSET(Travel,-4,4))</f>
        <v>0</v>
      </c>
    </row>
    <row r="47" spans="1:6" ht="15" hidden="1" x14ac:dyDescent="0.2">
      <c r="A47" s="2"/>
      <c r="B47" s="3"/>
      <c r="C47" s="2"/>
      <c r="D47" s="2"/>
      <c r="E47" s="8"/>
    </row>
    <row r="48" spans="1:6" ht="15" hidden="1" x14ac:dyDescent="0.2">
      <c r="A48" s="2"/>
      <c r="B48" s="3"/>
      <c r="C48" s="2"/>
      <c r="D48" s="2"/>
      <c r="E48" s="8"/>
    </row>
    <row r="49" spans="1:6" ht="75.599999999999994" customHeight="1" x14ac:dyDescent="0.2">
      <c r="A49" s="104" t="s">
        <v>64</v>
      </c>
      <c r="B49" s="104"/>
      <c r="C49" s="104"/>
      <c r="D49" s="104"/>
      <c r="E49" s="104"/>
      <c r="F49" s="104"/>
    </row>
    <row r="50" spans="1:6" ht="35.1" customHeight="1" x14ac:dyDescent="0.2">
      <c r="A50" s="105"/>
      <c r="B50" s="105"/>
      <c r="C50" s="105"/>
      <c r="D50" s="105"/>
      <c r="E50" s="105"/>
      <c r="F50" s="105"/>
    </row>
    <row r="51" spans="1:6" ht="43.5" customHeight="1" x14ac:dyDescent="0.2">
      <c r="A51" s="14" t="s">
        <v>1</v>
      </c>
      <c r="B51" s="15" t="s">
        <v>3</v>
      </c>
      <c r="C51" s="15" t="s">
        <v>4</v>
      </c>
      <c r="D51" s="14" t="s">
        <v>2</v>
      </c>
      <c r="E51" s="15" t="s">
        <v>11</v>
      </c>
      <c r="F51" s="14" t="s">
        <v>61</v>
      </c>
    </row>
    <row r="52" spans="1:6" s="16" customFormat="1" ht="15.75" x14ac:dyDescent="0.25">
      <c r="A52" s="35" t="s">
        <v>51</v>
      </c>
      <c r="B52" s="41">
        <v>17</v>
      </c>
      <c r="C52" s="42">
        <v>1</v>
      </c>
      <c r="D52" s="35" t="s">
        <v>15</v>
      </c>
      <c r="E52" s="43">
        <f>IF(B52="","",ROUND(ROUND(B52,4)*ROUND(C52,4),2))</f>
        <v>17</v>
      </c>
      <c r="F52" s="63" t="s">
        <v>62</v>
      </c>
    </row>
    <row r="53" spans="1:6" s="16" customFormat="1" ht="15.75" x14ac:dyDescent="0.25">
      <c r="A53" s="35" t="s">
        <v>52</v>
      </c>
      <c r="B53" s="41">
        <v>0.62</v>
      </c>
      <c r="C53" s="42">
        <v>200</v>
      </c>
      <c r="D53" s="35" t="s">
        <v>65</v>
      </c>
      <c r="E53" s="43">
        <f t="shared" ref="E53:E55" si="7">IF(B53="","",ROUND(ROUND(B53,4)*ROUND(C53,4),2))</f>
        <v>124</v>
      </c>
      <c r="F53" s="63" t="s">
        <v>62</v>
      </c>
    </row>
    <row r="54" spans="1:6" s="16" customFormat="1" ht="12.95" hidden="1" customHeight="1" x14ac:dyDescent="0.25">
      <c r="A54" s="17"/>
      <c r="B54" s="18"/>
      <c r="C54" s="52"/>
      <c r="D54" s="17"/>
      <c r="E54" s="71" t="str">
        <f t="shared" si="7"/>
        <v/>
      </c>
      <c r="F54" s="67"/>
    </row>
    <row r="55" spans="1:6" s="19" customFormat="1" ht="15.75" x14ac:dyDescent="0.25">
      <c r="A55" s="17"/>
      <c r="B55" s="18"/>
      <c r="C55" s="52"/>
      <c r="D55" s="17"/>
      <c r="E55" s="71" t="str">
        <f t="shared" si="7"/>
        <v/>
      </c>
      <c r="F55" s="68"/>
    </row>
    <row r="56" spans="1:6" ht="15.75" x14ac:dyDescent="0.2">
      <c r="A56" s="101" t="s">
        <v>0</v>
      </c>
      <c r="B56" s="101"/>
      <c r="C56" s="101"/>
      <c r="D56" s="102"/>
      <c r="E56" s="32">
        <f ca="1">SUM(OFFSET(Travel,5,4):OFFSET(Supplies,-4,4))</f>
        <v>0</v>
      </c>
    </row>
    <row r="57" spans="1:6" ht="15" x14ac:dyDescent="0.2">
      <c r="A57" s="2"/>
      <c r="B57" s="5"/>
      <c r="C57" s="6"/>
      <c r="D57" s="6"/>
      <c r="E57" s="7"/>
    </row>
    <row r="58" spans="1:6" ht="15" x14ac:dyDescent="0.2">
      <c r="A58" s="2"/>
      <c r="B58" s="5"/>
      <c r="C58" s="6"/>
      <c r="D58" s="6"/>
      <c r="E58" s="7"/>
    </row>
    <row r="59" spans="1:6" ht="63.95" customHeight="1" x14ac:dyDescent="0.2">
      <c r="A59" s="104" t="s">
        <v>46</v>
      </c>
      <c r="B59" s="104"/>
      <c r="C59" s="104"/>
      <c r="D59" s="104"/>
      <c r="E59" s="104"/>
      <c r="F59" s="104"/>
    </row>
    <row r="60" spans="1:6" ht="34.5" customHeight="1" x14ac:dyDescent="0.2">
      <c r="A60" s="105"/>
      <c r="B60" s="105"/>
      <c r="C60" s="105"/>
      <c r="D60" s="105"/>
      <c r="E60" s="105"/>
      <c r="F60" s="105"/>
    </row>
    <row r="61" spans="1:6" ht="43.5" customHeight="1" x14ac:dyDescent="0.2">
      <c r="A61" s="14" t="s">
        <v>26</v>
      </c>
      <c r="B61" s="15" t="s">
        <v>25</v>
      </c>
      <c r="C61" s="14" t="s">
        <v>4</v>
      </c>
      <c r="D61" s="14" t="s">
        <v>2</v>
      </c>
      <c r="E61" s="15" t="s">
        <v>11</v>
      </c>
      <c r="F61" s="14" t="s">
        <v>61</v>
      </c>
    </row>
    <row r="62" spans="1:6" s="16" customFormat="1" ht="15.75" x14ac:dyDescent="0.25">
      <c r="A62" s="35" t="s">
        <v>49</v>
      </c>
      <c r="B62" s="39">
        <v>50</v>
      </c>
      <c r="C62" s="37">
        <v>4</v>
      </c>
      <c r="D62" s="35" t="s">
        <v>21</v>
      </c>
      <c r="E62" s="40">
        <f>IF(B62="","",ROUND(ROUND(B62,4)*ROUND(C62,4),2))</f>
        <v>200</v>
      </c>
      <c r="F62" s="63" t="s">
        <v>62</v>
      </c>
    </row>
    <row r="63" spans="1:6" s="16" customFormat="1" ht="31.5" x14ac:dyDescent="0.25">
      <c r="A63" s="35" t="s">
        <v>50</v>
      </c>
      <c r="B63" s="39">
        <v>75</v>
      </c>
      <c r="C63" s="37">
        <v>1</v>
      </c>
      <c r="D63" s="35" t="s">
        <v>16</v>
      </c>
      <c r="E63" s="40">
        <f t="shared" ref="E63:E65" si="8">IF(B63="","",ROUND(ROUND(B63,4)*ROUND(C63,4),2))</f>
        <v>75</v>
      </c>
      <c r="F63" s="63" t="s">
        <v>62</v>
      </c>
    </row>
    <row r="64" spans="1:6" s="16" customFormat="1" ht="12.95" hidden="1" customHeight="1" x14ac:dyDescent="0.25">
      <c r="A64" s="17"/>
      <c r="B64" s="18"/>
      <c r="C64" s="52"/>
      <c r="D64" s="17"/>
      <c r="E64" s="72" t="str">
        <f t="shared" ref="E64" si="9">IF(B64="","",ROUND(ROUND(B64,4)*ROUND(C64,4),2))</f>
        <v/>
      </c>
      <c r="F64" s="67"/>
    </row>
    <row r="65" spans="1:13" s="19" customFormat="1" ht="15.75" x14ac:dyDescent="0.25">
      <c r="A65" s="17"/>
      <c r="B65" s="18"/>
      <c r="C65" s="52"/>
      <c r="D65" s="17"/>
      <c r="E65" s="72" t="str">
        <f t="shared" si="8"/>
        <v/>
      </c>
      <c r="F65" s="68"/>
    </row>
    <row r="66" spans="1:13" ht="15.75" x14ac:dyDescent="0.2">
      <c r="A66" s="101" t="s">
        <v>0</v>
      </c>
      <c r="B66" s="101"/>
      <c r="C66" s="101"/>
      <c r="D66" s="102"/>
      <c r="E66" s="31">
        <f ca="1">SUM(OFFSET(Supplies,5,4):OFFSET(Other,-4,4))</f>
        <v>0</v>
      </c>
    </row>
    <row r="67" spans="1:13" ht="15" x14ac:dyDescent="0.2">
      <c r="A67" s="2"/>
      <c r="B67" s="3"/>
      <c r="C67" s="2"/>
      <c r="D67" s="2"/>
      <c r="E67" s="8"/>
    </row>
    <row r="68" spans="1:13" ht="15" x14ac:dyDescent="0.2">
      <c r="A68" s="2"/>
      <c r="B68" s="3"/>
      <c r="C68" s="2"/>
      <c r="D68" s="2"/>
      <c r="E68" s="8"/>
    </row>
    <row r="69" spans="1:13" ht="72.75" customHeight="1" x14ac:dyDescent="0.2">
      <c r="A69" s="104" t="s">
        <v>66</v>
      </c>
      <c r="B69" s="104"/>
      <c r="C69" s="104"/>
      <c r="D69" s="104"/>
      <c r="E69" s="104"/>
      <c r="F69" s="104"/>
    </row>
    <row r="70" spans="1:13" ht="34.5" customHeight="1" x14ac:dyDescent="0.2">
      <c r="A70" s="105"/>
      <c r="B70" s="105"/>
      <c r="C70" s="105"/>
      <c r="D70" s="105"/>
      <c r="E70" s="105"/>
      <c r="F70" s="105"/>
    </row>
    <row r="71" spans="1:13" ht="43.5" customHeight="1" x14ac:dyDescent="0.2">
      <c r="A71" s="14" t="s">
        <v>5</v>
      </c>
      <c r="B71" s="15" t="s">
        <v>25</v>
      </c>
      <c r="C71" s="14" t="s">
        <v>4</v>
      </c>
      <c r="D71" s="14" t="s">
        <v>2</v>
      </c>
      <c r="E71" s="15" t="s">
        <v>11</v>
      </c>
      <c r="F71" s="14" t="s">
        <v>61</v>
      </c>
    </row>
    <row r="72" spans="1:13" s="16" customFormat="1" ht="15.75" x14ac:dyDescent="0.25">
      <c r="A72" s="35" t="s">
        <v>47</v>
      </c>
      <c r="B72" s="36">
        <v>65</v>
      </c>
      <c r="C72" s="37">
        <v>3</v>
      </c>
      <c r="D72" s="35" t="s">
        <v>9</v>
      </c>
      <c r="E72" s="38">
        <f>IF(B72="","",ROUND(ROUND(B72,4)*ROUND(C72,4),2))</f>
        <v>195</v>
      </c>
      <c r="F72" s="63" t="s">
        <v>62</v>
      </c>
    </row>
    <row r="73" spans="1:13" s="16" customFormat="1" ht="31.5" x14ac:dyDescent="0.25">
      <c r="A73" s="35" t="s">
        <v>48</v>
      </c>
      <c r="B73" s="36">
        <v>3200</v>
      </c>
      <c r="C73" s="37">
        <v>0.25</v>
      </c>
      <c r="D73" s="35" t="s">
        <v>14</v>
      </c>
      <c r="E73" s="38">
        <f t="shared" ref="E73:E75" si="10">IF(B73="","",ROUND(ROUND(B73,4)*ROUND(C73,4),2))</f>
        <v>800</v>
      </c>
      <c r="F73" s="63" t="s">
        <v>62</v>
      </c>
    </row>
    <row r="74" spans="1:13" s="16" customFormat="1" ht="12.95" hidden="1" customHeight="1" x14ac:dyDescent="0.25">
      <c r="A74" s="17"/>
      <c r="B74" s="18"/>
      <c r="C74" s="52"/>
      <c r="D74" s="17"/>
      <c r="E74" s="71" t="str">
        <f t="shared" si="10"/>
        <v/>
      </c>
      <c r="F74" s="67"/>
    </row>
    <row r="75" spans="1:13" s="19" customFormat="1" ht="15.75" x14ac:dyDescent="0.25">
      <c r="A75" s="17"/>
      <c r="B75" s="18"/>
      <c r="C75" s="90"/>
      <c r="D75" s="17"/>
      <c r="E75" s="71" t="str">
        <f t="shared" si="10"/>
        <v/>
      </c>
      <c r="F75" s="68"/>
    </row>
    <row r="76" spans="1:13" ht="15.75" x14ac:dyDescent="0.2">
      <c r="A76" s="103" t="s">
        <v>0</v>
      </c>
      <c r="B76" s="103"/>
      <c r="C76" s="103"/>
      <c r="D76" s="103"/>
      <c r="E76" s="33">
        <f ca="1">SUM(OFFSET(Other,5,4):OFFSET(Indirect,-4,4))</f>
        <v>0</v>
      </c>
    </row>
    <row r="77" spans="1:13" ht="15.75" x14ac:dyDescent="0.2">
      <c r="A77" s="73"/>
      <c r="B77" s="73"/>
      <c r="C77" s="73"/>
      <c r="D77" s="73"/>
      <c r="E77" s="74"/>
    </row>
    <row r="78" spans="1:13" ht="15.75" x14ac:dyDescent="0.2">
      <c r="A78" s="73"/>
      <c r="B78" s="73"/>
      <c r="C78" s="73"/>
      <c r="D78" s="73"/>
      <c r="E78" s="74"/>
    </row>
    <row r="79" spans="1:13" ht="264" customHeight="1" x14ac:dyDescent="0.2">
      <c r="A79" s="106" t="s">
        <v>81</v>
      </c>
      <c r="B79" s="107"/>
      <c r="C79" s="107"/>
      <c r="D79" s="107"/>
      <c r="E79" s="107"/>
      <c r="F79" s="108"/>
      <c r="H79" s="13"/>
      <c r="I79" s="13"/>
      <c r="J79" s="13"/>
      <c r="K79" s="13"/>
      <c r="L79" s="13"/>
      <c r="M79" s="13"/>
    </row>
    <row r="80" spans="1:13" ht="34.5" customHeight="1" x14ac:dyDescent="0.2">
      <c r="A80" s="109"/>
      <c r="B80" s="110"/>
      <c r="C80" s="110"/>
      <c r="D80" s="110"/>
      <c r="E80" s="110"/>
      <c r="F80" s="111"/>
    </row>
    <row r="81" spans="1:11" ht="43.5" customHeight="1" x14ac:dyDescent="0.2">
      <c r="A81" s="61" t="s">
        <v>71</v>
      </c>
      <c r="B81" s="61" t="s">
        <v>70</v>
      </c>
      <c r="C81" s="61" t="s">
        <v>69</v>
      </c>
      <c r="D81" s="61" t="s">
        <v>2</v>
      </c>
      <c r="E81" s="62" t="s">
        <v>11</v>
      </c>
      <c r="F81" s="14" t="s">
        <v>61</v>
      </c>
    </row>
    <row r="82" spans="1:11" s="16" customFormat="1" ht="31.5" hidden="1" x14ac:dyDescent="0.25">
      <c r="A82" s="35" t="s">
        <v>76</v>
      </c>
      <c r="B82" s="46">
        <v>7046.25</v>
      </c>
      <c r="C82" s="47">
        <v>0.21</v>
      </c>
      <c r="D82" s="35"/>
      <c r="E82" s="43">
        <f>IF(B82="","",ROUND(ROUND(B82,4)*ROUND(C82,6),2))</f>
        <v>1479.71</v>
      </c>
      <c r="F82" s="64" t="s">
        <v>62</v>
      </c>
    </row>
    <row r="83" spans="1:11" s="16" customFormat="1" ht="31.5" hidden="1" x14ac:dyDescent="0.25">
      <c r="A83" s="35" t="s">
        <v>77</v>
      </c>
      <c r="B83" s="48">
        <v>10384.620000000001</v>
      </c>
      <c r="C83" s="47">
        <v>0.1</v>
      </c>
      <c r="D83" s="35"/>
      <c r="E83" s="43">
        <f t="shared" ref="E83:E87" si="11">IF(B83="","",ROUND(ROUND(B83,4)*ROUND(C83,6),2))</f>
        <v>1038.46</v>
      </c>
      <c r="F83" s="64" t="s">
        <v>63</v>
      </c>
    </row>
    <row r="84" spans="1:11" s="16" customFormat="1" ht="15.75" hidden="1" x14ac:dyDescent="0.25">
      <c r="A84" s="78"/>
      <c r="B84" s="79"/>
      <c r="C84" s="80"/>
      <c r="D84" s="81"/>
      <c r="E84" s="71"/>
      <c r="F84" s="82"/>
      <c r="H84" s="75"/>
      <c r="I84" s="75"/>
      <c r="J84" s="75"/>
    </row>
    <row r="85" spans="1:11" s="19" customFormat="1" ht="47.25" x14ac:dyDescent="0.25">
      <c r="A85" s="78"/>
      <c r="B85" s="79"/>
      <c r="C85" s="80"/>
      <c r="D85" s="81"/>
      <c r="E85" s="71"/>
      <c r="F85" s="76"/>
      <c r="H85" s="76" t="s">
        <v>84</v>
      </c>
      <c r="I85" s="76" t="s">
        <v>75</v>
      </c>
      <c r="J85" s="76" t="s">
        <v>72</v>
      </c>
    </row>
    <row r="86" spans="1:11" s="19" customFormat="1" ht="41.25" customHeight="1" x14ac:dyDescent="0.25">
      <c r="A86" s="78" t="s">
        <v>78</v>
      </c>
      <c r="B86" s="53"/>
      <c r="C86" s="54"/>
      <c r="D86" s="17"/>
      <c r="E86" s="71" t="str">
        <f t="shared" si="11"/>
        <v/>
      </c>
      <c r="F86" s="76" t="s">
        <v>73</v>
      </c>
      <c r="H86" s="77">
        <f>(SUMIF(F:F, "Admin", E:E))</f>
        <v>0</v>
      </c>
      <c r="I86" s="77">
        <f>IFERROR(H86+E86,H86)</f>
        <v>0</v>
      </c>
      <c r="J86" s="77">
        <f ca="1">ROUND(E90*0.075,2)</f>
        <v>0</v>
      </c>
      <c r="K86" s="75"/>
    </row>
    <row r="87" spans="1:11" s="19" customFormat="1" ht="41.25" customHeight="1" x14ac:dyDescent="0.25">
      <c r="A87" s="78" t="s">
        <v>68</v>
      </c>
      <c r="B87" s="53"/>
      <c r="C87" s="54"/>
      <c r="D87" s="17"/>
      <c r="E87" s="71" t="str">
        <f t="shared" si="11"/>
        <v/>
      </c>
      <c r="F87" s="76" t="s">
        <v>74</v>
      </c>
      <c r="H87" s="77">
        <f>(SUMIF(F:F, "Program", E:E))</f>
        <v>0</v>
      </c>
      <c r="I87" s="77">
        <f>IFERROR(H87+E87,H87)</f>
        <v>0</v>
      </c>
      <c r="J87" s="77"/>
      <c r="K87" s="75"/>
    </row>
    <row r="88" spans="1:11" ht="15.75" x14ac:dyDescent="0.2">
      <c r="A88" s="103" t="s">
        <v>0</v>
      </c>
      <c r="B88" s="103"/>
      <c r="C88" s="103"/>
      <c r="D88" s="103"/>
      <c r="E88" s="33">
        <f ca="1">SUM(OFFSET(Indirect,5,4):OFFSET(GrandTotal,-3,4))</f>
        <v>0</v>
      </c>
    </row>
    <row r="89" spans="1:11" ht="15" x14ac:dyDescent="0.2">
      <c r="A89" s="65"/>
      <c r="B89" s="66"/>
      <c r="C89" s="1"/>
      <c r="D89" s="1"/>
      <c r="E89" s="9"/>
    </row>
    <row r="90" spans="1:11" ht="15.75" x14ac:dyDescent="0.2">
      <c r="A90" s="103" t="s">
        <v>28</v>
      </c>
      <c r="B90" s="103"/>
      <c r="C90" s="103"/>
      <c r="D90" s="103"/>
      <c r="E90" s="50">
        <f ca="1">ROUND(SUM(E16+E26+E88+E36+E46+E56+E66+E76),2)</f>
        <v>0</v>
      </c>
    </row>
    <row r="91" spans="1:11" x14ac:dyDescent="0.2">
      <c r="A91" s="100"/>
      <c r="B91" s="100"/>
      <c r="C91" s="100"/>
      <c r="D91" s="100"/>
      <c r="E91" s="100"/>
    </row>
    <row r="92" spans="1:11" x14ac:dyDescent="0.2">
      <c r="A92" s="83"/>
      <c r="B92" s="84"/>
    </row>
    <row r="93" spans="1:11" x14ac:dyDescent="0.2">
      <c r="A93" s="83"/>
      <c r="B93" s="84"/>
    </row>
    <row r="94" spans="1:11" x14ac:dyDescent="0.2">
      <c r="A94" s="85"/>
      <c r="B94" s="86"/>
    </row>
    <row r="97" spans="1:1" x14ac:dyDescent="0.2">
      <c r="A97" s="87"/>
    </row>
  </sheetData>
  <sheetProtection algorithmName="SHA-512" hashValue="D9Cmwzab95rSOOZ/0kJdjFOj/6Cr9315B2qCwGe1d60GeRMR4j3+Z+BltGrNJRqCIr/i+usWOoxceYMR9REydw==" saltValue="e9gavlfapFPVG2CsUWlTNw==" spinCount="100000" sheet="1" objects="1" scenarios="1" selectLockedCells="1"/>
  <mergeCells count="33">
    <mergeCell ref="A40:F40"/>
    <mergeCell ref="A49:F49"/>
    <mergeCell ref="A50:F50"/>
    <mergeCell ref="A26:D26"/>
    <mergeCell ref="A36:D36"/>
    <mergeCell ref="A46:D46"/>
    <mergeCell ref="A19:F19"/>
    <mergeCell ref="A20:F20"/>
    <mergeCell ref="A29:F29"/>
    <mergeCell ref="A30:F30"/>
    <mergeCell ref="A39:F39"/>
    <mergeCell ref="A16:D16"/>
    <mergeCell ref="A10:F10"/>
    <mergeCell ref="A9:F9"/>
    <mergeCell ref="A1:F1"/>
    <mergeCell ref="A2:F2"/>
    <mergeCell ref="A3:F3"/>
    <mergeCell ref="A4:F4"/>
    <mergeCell ref="A8:F8"/>
    <mergeCell ref="A7:F7"/>
    <mergeCell ref="A6:F6"/>
    <mergeCell ref="A91:E91"/>
    <mergeCell ref="A66:D66"/>
    <mergeCell ref="A56:D56"/>
    <mergeCell ref="A76:D76"/>
    <mergeCell ref="A90:D90"/>
    <mergeCell ref="A59:F59"/>
    <mergeCell ref="A60:F60"/>
    <mergeCell ref="A69:F69"/>
    <mergeCell ref="A70:F70"/>
    <mergeCell ref="A79:F79"/>
    <mergeCell ref="A80:F80"/>
    <mergeCell ref="A88:D88"/>
  </mergeCells>
  <conditionalFormatting sqref="B86:C86">
    <cfRule type="expression" dxfId="0" priority="1">
      <formula>$I$86&gt;$J$86</formula>
    </cfRule>
  </conditionalFormatting>
  <dataValidations count="4">
    <dataValidation type="decimal" allowBlank="1" showInputMessage="1" showErrorMessage="1" errorTitle="Numbers Only" error="Only Numerical Values Can be Entered" sqref="B54:C55 B34:C35 B44:C45 B64:C65 B74:C74 B14:C15" xr:uid="{00000000-0002-0000-0100-000000000000}">
      <formula1>-5555555555555500</formula1>
      <formula2>55555555555555500</formula2>
    </dataValidation>
    <dataValidation type="list" allowBlank="1" showInputMessage="1" showErrorMessage="1" sqref="F54:F55 F24:F25 F34:F35 F44:F45 F64:F65 F14:F15 F74:F75" xr:uid="{E3120428-07CE-4678-B1A9-12A5C0A8E302}">
      <formula1>"Admin, Program"</formula1>
    </dataValidation>
    <dataValidation type="whole" allowBlank="1" showInputMessage="1" showErrorMessage="1" errorTitle="Admin Applicable Expenses" error="The amount of Administrative Expenses that you have applied to Indirect exceeds the total applicable Admin Expenses that have been categorized in this budget." sqref="B86" xr:uid="{55F6E181-8208-46FB-903A-BD981705411A}">
      <formula1>0</formula1>
      <formula2>H86</formula2>
    </dataValidation>
    <dataValidation type="whole" allowBlank="1" showInputMessage="1" showErrorMessage="1" errorTitle="Programmatic Indirect Expenses" error="The amount of Programmatic Expenses that you have applied to Indirect exceeds the total applicable Program Expenses that have been categorized in this budget." sqref="B87" xr:uid="{04A3A603-38E5-47A9-BFC1-0DD16190A478}">
      <formula1>0</formula1>
      <formula2>H87</formula2>
    </dataValidation>
  </dataValidations>
  <printOptions horizontalCentered="1"/>
  <pageMargins left="0.7" right="0.7" top="0.75" bottom="0.75" header="0.3" footer="0.3"/>
  <pageSetup scale="63"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ThisWorkbook.Personnel_Add">
                <anchor moveWithCells="1" sizeWithCells="1">
                  <from>
                    <xdr:col>0</xdr:col>
                    <xdr:colOff>180975</xdr:colOff>
                    <xdr:row>9</xdr:row>
                    <xdr:rowOff>28575</xdr:rowOff>
                  </from>
                  <to>
                    <xdr:col>0</xdr:col>
                    <xdr:colOff>1228725</xdr:colOff>
                    <xdr:row>9</xdr:row>
                    <xdr:rowOff>371475</xdr:rowOff>
                  </to>
                </anchor>
              </controlPr>
            </control>
          </mc:Choice>
        </mc:AlternateContent>
        <mc:AlternateContent xmlns:mc="http://schemas.openxmlformats.org/markup-compatibility/2006">
          <mc:Choice Requires="x14">
            <control shapeId="1026" r:id="rId5" name="Button 2">
              <controlPr defaultSize="0" print="0" autoFill="0" autoPict="0" macro="[0]!ThisWorkbook.Personnel_Delete">
                <anchor moveWithCells="1" sizeWithCells="1">
                  <from>
                    <xdr:col>0</xdr:col>
                    <xdr:colOff>1381125</xdr:colOff>
                    <xdr:row>9</xdr:row>
                    <xdr:rowOff>28575</xdr:rowOff>
                  </from>
                  <to>
                    <xdr:col>1</xdr:col>
                    <xdr:colOff>314325</xdr:colOff>
                    <xdr:row>9</xdr:row>
                    <xdr:rowOff>371475</xdr:rowOff>
                  </to>
                </anchor>
              </controlPr>
            </control>
          </mc:Choice>
        </mc:AlternateContent>
        <mc:AlternateContent xmlns:mc="http://schemas.openxmlformats.org/markup-compatibility/2006">
          <mc:Choice Requires="x14">
            <control shapeId="1037" r:id="rId6" name="Button 13">
              <controlPr defaultSize="0" print="0" autoFill="0" autoPict="0" macro="[0]!ThisWorkbook.Fringe_Add">
                <anchor moveWithCells="1" sizeWithCells="1">
                  <from>
                    <xdr:col>0</xdr:col>
                    <xdr:colOff>180975</xdr:colOff>
                    <xdr:row>19</xdr:row>
                    <xdr:rowOff>28575</xdr:rowOff>
                  </from>
                  <to>
                    <xdr:col>0</xdr:col>
                    <xdr:colOff>1228725</xdr:colOff>
                    <xdr:row>19</xdr:row>
                    <xdr:rowOff>371475</xdr:rowOff>
                  </to>
                </anchor>
              </controlPr>
            </control>
          </mc:Choice>
        </mc:AlternateContent>
        <mc:AlternateContent xmlns:mc="http://schemas.openxmlformats.org/markup-compatibility/2006">
          <mc:Choice Requires="x14">
            <control shapeId="1038" r:id="rId7" name="Button 14">
              <controlPr defaultSize="0" print="0" autoFill="0" autoPict="0" macro="[0]!ThisWorkbook.Fringe_Delete">
                <anchor moveWithCells="1" sizeWithCells="1">
                  <from>
                    <xdr:col>0</xdr:col>
                    <xdr:colOff>1381125</xdr:colOff>
                    <xdr:row>19</xdr:row>
                    <xdr:rowOff>28575</xdr:rowOff>
                  </from>
                  <to>
                    <xdr:col>1</xdr:col>
                    <xdr:colOff>314325</xdr:colOff>
                    <xdr:row>19</xdr:row>
                    <xdr:rowOff>371475</xdr:rowOff>
                  </to>
                </anchor>
              </controlPr>
            </control>
          </mc:Choice>
        </mc:AlternateContent>
        <mc:AlternateContent xmlns:mc="http://schemas.openxmlformats.org/markup-compatibility/2006">
          <mc:Choice Requires="x14">
            <control shapeId="1041" r:id="rId8" name="Button 17">
              <controlPr defaultSize="0" print="0" autoFill="0" autoPict="0" macro="[0]!ThisWorkbook.Contractors_Add">
                <anchor moveWithCells="1" sizeWithCells="1">
                  <from>
                    <xdr:col>0</xdr:col>
                    <xdr:colOff>180975</xdr:colOff>
                    <xdr:row>29</xdr:row>
                    <xdr:rowOff>28575</xdr:rowOff>
                  </from>
                  <to>
                    <xdr:col>0</xdr:col>
                    <xdr:colOff>1228725</xdr:colOff>
                    <xdr:row>29</xdr:row>
                    <xdr:rowOff>371475</xdr:rowOff>
                  </to>
                </anchor>
              </controlPr>
            </control>
          </mc:Choice>
        </mc:AlternateContent>
        <mc:AlternateContent xmlns:mc="http://schemas.openxmlformats.org/markup-compatibility/2006">
          <mc:Choice Requires="x14">
            <control shapeId="1042" r:id="rId9" name="Button 18">
              <controlPr defaultSize="0" print="0" autoFill="0" autoPict="0" macro="[0]!ThisWorkbook.Contractors_Delete">
                <anchor moveWithCells="1" sizeWithCells="1">
                  <from>
                    <xdr:col>0</xdr:col>
                    <xdr:colOff>1381125</xdr:colOff>
                    <xdr:row>29</xdr:row>
                    <xdr:rowOff>28575</xdr:rowOff>
                  </from>
                  <to>
                    <xdr:col>1</xdr:col>
                    <xdr:colOff>314325</xdr:colOff>
                    <xdr:row>29</xdr:row>
                    <xdr:rowOff>371475</xdr:rowOff>
                  </to>
                </anchor>
              </controlPr>
            </control>
          </mc:Choice>
        </mc:AlternateContent>
        <mc:AlternateContent xmlns:mc="http://schemas.openxmlformats.org/markup-compatibility/2006">
          <mc:Choice Requires="x14">
            <control shapeId="1045" r:id="rId10" name="Button 21">
              <controlPr defaultSize="0" print="0" autoFill="0" autoPict="0" macro="[0]!ThisWorkbook.Travel_Add">
                <anchor moveWithCells="1" sizeWithCells="1">
                  <from>
                    <xdr:col>0</xdr:col>
                    <xdr:colOff>180975</xdr:colOff>
                    <xdr:row>49</xdr:row>
                    <xdr:rowOff>28575</xdr:rowOff>
                  </from>
                  <to>
                    <xdr:col>0</xdr:col>
                    <xdr:colOff>1228725</xdr:colOff>
                    <xdr:row>49</xdr:row>
                    <xdr:rowOff>371475</xdr:rowOff>
                  </to>
                </anchor>
              </controlPr>
            </control>
          </mc:Choice>
        </mc:AlternateContent>
        <mc:AlternateContent xmlns:mc="http://schemas.openxmlformats.org/markup-compatibility/2006">
          <mc:Choice Requires="x14">
            <control shapeId="1046" r:id="rId11" name="Button 22">
              <controlPr defaultSize="0" print="0" autoFill="0" autoPict="0" macro="[0]!ThisWorkbook.Travel_Delete">
                <anchor moveWithCells="1" sizeWithCells="1">
                  <from>
                    <xdr:col>0</xdr:col>
                    <xdr:colOff>1381125</xdr:colOff>
                    <xdr:row>49</xdr:row>
                    <xdr:rowOff>28575</xdr:rowOff>
                  </from>
                  <to>
                    <xdr:col>1</xdr:col>
                    <xdr:colOff>314325</xdr:colOff>
                    <xdr:row>49</xdr:row>
                    <xdr:rowOff>371475</xdr:rowOff>
                  </to>
                </anchor>
              </controlPr>
            </control>
          </mc:Choice>
        </mc:AlternateContent>
        <mc:AlternateContent xmlns:mc="http://schemas.openxmlformats.org/markup-compatibility/2006">
          <mc:Choice Requires="x14">
            <control shapeId="1047" r:id="rId12" name="Button 23">
              <controlPr defaultSize="0" print="0" autoFill="0" autoPict="0" macro="[0]!ThisWorkbook.Equipment_Add">
                <anchor moveWithCells="1" sizeWithCells="1">
                  <from>
                    <xdr:col>0</xdr:col>
                    <xdr:colOff>180975</xdr:colOff>
                    <xdr:row>39</xdr:row>
                    <xdr:rowOff>28575</xdr:rowOff>
                  </from>
                  <to>
                    <xdr:col>0</xdr:col>
                    <xdr:colOff>1228725</xdr:colOff>
                    <xdr:row>39</xdr:row>
                    <xdr:rowOff>371475</xdr:rowOff>
                  </to>
                </anchor>
              </controlPr>
            </control>
          </mc:Choice>
        </mc:AlternateContent>
        <mc:AlternateContent xmlns:mc="http://schemas.openxmlformats.org/markup-compatibility/2006">
          <mc:Choice Requires="x14">
            <control shapeId="1048" r:id="rId13" name="Button 24">
              <controlPr defaultSize="0" print="0" autoFill="0" autoPict="0" macro="[0]!ThisWorkbook.Equipment_Delete">
                <anchor moveWithCells="1" sizeWithCells="1">
                  <from>
                    <xdr:col>0</xdr:col>
                    <xdr:colOff>1381125</xdr:colOff>
                    <xdr:row>39</xdr:row>
                    <xdr:rowOff>28575</xdr:rowOff>
                  </from>
                  <to>
                    <xdr:col>1</xdr:col>
                    <xdr:colOff>314325</xdr:colOff>
                    <xdr:row>39</xdr:row>
                    <xdr:rowOff>371475</xdr:rowOff>
                  </to>
                </anchor>
              </controlPr>
            </control>
          </mc:Choice>
        </mc:AlternateContent>
        <mc:AlternateContent xmlns:mc="http://schemas.openxmlformats.org/markup-compatibility/2006">
          <mc:Choice Requires="x14">
            <control shapeId="1051" r:id="rId14" name="Button 27">
              <controlPr defaultSize="0" print="0" autoFill="0" autoPict="0" macro="[0]!ThisWorkbook.Supplies_Add">
                <anchor moveWithCells="1" sizeWithCells="1">
                  <from>
                    <xdr:col>0</xdr:col>
                    <xdr:colOff>180975</xdr:colOff>
                    <xdr:row>59</xdr:row>
                    <xdr:rowOff>28575</xdr:rowOff>
                  </from>
                  <to>
                    <xdr:col>0</xdr:col>
                    <xdr:colOff>1228725</xdr:colOff>
                    <xdr:row>59</xdr:row>
                    <xdr:rowOff>371475</xdr:rowOff>
                  </to>
                </anchor>
              </controlPr>
            </control>
          </mc:Choice>
        </mc:AlternateContent>
        <mc:AlternateContent xmlns:mc="http://schemas.openxmlformats.org/markup-compatibility/2006">
          <mc:Choice Requires="x14">
            <control shapeId="1052" r:id="rId15" name="Button 28">
              <controlPr defaultSize="0" print="0" autoFill="0" autoPict="0" macro="[0]!ThisWorkbook.Supplies_Delete">
                <anchor moveWithCells="1" sizeWithCells="1">
                  <from>
                    <xdr:col>0</xdr:col>
                    <xdr:colOff>1381125</xdr:colOff>
                    <xdr:row>59</xdr:row>
                    <xdr:rowOff>28575</xdr:rowOff>
                  </from>
                  <to>
                    <xdr:col>1</xdr:col>
                    <xdr:colOff>314325</xdr:colOff>
                    <xdr:row>59</xdr:row>
                    <xdr:rowOff>371475</xdr:rowOff>
                  </to>
                </anchor>
              </controlPr>
            </control>
          </mc:Choice>
        </mc:AlternateContent>
        <mc:AlternateContent xmlns:mc="http://schemas.openxmlformats.org/markup-compatibility/2006">
          <mc:Choice Requires="x14">
            <control shapeId="1053" r:id="rId16" name="Button 29">
              <controlPr defaultSize="0" print="0" autoFill="0" autoPict="0" macro="[0]!ThisWorkbook.Other_Add">
                <anchor moveWithCells="1" sizeWithCells="1">
                  <from>
                    <xdr:col>0</xdr:col>
                    <xdr:colOff>180975</xdr:colOff>
                    <xdr:row>69</xdr:row>
                    <xdr:rowOff>28575</xdr:rowOff>
                  </from>
                  <to>
                    <xdr:col>0</xdr:col>
                    <xdr:colOff>1228725</xdr:colOff>
                    <xdr:row>69</xdr:row>
                    <xdr:rowOff>371475</xdr:rowOff>
                  </to>
                </anchor>
              </controlPr>
            </control>
          </mc:Choice>
        </mc:AlternateContent>
        <mc:AlternateContent xmlns:mc="http://schemas.openxmlformats.org/markup-compatibility/2006">
          <mc:Choice Requires="x14">
            <control shapeId="1054" r:id="rId17" name="Button 30">
              <controlPr defaultSize="0" print="0" autoFill="0" autoPict="0" macro="[0]!ThisWorkbook.Other_Delete">
                <anchor moveWithCells="1" sizeWithCells="1">
                  <from>
                    <xdr:col>0</xdr:col>
                    <xdr:colOff>1381125</xdr:colOff>
                    <xdr:row>69</xdr:row>
                    <xdr:rowOff>28575</xdr:rowOff>
                  </from>
                  <to>
                    <xdr:col>1</xdr:col>
                    <xdr:colOff>314325</xdr:colOff>
                    <xdr:row>69</xdr:row>
                    <xdr:rowOff>371475</xdr:rowOff>
                  </to>
                </anchor>
              </controlPr>
            </control>
          </mc:Choice>
        </mc:AlternateContent>
        <mc:AlternateContent xmlns:mc="http://schemas.openxmlformats.org/markup-compatibility/2006">
          <mc:Choice Requires="x14">
            <control shapeId="1055" r:id="rId18" name="Button 31">
              <controlPr defaultSize="0" print="0" autoFill="0" autoPict="0" macro="[0]!ThisWorkbook.SaveAsPDF">
                <anchor moveWithCells="1" sizeWithCells="1">
                  <from>
                    <xdr:col>3</xdr:col>
                    <xdr:colOff>5505450</xdr:colOff>
                    <xdr:row>0</xdr:row>
                    <xdr:rowOff>104775</xdr:rowOff>
                  </from>
                  <to>
                    <xdr:col>5</xdr:col>
                    <xdr:colOff>590550</xdr:colOff>
                    <xdr:row>3</xdr:row>
                    <xdr:rowOff>95250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11</vt:i4>
      </vt:variant>
    </vt:vector>
  </HeadingPairs>
  <TitlesOfParts>
    <vt:vector size="13" baseType="lpstr">
      <vt:lpstr>Budget Summary</vt:lpstr>
      <vt:lpstr>Budget Detail</vt:lpstr>
      <vt:lpstr>Contractors</vt:lpstr>
      <vt:lpstr>Equipment</vt:lpstr>
      <vt:lpstr>Fringe</vt:lpstr>
      <vt:lpstr>GrandTotal</vt:lpstr>
      <vt:lpstr>Indirect</vt:lpstr>
      <vt:lpstr>Other</vt:lpstr>
      <vt:lpstr>Personnel</vt:lpstr>
      <vt:lpstr>'Budget Detail'!Print_Area</vt:lpstr>
      <vt:lpstr>'Budget Detail'!Print_Titles</vt:lpstr>
      <vt:lpstr>Supplies</vt:lpstr>
      <vt:lpstr>Travel</vt:lpstr>
    </vt:vector>
  </TitlesOfParts>
  <Company>ccj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ccj</dc:creator>
  <cp:lastModifiedBy>Domings, Steve M (OGR)</cp:lastModifiedBy>
  <cp:lastPrinted>2022-09-29T19:17:34Z</cp:lastPrinted>
  <dcterms:created xsi:type="dcterms:W3CDTF">2002-05-29T22:11:42Z</dcterms:created>
  <dcterms:modified xsi:type="dcterms:W3CDTF">2022-10-03T19:15:56Z</dcterms:modified>
</cp:coreProperties>
</file>