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FRANKLIN HAMPSHIRE/"/>
    </mc:Choice>
  </mc:AlternateContent>
  <xr:revisionPtr revIDLastSave="0" documentId="8_{01D699C0-C186-4A2C-83CB-3D6B8FA500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RANKLIN HAMPSHIRE" sheetId="2" r:id="rId1"/>
  </sheets>
  <definedNames>
    <definedName name="_xlnm.Print_Area" localSheetId="0">'FRANKLIN HAMPSHIRE'!$A$1:$G$82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4" i="2" l="1"/>
  <c r="P63" i="2"/>
  <c r="O63" i="2"/>
  <c r="P16" i="2"/>
  <c r="P18" i="2"/>
  <c r="N17" i="2"/>
  <c r="P17" i="2" s="1"/>
  <c r="N15" i="2"/>
  <c r="N80" i="2" s="1"/>
  <c r="P59" i="2"/>
  <c r="M58" i="2"/>
  <c r="P58" i="2" s="1"/>
  <c r="P8" i="2"/>
  <c r="L80" i="2"/>
  <c r="P61" i="2"/>
  <c r="P62" i="2"/>
  <c r="P65" i="2"/>
  <c r="P66" i="2"/>
  <c r="P67" i="2"/>
  <c r="P68" i="2"/>
  <c r="P69" i="2"/>
  <c r="P70" i="2"/>
  <c r="P71" i="2"/>
  <c r="P72" i="2"/>
  <c r="P73" i="2"/>
  <c r="P74" i="2"/>
  <c r="P75" i="2"/>
  <c r="K60" i="2"/>
  <c r="K80" i="2" s="1"/>
  <c r="J56" i="2"/>
  <c r="J80" i="2" s="1"/>
  <c r="P50" i="2"/>
  <c r="I49" i="2"/>
  <c r="P49" i="2" s="1"/>
  <c r="P29" i="2"/>
  <c r="H80" i="2"/>
  <c r="P28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51" i="2"/>
  <c r="P52" i="2"/>
  <c r="P53" i="2"/>
  <c r="P54" i="2"/>
  <c r="P55" i="2"/>
  <c r="P56" i="2"/>
  <c r="P57" i="2"/>
  <c r="P76" i="2"/>
  <c r="P77" i="2"/>
  <c r="P19" i="2"/>
  <c r="P20" i="2"/>
  <c r="P21" i="2"/>
  <c r="P22" i="2"/>
  <c r="P24" i="2"/>
  <c r="P25" i="2"/>
  <c r="P26" i="2"/>
  <c r="P27" i="2"/>
  <c r="P78" i="2"/>
  <c r="P79" i="2"/>
  <c r="P9" i="2"/>
  <c r="P10" i="2"/>
  <c r="P11" i="2"/>
  <c r="P12" i="2"/>
  <c r="P13" i="2"/>
  <c r="G80" i="2"/>
  <c r="P23" i="2"/>
  <c r="O80" i="2" l="1"/>
  <c r="P15" i="2"/>
  <c r="M80" i="2"/>
  <c r="I80" i="2"/>
  <c r="P60" i="2"/>
</calcChain>
</file>

<file path=xl/sharedStrings.xml><?xml version="1.0" encoding="utf-8"?>
<sst xmlns="http://schemas.openxmlformats.org/spreadsheetml/2006/main" count="182" uniqueCount="113">
  <si>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</si>
  <si>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</si>
  <si>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</si>
  <si>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</si>
  <si>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</si>
  <si>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</si>
  <si>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</si>
  <si>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</si>
  <si>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</si>
  <si>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</si>
  <si>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</si>
  <si>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FRANKLIN HAMPSHIRE</t>
  </si>
  <si>
    <t>WORKFORCE TRAINING FUND</t>
  </si>
  <si>
    <t>7003-0135</t>
  </si>
  <si>
    <t>N/A</t>
  </si>
  <si>
    <t>7003-1010</t>
  </si>
  <si>
    <t>STATE ONE STOP</t>
  </si>
  <si>
    <t>7003-0803</t>
  </si>
  <si>
    <t>WP 90%</t>
  </si>
  <si>
    <t>WP 10%</t>
  </si>
  <si>
    <t>17.207</t>
  </si>
  <si>
    <t>DOE -ELEMENTARY &amp; SECONDARY ED</t>
  </si>
  <si>
    <t>84.002A</t>
  </si>
  <si>
    <t>DVOP</t>
  </si>
  <si>
    <t>7002-6628</t>
  </si>
  <si>
    <t>ELDER AFFAIRS</t>
  </si>
  <si>
    <t>DOE-CAREER PATHWAYS</t>
  </si>
  <si>
    <t>MA COMMISSION FOR THE BLIND</t>
  </si>
  <si>
    <t>JULY 1, 2020-JUNE 30, 2021</t>
  </si>
  <si>
    <t>JULY 1, 2021-JUNE 30, 2022</t>
  </si>
  <si>
    <t>CT EOL 21CCFHAMVETSUI</t>
  </si>
  <si>
    <t>JULY 1, 2020-DEC 31, 2020</t>
  </si>
  <si>
    <t>FVETS2020</t>
  </si>
  <si>
    <t>J409</t>
  </si>
  <si>
    <t>ALLOCATION FOR UI SERVICES</t>
  </si>
  <si>
    <t>CT EOL 21CCFHAMTRADE</t>
  </si>
  <si>
    <t>TRADE</t>
  </si>
  <si>
    <t>OCTOBER 1, 2019-JUNE 20,2020</t>
  </si>
  <si>
    <t>FTRADE2020</t>
  </si>
  <si>
    <t>J402</t>
  </si>
  <si>
    <t>DTA</t>
  </si>
  <si>
    <t>STOSCC2021</t>
  </si>
  <si>
    <t>K184</t>
  </si>
  <si>
    <t>MA REHAB COMMISSION (SERVICE DATE 7.1.2020-9.30.2021)</t>
  </si>
  <si>
    <t>JAN 1, 2021-JUNE 30, 2021</t>
  </si>
  <si>
    <t>The Center for Workforce Inclusion, Inc</t>
  </si>
  <si>
    <t>4400-3067</t>
  </si>
  <si>
    <t>K103</t>
  </si>
  <si>
    <t xml:space="preserve"> DESCRIPTION:</t>
  </si>
  <si>
    <t>CT EOL 23CCFHAMWP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</si>
  <si>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</si>
  <si>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</si>
  <si>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</si>
  <si>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</si>
  <si>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</si>
  <si>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</si>
  <si>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FY23 WPP PROGRAM</t>
  </si>
  <si>
    <t>JULY 1, 2022-JUNE 20, 2023</t>
  </si>
  <si>
    <t>SPSS2023</t>
  </si>
  <si>
    <t>4400-1979</t>
  </si>
  <si>
    <t>K227</t>
  </si>
  <si>
    <t>BUDGET #1 FY23</t>
  </si>
  <si>
    <t>BUDGET #1 FY23 AUGUST 25, 2022</t>
  </si>
  <si>
    <t>TO ADD FY23 WPP FUNDS</t>
  </si>
  <si>
    <t>CT EOL 23CCFHAMNEGREA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</si>
  <si>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</si>
  <si>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</si>
  <si>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</si>
  <si>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</si>
  <si>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</si>
  <si>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</si>
  <si>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</si>
  <si>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</si>
  <si>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</si>
  <si>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</si>
  <si>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</si>
  <si>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</si>
  <si>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23CCFHAMWIA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</si>
  <si>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</si>
  <si>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</si>
  <si>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</si>
  <si>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</si>
  <si>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</si>
  <si>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</si>
  <si>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</si>
  <si>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DISLOCATED WORKER</t>
  </si>
  <si>
    <t>FWIADWK23A</t>
  </si>
  <si>
    <t>BUDGET #4 FY23</t>
  </si>
  <si>
    <t>7003-1778</t>
  </si>
  <si>
    <t>BUDGET #5 FY23</t>
  </si>
  <si>
    <t>CT EOL 23CCFHAMSOSWTF</t>
  </si>
  <si>
    <t>WTRUSTF23</t>
  </si>
  <si>
    <t>K264</t>
  </si>
  <si>
    <t>TO ADD WTF FUNDS</t>
  </si>
  <si>
    <t>BUDGET #5 FY23 OCTOBER 20, 2022</t>
  </si>
  <si>
    <t>ADULT</t>
  </si>
  <si>
    <t>FWIAADT23A</t>
  </si>
  <si>
    <t>7003-1630</t>
  </si>
  <si>
    <t>TO ADD FY23 ADULT</t>
  </si>
  <si>
    <t>BUDGET #6 FY23 OCTOBER 20, 2022</t>
  </si>
  <si>
    <t>BUDGET #6 FY23</t>
  </si>
  <si>
    <t>BUDGET #7 FY23</t>
  </si>
  <si>
    <t>TO ADD FY23 WP FUNDS</t>
  </si>
  <si>
    <t>BUDGET #7 FY23 OCTOBER 21, 2022</t>
  </si>
  <si>
    <t>FES2023</t>
  </si>
  <si>
    <t>7002-6626</t>
  </si>
  <si>
    <t>K105</t>
  </si>
  <si>
    <t>K107</t>
  </si>
  <si>
    <t>BUDGET #8 FY23</t>
  </si>
  <si>
    <t>OCTOBER 1, 2022-JUNE 30,  2023</t>
  </si>
  <si>
    <t>FWIADWK23B</t>
  </si>
  <si>
    <t>TO ADD FY23 DISLOCATED WORKER FUND</t>
  </si>
  <si>
    <t>BUDGET #8 FY23 DECEMBER 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</si>
</sst>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4" fontId="8" fillId="0" borderId="1" xfId="0" applyNumberFormat="1" applyFont="1" applyFill="1" applyBorder="1"/>
    <xf numFmtId="0" fontId="8" fillId="0" borderId="1" xfId="0" quotePrefix="1" applyFont="1" applyFill="1" applyBorder="1" applyAlignment="1">
      <alignment horizontal="center"/>
    </xf>
    <xf numFmtId="7" fontId="8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7" fontId="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/>
    <xf numFmtId="0" fontId="7" fillId="0" borderId="0" xfId="0" applyFont="1" applyFill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43" fontId="8" fillId="0" borderId="0" xfId="0" applyNumberFormat="1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/>
    </xf>
    <xf numFmtId="0" fontId="8" fillId="0" borderId="3" xfId="0" quotePrefix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 wrapText="1"/>
    </xf>
    <xf numFmtId="7" fontId="7" fillId="0" borderId="0" xfId="0" applyNumberFormat="1" applyFont="1"/>
    <xf numFmtId="0" fontId="8" fillId="0" borderId="1" xfId="0" applyFont="1" applyFill="1" applyBorder="1"/>
    <xf numFmtId="0" fontId="8" fillId="0" borderId="2" xfId="0" quotePrefix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quotePrefix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4" fontId="7" fillId="0" borderId="0" xfId="1" applyFont="1"/>
    <xf numFmtId="7" fontId="7" fillId="0" borderId="0" xfId="0" applyNumberFormat="1" applyFont="1" applyFill="1"/>
    <xf numFmtId="0" fontId="8" fillId="0" borderId="1" xfId="0" quotePrefix="1" applyFont="1" applyBorder="1" applyAlignment="1">
      <alignment horizontal="center"/>
    </xf>
    <xf numFmtId="37" fontId="8" fillId="0" borderId="0" xfId="2" applyFont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" xfId="0" applyFont="1" applyBorder="1"/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4" fillId="0" borderId="0" xfId="0" applyFont="1" applyAlignment="1"/>
    <xf numFmtId="0" fontId="8" fillId="0" borderId="3" xfId="0" applyFont="1" applyBorder="1" applyAlignment="1">
      <alignment horizontal="left"/>
    </xf>
    <xf numFmtId="0" fontId="14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4" fontId="8" fillId="0" borderId="5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4" fillId="0" borderId="0" xfId="0" applyFont="1" applyAlignment="1"/>
    <xf numFmtId="37" fontId="8" fillId="0" borderId="1" xfId="2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4" fontId="8" fillId="0" borderId="1" xfId="1" applyFont="1" applyFill="1" applyBorder="1"/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abSelected="1" topLeftCell="A66" zoomScale="120" zoomScaleNormal="120" workbookViewId="0">
      <selection activeCell="E82" sqref="E82"/>
    </sheetView>
  </sheetViews>
  <sheetFormatPr defaultColWidth="9.1796875" defaultRowHeight="12" x14ac:dyDescent="0.3"/>
  <cols>
    <col min="1" max="1" width="79.36328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4" customWidth="1"/>
    <col min="7" max="8" width="20" style="4" hidden="1" customWidth="1"/>
    <col min="9" max="10" width="19.36328125" style="4" hidden="1" customWidth="1"/>
    <col min="11" max="13" width="18.81640625" style="4" hidden="1" customWidth="1"/>
    <col min="14" max="14" width="18" style="4" hidden="1" customWidth="1"/>
    <col min="15" max="15" width="18" style="4" customWidth="1"/>
    <col min="16" max="16" width="12.1796875" style="3" hidden="1" customWidth="1"/>
    <col min="17" max="17" width="11.81640625" style="3" bestFit="1" customWidth="1"/>
    <col min="18" max="18" width="10.1796875" style="3" bestFit="1" customWidth="1"/>
    <col min="19" max="16384" width="9.1796875" style="3"/>
  </cols>
  <sheetData>
    <row r="1" spans="1:16" ht="20.5" x14ac:dyDescent="0.45">
      <c r="A1" s="3" t="s">
        <v>10</v>
      </c>
      <c r="B1" s="93" t="s">
        <v>9</v>
      </c>
      <c r="C1" s="94"/>
      <c r="D1" s="94"/>
      <c r="E1" s="94"/>
      <c r="F1" s="94"/>
      <c r="G1" s="94"/>
      <c r="H1" s="76"/>
      <c r="I1" s="76"/>
      <c r="J1" s="76"/>
      <c r="K1" s="76"/>
      <c r="L1" s="76"/>
      <c r="M1" s="87"/>
      <c r="N1" s="91"/>
      <c r="O1" s="92"/>
    </row>
    <row r="2" spans="1:16" ht="20.5" x14ac:dyDescent="0.45">
      <c r="B2" s="7"/>
      <c r="C2" s="7"/>
      <c r="D2" s="7"/>
      <c r="E2" s="8"/>
      <c r="F2" s="8"/>
    </row>
    <row r="3" spans="1:16" ht="20.5" x14ac:dyDescent="0.45">
      <c r="A3" s="5" t="s">
        <v>11</v>
      </c>
      <c r="B3" s="7" t="s">
        <v>7</v>
      </c>
      <c r="C3" s="1"/>
    </row>
    <row r="4" spans="1:16" ht="21" thickBot="1" x14ac:dyDescent="0.5">
      <c r="A4" s="5"/>
      <c r="B4" s="6"/>
      <c r="C4" s="1"/>
    </row>
    <row r="5" spans="1:16" s="11" customFormat="1" ht="33.75" customHeight="1" thickBot="1" x14ac:dyDescent="0.4">
      <c r="A5" s="9"/>
      <c r="B5" s="10" t="s">
        <v>2</v>
      </c>
      <c r="C5" s="10" t="s">
        <v>3</v>
      </c>
      <c r="D5" s="10" t="s">
        <v>4</v>
      </c>
      <c r="E5" s="10" t="s">
        <v>5</v>
      </c>
      <c r="F5" s="10" t="s">
        <v>1</v>
      </c>
      <c r="G5" s="10" t="s">
        <v>50</v>
      </c>
      <c r="H5" s="80" t="s">
        <v>61</v>
      </c>
      <c r="I5" s="80" t="s">
        <v>73</v>
      </c>
      <c r="J5" s="80" t="s">
        <v>74</v>
      </c>
      <c r="K5" s="80" t="s">
        <v>87</v>
      </c>
      <c r="L5" s="80" t="s">
        <v>89</v>
      </c>
      <c r="M5" s="80" t="s">
        <v>100</v>
      </c>
      <c r="N5" s="80" t="s">
        <v>101</v>
      </c>
      <c r="O5" s="80" t="s">
        <v>108</v>
      </c>
      <c r="P5" s="39" t="s">
        <v>6</v>
      </c>
    </row>
    <row r="6" spans="1:16" s="24" customFormat="1" ht="14.5" hidden="1" x14ac:dyDescent="0.35">
      <c r="A6" s="10" t="s">
        <v>8</v>
      </c>
      <c r="B6" s="12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7"/>
    </row>
    <row r="7" spans="1:16" s="24" customFormat="1" ht="16.5" hidden="1" customHeight="1" x14ac:dyDescent="0.35">
      <c r="A7" s="16" t="s">
        <v>90</v>
      </c>
      <c r="B7" s="12"/>
      <c r="C7" s="13"/>
      <c r="D7" s="13"/>
      <c r="E7" s="14"/>
      <c r="F7" s="15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16" s="11" customFormat="1" ht="16.5" hidden="1" customHeight="1" x14ac:dyDescent="0.35">
      <c r="A8" s="40" t="s">
        <v>12</v>
      </c>
      <c r="B8" s="64" t="s">
        <v>68</v>
      </c>
      <c r="C8" s="53" t="s">
        <v>91</v>
      </c>
      <c r="D8" s="88" t="s">
        <v>13</v>
      </c>
      <c r="E8" s="89" t="s">
        <v>92</v>
      </c>
      <c r="F8" s="16" t="s">
        <v>14</v>
      </c>
      <c r="G8" s="22"/>
      <c r="H8" s="22"/>
      <c r="I8" s="22"/>
      <c r="J8" s="22"/>
      <c r="K8" s="22"/>
      <c r="L8" s="55">
        <v>95000</v>
      </c>
      <c r="M8" s="55"/>
      <c r="N8" s="55"/>
      <c r="O8" s="55"/>
      <c r="P8" s="90">
        <f>SUM(L8)</f>
        <v>95000</v>
      </c>
    </row>
    <row r="9" spans="1:16" s="11" customFormat="1" ht="16.5" hidden="1" customHeight="1" x14ac:dyDescent="0.35">
      <c r="A9" s="45" t="s">
        <v>16</v>
      </c>
      <c r="B9" s="64" t="s">
        <v>28</v>
      </c>
      <c r="C9" s="65" t="s">
        <v>41</v>
      </c>
      <c r="D9" s="65" t="s">
        <v>17</v>
      </c>
      <c r="E9" s="65" t="s">
        <v>42</v>
      </c>
      <c r="F9" s="18" t="s">
        <v>14</v>
      </c>
      <c r="G9" s="22"/>
      <c r="H9" s="22"/>
      <c r="I9" s="22"/>
      <c r="J9" s="22"/>
      <c r="K9" s="22"/>
      <c r="L9" s="55"/>
      <c r="M9" s="55"/>
      <c r="N9" s="55"/>
      <c r="O9" s="55"/>
      <c r="P9" s="90" t="e">
        <f>SUM(#REF!)</f>
        <v>#REF!</v>
      </c>
    </row>
    <row r="10" spans="1:16" s="11" customFormat="1" ht="16.5" hidden="1" customHeight="1" x14ac:dyDescent="0.35">
      <c r="A10" s="45"/>
      <c r="B10" s="18"/>
      <c r="C10" s="44"/>
      <c r="D10" s="44"/>
      <c r="E10" s="44"/>
      <c r="F10" s="18"/>
      <c r="G10" s="22"/>
      <c r="H10" s="22"/>
      <c r="I10" s="22"/>
      <c r="J10" s="22"/>
      <c r="K10" s="22"/>
      <c r="L10" s="55"/>
      <c r="M10" s="55"/>
      <c r="N10" s="55"/>
      <c r="O10" s="55"/>
      <c r="P10" s="90">
        <f>SUM(G10:G10)</f>
        <v>0</v>
      </c>
    </row>
    <row r="11" spans="1:16" s="11" customFormat="1" ht="16.5" hidden="1" customHeight="1" x14ac:dyDescent="0.35">
      <c r="A11" s="45"/>
      <c r="B11" s="18"/>
      <c r="C11" s="41"/>
      <c r="D11" s="41"/>
      <c r="E11" s="41"/>
      <c r="F11" s="18"/>
      <c r="G11" s="22"/>
      <c r="H11" s="22"/>
      <c r="I11" s="22"/>
      <c r="J11" s="22"/>
      <c r="K11" s="22"/>
      <c r="L11" s="55"/>
      <c r="M11" s="55"/>
      <c r="N11" s="55"/>
      <c r="O11" s="55"/>
      <c r="P11" s="90">
        <f>SUM(G11:G11)</f>
        <v>0</v>
      </c>
    </row>
    <row r="12" spans="1:16" s="11" customFormat="1" ht="16.5" hidden="1" customHeight="1" x14ac:dyDescent="0.35">
      <c r="A12" s="45"/>
      <c r="B12" s="18"/>
      <c r="C12" s="41"/>
      <c r="D12" s="41"/>
      <c r="E12" s="41"/>
      <c r="F12" s="18"/>
      <c r="G12" s="22"/>
      <c r="H12" s="22"/>
      <c r="I12" s="22"/>
      <c r="J12" s="22"/>
      <c r="K12" s="22"/>
      <c r="L12" s="55"/>
      <c r="M12" s="55"/>
      <c r="N12" s="55"/>
      <c r="O12" s="55"/>
      <c r="P12" s="90">
        <f>SUM(G12:G12)</f>
        <v>0</v>
      </c>
    </row>
    <row r="13" spans="1:16" s="11" customFormat="1" ht="16.5" hidden="1" customHeight="1" x14ac:dyDescent="0.35">
      <c r="A13" s="10" t="s">
        <v>8</v>
      </c>
      <c r="B13" s="18"/>
      <c r="C13" s="41"/>
      <c r="D13" s="41"/>
      <c r="E13" s="41"/>
      <c r="F13" s="18"/>
      <c r="G13" s="22"/>
      <c r="H13" s="22"/>
      <c r="I13" s="22"/>
      <c r="J13" s="22"/>
      <c r="K13" s="22"/>
      <c r="L13" s="55"/>
      <c r="M13" s="55"/>
      <c r="N13" s="55"/>
      <c r="O13" s="55"/>
      <c r="P13" s="90">
        <f>SUM(G13:G13)</f>
        <v>0</v>
      </c>
    </row>
    <row r="14" spans="1:16" s="11" customFormat="1" ht="16.5" hidden="1" customHeight="1" x14ac:dyDescent="0.35">
      <c r="A14" s="16" t="s">
        <v>49</v>
      </c>
      <c r="B14" s="18"/>
      <c r="C14" s="74"/>
      <c r="D14" s="39"/>
      <c r="E14" s="44"/>
      <c r="F14" s="18"/>
      <c r="G14" s="22"/>
      <c r="H14" s="22"/>
      <c r="I14" s="22"/>
      <c r="J14" s="22"/>
      <c r="K14" s="22"/>
      <c r="L14" s="55"/>
      <c r="M14" s="55"/>
      <c r="N14" s="55"/>
      <c r="O14" s="55"/>
      <c r="P14" s="90"/>
    </row>
    <row r="15" spans="1:16" s="11" customFormat="1" ht="16.5" hidden="1" customHeight="1" x14ac:dyDescent="0.35">
      <c r="A15" s="25" t="s">
        <v>18</v>
      </c>
      <c r="B15" s="64" t="s">
        <v>79</v>
      </c>
      <c r="C15" s="44" t="s">
        <v>104</v>
      </c>
      <c r="D15" s="44" t="s">
        <v>105</v>
      </c>
      <c r="E15" s="44" t="s">
        <v>106</v>
      </c>
      <c r="F15" s="64">
        <v>17.207000000000001</v>
      </c>
      <c r="G15" s="22"/>
      <c r="H15" s="22"/>
      <c r="I15" s="22"/>
      <c r="J15" s="22"/>
      <c r="K15" s="22"/>
      <c r="L15" s="55"/>
      <c r="M15" s="55"/>
      <c r="N15" s="55">
        <f>50000-1</f>
        <v>49999</v>
      </c>
      <c r="O15" s="55"/>
      <c r="P15" s="90">
        <f>SUM(N15)</f>
        <v>49999</v>
      </c>
    </row>
    <row r="16" spans="1:16" s="11" customFormat="1" ht="16.5" hidden="1" customHeight="1" x14ac:dyDescent="0.35">
      <c r="A16" s="25" t="s">
        <v>18</v>
      </c>
      <c r="B16" s="64" t="s">
        <v>82</v>
      </c>
      <c r="C16" s="44" t="s">
        <v>104</v>
      </c>
      <c r="D16" s="44" t="s">
        <v>105</v>
      </c>
      <c r="E16" s="44" t="s">
        <v>106</v>
      </c>
      <c r="F16" s="64">
        <v>17.207000000000001</v>
      </c>
      <c r="G16" s="22"/>
      <c r="H16" s="22"/>
      <c r="I16" s="22"/>
      <c r="J16" s="22"/>
      <c r="K16" s="22"/>
      <c r="L16" s="55"/>
      <c r="M16" s="55"/>
      <c r="N16" s="55">
        <v>1</v>
      </c>
      <c r="O16" s="55"/>
      <c r="P16" s="90">
        <f t="shared" ref="P16:P18" si="0">SUM(N16)</f>
        <v>1</v>
      </c>
    </row>
    <row r="17" spans="1:18" s="11" customFormat="1" ht="16.5" hidden="1" customHeight="1" x14ac:dyDescent="0.35">
      <c r="A17" s="25" t="s">
        <v>19</v>
      </c>
      <c r="B17" s="64" t="s">
        <v>79</v>
      </c>
      <c r="C17" s="44" t="s">
        <v>104</v>
      </c>
      <c r="D17" s="44" t="s">
        <v>105</v>
      </c>
      <c r="E17" s="44" t="s">
        <v>107</v>
      </c>
      <c r="F17" s="64" t="s">
        <v>20</v>
      </c>
      <c r="G17" s="22"/>
      <c r="H17" s="22"/>
      <c r="I17" s="22"/>
      <c r="J17" s="22"/>
      <c r="K17" s="22"/>
      <c r="L17" s="55"/>
      <c r="M17" s="55"/>
      <c r="N17" s="55">
        <f>32325-1</f>
        <v>32324</v>
      </c>
      <c r="O17" s="55"/>
      <c r="P17" s="90">
        <f t="shared" si="0"/>
        <v>32324</v>
      </c>
    </row>
    <row r="18" spans="1:18" s="11" customFormat="1" ht="14.5" hidden="1" x14ac:dyDescent="0.35">
      <c r="A18" s="25" t="s">
        <v>19</v>
      </c>
      <c r="B18" s="64" t="s">
        <v>82</v>
      </c>
      <c r="C18" s="44" t="s">
        <v>104</v>
      </c>
      <c r="D18" s="44" t="s">
        <v>105</v>
      </c>
      <c r="E18" s="44" t="s">
        <v>107</v>
      </c>
      <c r="F18" s="64" t="s">
        <v>20</v>
      </c>
      <c r="G18" s="22"/>
      <c r="H18" s="22"/>
      <c r="I18" s="22"/>
      <c r="J18" s="22"/>
      <c r="K18" s="22"/>
      <c r="L18" s="55"/>
      <c r="M18" s="55"/>
      <c r="N18" s="55">
        <v>1</v>
      </c>
      <c r="O18" s="55"/>
      <c r="P18" s="90">
        <f t="shared" si="0"/>
        <v>1</v>
      </c>
    </row>
    <row r="19" spans="1:18" s="11" customFormat="1" ht="14.5" hidden="1" x14ac:dyDescent="0.35">
      <c r="A19" s="46" t="s">
        <v>21</v>
      </c>
      <c r="B19" s="18"/>
      <c r="C19" s="44"/>
      <c r="D19" s="39"/>
      <c r="E19" s="44"/>
      <c r="F19" s="18" t="s">
        <v>22</v>
      </c>
      <c r="G19" s="22"/>
      <c r="H19" s="22"/>
      <c r="I19" s="22"/>
      <c r="J19" s="22"/>
      <c r="K19" s="22"/>
      <c r="L19" s="55"/>
      <c r="M19" s="55"/>
      <c r="N19" s="55"/>
      <c r="O19" s="55"/>
      <c r="P19" s="90">
        <f t="shared" ref="P19:P44" si="1">SUM(G19:G19)</f>
        <v>0</v>
      </c>
    </row>
    <row r="20" spans="1:18" s="11" customFormat="1" ht="14.5" hidden="1" x14ac:dyDescent="0.35">
      <c r="A20" s="46" t="s">
        <v>25</v>
      </c>
      <c r="B20" s="18"/>
      <c r="C20" s="44"/>
      <c r="D20" s="44"/>
      <c r="E20" s="44"/>
      <c r="F20" s="18" t="s">
        <v>14</v>
      </c>
      <c r="G20" s="22"/>
      <c r="H20" s="22"/>
      <c r="I20" s="22"/>
      <c r="J20" s="22"/>
      <c r="K20" s="22"/>
      <c r="L20" s="55"/>
      <c r="M20" s="55"/>
      <c r="N20" s="55"/>
      <c r="O20" s="55"/>
      <c r="P20" s="90">
        <f t="shared" si="1"/>
        <v>0</v>
      </c>
    </row>
    <row r="21" spans="1:18" s="11" customFormat="1" ht="16.5" hidden="1" customHeight="1" x14ac:dyDescent="0.35">
      <c r="A21" s="46" t="s">
        <v>26</v>
      </c>
      <c r="B21" s="18"/>
      <c r="C21" s="16"/>
      <c r="D21" s="16"/>
      <c r="E21" s="16"/>
      <c r="F21" s="18" t="s">
        <v>14</v>
      </c>
      <c r="G21" s="22"/>
      <c r="H21" s="22"/>
      <c r="I21" s="22"/>
      <c r="J21" s="22"/>
      <c r="K21" s="22"/>
      <c r="L21" s="55"/>
      <c r="M21" s="55"/>
      <c r="N21" s="55"/>
      <c r="O21" s="55"/>
      <c r="P21" s="90">
        <f t="shared" si="1"/>
        <v>0</v>
      </c>
      <c r="R21" s="62"/>
    </row>
    <row r="22" spans="1:18" s="24" customFormat="1" ht="16.5" hidden="1" customHeight="1" x14ac:dyDescent="0.35">
      <c r="A22" s="46" t="s">
        <v>27</v>
      </c>
      <c r="B22" s="60"/>
      <c r="C22" s="61"/>
      <c r="D22" s="61"/>
      <c r="E22" s="61"/>
      <c r="F22" s="18" t="s">
        <v>14</v>
      </c>
      <c r="G22" s="22"/>
      <c r="H22" s="22"/>
      <c r="I22" s="22"/>
      <c r="J22" s="22"/>
      <c r="K22" s="22"/>
      <c r="L22" s="55"/>
      <c r="M22" s="55"/>
      <c r="N22" s="55"/>
      <c r="O22" s="55"/>
      <c r="P22" s="90">
        <f t="shared" si="1"/>
        <v>0</v>
      </c>
      <c r="R22" s="63"/>
    </row>
    <row r="23" spans="1:18" s="11" customFormat="1" ht="16.5" hidden="1" customHeight="1" x14ac:dyDescent="0.35">
      <c r="A23" s="28" t="s">
        <v>43</v>
      </c>
      <c r="B23" s="66"/>
      <c r="C23" s="58"/>
      <c r="D23" s="44"/>
      <c r="E23" s="58"/>
      <c r="F23" s="64" t="s">
        <v>14</v>
      </c>
      <c r="G23" s="22"/>
      <c r="H23" s="22"/>
      <c r="I23" s="22"/>
      <c r="J23" s="22"/>
      <c r="K23" s="22"/>
      <c r="L23" s="55"/>
      <c r="M23" s="55"/>
      <c r="N23" s="55"/>
      <c r="O23" s="55"/>
      <c r="P23" s="90">
        <f t="shared" si="1"/>
        <v>0</v>
      </c>
    </row>
    <row r="24" spans="1:18" s="11" customFormat="1" ht="16.5" hidden="1" customHeight="1" x14ac:dyDescent="0.35">
      <c r="A24" s="28" t="s">
        <v>43</v>
      </c>
      <c r="B24" s="66"/>
      <c r="C24" s="58"/>
      <c r="D24" s="44"/>
      <c r="E24" s="58"/>
      <c r="F24" s="64" t="s">
        <v>14</v>
      </c>
      <c r="G24" s="22"/>
      <c r="H24" s="22"/>
      <c r="I24" s="22"/>
      <c r="J24" s="22"/>
      <c r="K24" s="22"/>
      <c r="L24" s="55"/>
      <c r="M24" s="55"/>
      <c r="N24" s="55"/>
      <c r="O24" s="55"/>
      <c r="P24" s="90">
        <f t="shared" si="1"/>
        <v>0</v>
      </c>
    </row>
    <row r="25" spans="1:18" s="11" customFormat="1" ht="16.5" hidden="1" customHeight="1" x14ac:dyDescent="0.35">
      <c r="A25" s="42" t="s">
        <v>34</v>
      </c>
      <c r="B25" s="18"/>
      <c r="C25" s="56"/>
      <c r="D25" s="56"/>
      <c r="E25" s="16"/>
      <c r="F25" s="18" t="s">
        <v>20</v>
      </c>
      <c r="G25" s="22"/>
      <c r="H25" s="22"/>
      <c r="I25" s="22"/>
      <c r="J25" s="22"/>
      <c r="K25" s="22"/>
      <c r="L25" s="55"/>
      <c r="M25" s="55"/>
      <c r="N25" s="55"/>
      <c r="O25" s="55"/>
      <c r="P25" s="90">
        <f t="shared" si="1"/>
        <v>0</v>
      </c>
    </row>
    <row r="26" spans="1:18" s="11" customFormat="1" ht="14.5" hidden="1" x14ac:dyDescent="0.35">
      <c r="A26" s="46" t="s">
        <v>40</v>
      </c>
      <c r="B26" s="18"/>
      <c r="C26" s="74"/>
      <c r="D26" s="39"/>
      <c r="E26" s="44"/>
      <c r="F26" s="18" t="s">
        <v>14</v>
      </c>
      <c r="G26" s="22"/>
      <c r="H26" s="22"/>
      <c r="I26" s="22"/>
      <c r="J26" s="22"/>
      <c r="K26" s="22"/>
      <c r="L26" s="55"/>
      <c r="M26" s="55"/>
      <c r="N26" s="55"/>
      <c r="O26" s="55"/>
      <c r="P26" s="90">
        <f t="shared" si="1"/>
        <v>0</v>
      </c>
    </row>
    <row r="27" spans="1:18" s="11" customFormat="1" ht="14.5" hidden="1" x14ac:dyDescent="0.35">
      <c r="A27" s="46" t="s">
        <v>45</v>
      </c>
      <c r="B27" s="47"/>
      <c r="C27" s="74"/>
      <c r="D27" s="39"/>
      <c r="E27" s="44"/>
      <c r="F27" s="18" t="s">
        <v>14</v>
      </c>
      <c r="G27" s="22"/>
      <c r="H27" s="22"/>
      <c r="I27" s="22"/>
      <c r="J27" s="22"/>
      <c r="K27" s="22"/>
      <c r="L27" s="55"/>
      <c r="M27" s="55"/>
      <c r="N27" s="55"/>
      <c r="O27" s="55"/>
      <c r="P27" s="90">
        <f t="shared" si="1"/>
        <v>0</v>
      </c>
    </row>
    <row r="28" spans="1:18" s="24" customFormat="1" ht="14.5" hidden="1" x14ac:dyDescent="0.35">
      <c r="A28" s="77" t="s">
        <v>51</v>
      </c>
      <c r="B28" s="78" t="s">
        <v>52</v>
      </c>
      <c r="C28" s="44" t="s">
        <v>53</v>
      </c>
      <c r="D28" s="39" t="s">
        <v>46</v>
      </c>
      <c r="E28" s="44" t="s">
        <v>47</v>
      </c>
      <c r="F28" s="64">
        <v>10.561</v>
      </c>
      <c r="G28" s="55">
        <v>3359.31</v>
      </c>
      <c r="H28" s="55"/>
      <c r="I28" s="55"/>
      <c r="J28" s="55"/>
      <c r="K28" s="55"/>
      <c r="L28" s="55"/>
      <c r="M28" s="55"/>
      <c r="N28" s="55"/>
      <c r="O28" s="55"/>
      <c r="P28" s="90">
        <f>SUM(G28)</f>
        <v>3359.31</v>
      </c>
    </row>
    <row r="29" spans="1:18" s="11" customFormat="1" ht="14.5" hidden="1" x14ac:dyDescent="0.35">
      <c r="A29" s="28" t="s">
        <v>56</v>
      </c>
      <c r="B29" s="78" t="s">
        <v>57</v>
      </c>
      <c r="C29" s="44" t="s">
        <v>58</v>
      </c>
      <c r="D29" s="44" t="s">
        <v>59</v>
      </c>
      <c r="E29" s="44" t="s">
        <v>60</v>
      </c>
      <c r="F29" s="64" t="s">
        <v>14</v>
      </c>
      <c r="G29" s="22"/>
      <c r="H29" s="22">
        <v>28782.522182036617</v>
      </c>
      <c r="I29" s="22"/>
      <c r="J29" s="22"/>
      <c r="K29" s="22"/>
      <c r="L29" s="55"/>
      <c r="M29" s="55"/>
      <c r="N29" s="55"/>
      <c r="O29" s="55"/>
      <c r="P29" s="90">
        <f>SUM(H29:I29)</f>
        <v>28782.522182036617</v>
      </c>
    </row>
    <row r="30" spans="1:18" s="11" customFormat="1" ht="16.5" hidden="1" customHeight="1" x14ac:dyDescent="0.35">
      <c r="A30" s="25"/>
      <c r="B30" s="47"/>
      <c r="C30" s="44"/>
      <c r="D30" s="44"/>
      <c r="E30" s="44"/>
      <c r="F30" s="18"/>
      <c r="G30" s="22"/>
      <c r="H30" s="22"/>
      <c r="I30" s="22"/>
      <c r="J30" s="22"/>
      <c r="K30" s="22"/>
      <c r="L30" s="55"/>
      <c r="M30" s="55"/>
      <c r="N30" s="55"/>
      <c r="O30" s="55"/>
      <c r="P30" s="90">
        <f t="shared" si="1"/>
        <v>0</v>
      </c>
      <c r="Q30" s="50"/>
    </row>
    <row r="31" spans="1:18" s="11" customFormat="1" ht="16.5" hidden="1" customHeight="1" x14ac:dyDescent="0.35">
      <c r="A31" s="10" t="s">
        <v>8</v>
      </c>
      <c r="B31" s="47"/>
      <c r="C31" s="48"/>
      <c r="D31" s="48"/>
      <c r="E31" s="49"/>
      <c r="F31" s="47"/>
      <c r="G31" s="22"/>
      <c r="H31" s="22"/>
      <c r="I31" s="22"/>
      <c r="J31" s="22"/>
      <c r="K31" s="22"/>
      <c r="L31" s="55"/>
      <c r="M31" s="55"/>
      <c r="N31" s="55"/>
      <c r="O31" s="55"/>
      <c r="P31" s="90">
        <f t="shared" si="1"/>
        <v>0</v>
      </c>
    </row>
    <row r="32" spans="1:18" s="11" customFormat="1" ht="16.5" hidden="1" customHeight="1" x14ac:dyDescent="0.35">
      <c r="A32" s="16" t="s">
        <v>30</v>
      </c>
      <c r="B32" s="47"/>
      <c r="C32" s="48"/>
      <c r="D32" s="48"/>
      <c r="E32" s="49"/>
      <c r="F32" s="47"/>
      <c r="G32" s="22"/>
      <c r="H32" s="22"/>
      <c r="I32" s="22"/>
      <c r="J32" s="22"/>
      <c r="K32" s="22"/>
      <c r="L32" s="55"/>
      <c r="M32" s="55"/>
      <c r="N32" s="55"/>
      <c r="O32" s="55"/>
      <c r="P32" s="90">
        <f t="shared" si="1"/>
        <v>0</v>
      </c>
    </row>
    <row r="33" spans="1:17" s="11" customFormat="1" ht="16.5" hidden="1" customHeight="1" x14ac:dyDescent="0.35">
      <c r="A33" s="45" t="s">
        <v>23</v>
      </c>
      <c r="B33" s="18" t="s">
        <v>31</v>
      </c>
      <c r="C33" s="41" t="s">
        <v>32</v>
      </c>
      <c r="D33" s="41" t="s">
        <v>24</v>
      </c>
      <c r="E33" s="43" t="s">
        <v>33</v>
      </c>
      <c r="F33" s="56">
        <v>17.800999999999998</v>
      </c>
      <c r="G33" s="22"/>
      <c r="H33" s="22"/>
      <c r="I33" s="22"/>
      <c r="J33" s="22"/>
      <c r="K33" s="22"/>
      <c r="L33" s="55"/>
      <c r="M33" s="55"/>
      <c r="N33" s="55"/>
      <c r="O33" s="55"/>
      <c r="P33" s="90">
        <f t="shared" si="1"/>
        <v>0</v>
      </c>
    </row>
    <row r="34" spans="1:17" s="11" customFormat="1" ht="16.5" hidden="1" customHeight="1" x14ac:dyDescent="0.35">
      <c r="A34" s="45" t="s">
        <v>23</v>
      </c>
      <c r="B34" s="64" t="s">
        <v>44</v>
      </c>
      <c r="C34" s="67" t="s">
        <v>32</v>
      </c>
      <c r="D34" s="67" t="s">
        <v>24</v>
      </c>
      <c r="E34" s="68" t="s">
        <v>33</v>
      </c>
      <c r="F34" s="39">
        <v>17.800999999999998</v>
      </c>
      <c r="G34" s="22"/>
      <c r="H34" s="22"/>
      <c r="I34" s="22"/>
      <c r="J34" s="22"/>
      <c r="K34" s="22"/>
      <c r="L34" s="55"/>
      <c r="M34" s="55"/>
      <c r="N34" s="55"/>
      <c r="O34" s="55"/>
      <c r="P34" s="90">
        <f t="shared" si="1"/>
        <v>0</v>
      </c>
    </row>
    <row r="35" spans="1:17" s="11" customFormat="1" ht="16.5" hidden="1" customHeight="1" x14ac:dyDescent="0.35">
      <c r="A35" s="45" t="s">
        <v>23</v>
      </c>
      <c r="B35" s="18"/>
      <c r="C35" s="41"/>
      <c r="D35" s="41"/>
      <c r="E35" s="43"/>
      <c r="F35" s="39">
        <v>17.800999999999998</v>
      </c>
      <c r="G35" s="22"/>
      <c r="H35" s="22"/>
      <c r="I35" s="22"/>
      <c r="J35" s="22"/>
      <c r="K35" s="22"/>
      <c r="L35" s="55"/>
      <c r="M35" s="55"/>
      <c r="N35" s="55"/>
      <c r="O35" s="55"/>
      <c r="P35" s="90">
        <f t="shared" si="1"/>
        <v>0</v>
      </c>
      <c r="Q35" s="50"/>
    </row>
    <row r="36" spans="1:17" s="11" customFormat="1" ht="16.5" hidden="1" customHeight="1" x14ac:dyDescent="0.35">
      <c r="A36" s="25"/>
      <c r="B36" s="18"/>
      <c r="C36" s="41"/>
      <c r="D36" s="41"/>
      <c r="E36" s="43"/>
      <c r="F36" s="18"/>
      <c r="G36" s="22"/>
      <c r="H36" s="22"/>
      <c r="I36" s="22"/>
      <c r="J36" s="22"/>
      <c r="K36" s="22"/>
      <c r="L36" s="55"/>
      <c r="M36" s="55"/>
      <c r="N36" s="55"/>
      <c r="O36" s="55"/>
      <c r="P36" s="90">
        <f t="shared" si="1"/>
        <v>0</v>
      </c>
    </row>
    <row r="37" spans="1:17" s="11" customFormat="1" ht="16.5" hidden="1" customHeight="1" x14ac:dyDescent="0.35">
      <c r="A37" s="25"/>
      <c r="B37" s="18"/>
      <c r="C37" s="38"/>
      <c r="D37" s="16"/>
      <c r="E37" s="38"/>
      <c r="F37" s="18"/>
      <c r="G37" s="19"/>
      <c r="H37" s="19"/>
      <c r="I37" s="19"/>
      <c r="J37" s="19"/>
      <c r="K37" s="19"/>
      <c r="L37" s="54"/>
      <c r="M37" s="54"/>
      <c r="N37" s="54"/>
      <c r="O37" s="54"/>
      <c r="P37" s="90">
        <f t="shared" si="1"/>
        <v>0</v>
      </c>
    </row>
    <row r="38" spans="1:17" s="27" customFormat="1" ht="16.5" hidden="1" customHeight="1" x14ac:dyDescent="0.35">
      <c r="A38" s="10" t="s">
        <v>8</v>
      </c>
      <c r="B38" s="12"/>
      <c r="C38" s="20"/>
      <c r="D38" s="15"/>
      <c r="E38" s="12"/>
      <c r="F38" s="12"/>
      <c r="G38" s="19"/>
      <c r="H38" s="19"/>
      <c r="I38" s="19"/>
      <c r="J38" s="19"/>
      <c r="K38" s="19"/>
      <c r="L38" s="54"/>
      <c r="M38" s="54"/>
      <c r="N38" s="54"/>
      <c r="O38" s="54"/>
      <c r="P38" s="90">
        <f t="shared" si="1"/>
        <v>0</v>
      </c>
    </row>
    <row r="39" spans="1:17" s="11" customFormat="1" ht="16.5" hidden="1" customHeight="1" x14ac:dyDescent="0.35">
      <c r="A39" s="16" t="s">
        <v>35</v>
      </c>
      <c r="B39" s="12"/>
      <c r="C39" s="20"/>
      <c r="D39" s="15"/>
      <c r="E39" s="12"/>
      <c r="F39" s="12"/>
      <c r="G39" s="19"/>
      <c r="H39" s="19"/>
      <c r="I39" s="19"/>
      <c r="J39" s="19"/>
      <c r="K39" s="19"/>
      <c r="L39" s="54"/>
      <c r="M39" s="54"/>
      <c r="N39" s="54"/>
      <c r="O39" s="54"/>
      <c r="P39" s="90">
        <f t="shared" si="1"/>
        <v>0</v>
      </c>
    </row>
    <row r="40" spans="1:17" s="27" customFormat="1" ht="15" hidden="1" customHeight="1" x14ac:dyDescent="0.35">
      <c r="A40" s="25" t="s">
        <v>36</v>
      </c>
      <c r="B40" s="52" t="s">
        <v>37</v>
      </c>
      <c r="C40" s="44" t="s">
        <v>38</v>
      </c>
      <c r="D40" s="16" t="s">
        <v>15</v>
      </c>
      <c r="E40" s="16" t="s">
        <v>39</v>
      </c>
      <c r="F40" s="16">
        <v>17.245000000000001</v>
      </c>
      <c r="G40" s="19"/>
      <c r="H40" s="19"/>
      <c r="I40" s="19"/>
      <c r="J40" s="19"/>
      <c r="K40" s="19"/>
      <c r="L40" s="54"/>
      <c r="M40" s="54"/>
      <c r="N40" s="54"/>
      <c r="O40" s="54"/>
      <c r="P40" s="90">
        <f t="shared" si="1"/>
        <v>0</v>
      </c>
    </row>
    <row r="41" spans="1:17" s="27" customFormat="1" ht="15" hidden="1" customHeight="1" x14ac:dyDescent="0.35">
      <c r="A41" s="25" t="s">
        <v>36</v>
      </c>
      <c r="B41" s="18" t="s">
        <v>28</v>
      </c>
      <c r="C41" s="44" t="s">
        <v>38</v>
      </c>
      <c r="D41" s="16" t="s">
        <v>15</v>
      </c>
      <c r="E41" s="16" t="s">
        <v>39</v>
      </c>
      <c r="F41" s="16">
        <v>17.245000000000001</v>
      </c>
      <c r="G41" s="19"/>
      <c r="H41" s="19"/>
      <c r="I41" s="19"/>
      <c r="J41" s="19"/>
      <c r="K41" s="19"/>
      <c r="L41" s="54"/>
      <c r="M41" s="54"/>
      <c r="N41" s="54"/>
      <c r="O41" s="54"/>
      <c r="P41" s="90">
        <f t="shared" si="1"/>
        <v>0</v>
      </c>
    </row>
    <row r="42" spans="1:17" s="11" customFormat="1" ht="16.5" hidden="1" customHeight="1" x14ac:dyDescent="0.35">
      <c r="A42" s="25" t="s">
        <v>36</v>
      </c>
      <c r="B42" s="18" t="s">
        <v>29</v>
      </c>
      <c r="C42" s="44" t="s">
        <v>38</v>
      </c>
      <c r="D42" s="16" t="s">
        <v>15</v>
      </c>
      <c r="E42" s="16" t="s">
        <v>39</v>
      </c>
      <c r="F42" s="16">
        <v>17.245000000000001</v>
      </c>
      <c r="G42" s="19"/>
      <c r="H42" s="19"/>
      <c r="I42" s="19"/>
      <c r="J42" s="19"/>
      <c r="K42" s="19"/>
      <c r="L42" s="54"/>
      <c r="M42" s="54"/>
      <c r="N42" s="54"/>
      <c r="O42" s="54"/>
      <c r="P42" s="90">
        <f t="shared" si="1"/>
        <v>0</v>
      </c>
    </row>
    <row r="43" spans="1:17" s="11" customFormat="1" ht="16.5" hidden="1" customHeight="1" x14ac:dyDescent="0.35">
      <c r="A43" s="51"/>
      <c r="B43" s="52"/>
      <c r="C43" s="44"/>
      <c r="D43" s="44"/>
      <c r="E43" s="16"/>
      <c r="F43" s="44"/>
      <c r="G43" s="19"/>
      <c r="H43" s="19"/>
      <c r="I43" s="19"/>
      <c r="J43" s="19"/>
      <c r="K43" s="19"/>
      <c r="L43" s="54"/>
      <c r="M43" s="54"/>
      <c r="N43" s="54"/>
      <c r="O43" s="54"/>
      <c r="P43" s="90">
        <f t="shared" si="1"/>
        <v>0</v>
      </c>
    </row>
    <row r="44" spans="1:17" s="11" customFormat="1" ht="16.5" hidden="1" customHeight="1" x14ac:dyDescent="0.35">
      <c r="A44" s="51"/>
      <c r="B44" s="18"/>
      <c r="C44" s="44"/>
      <c r="D44" s="44"/>
      <c r="E44" s="16"/>
      <c r="F44" s="44"/>
      <c r="G44" s="19"/>
      <c r="H44" s="19"/>
      <c r="I44" s="19"/>
      <c r="J44" s="19"/>
      <c r="K44" s="19"/>
      <c r="L44" s="54"/>
      <c r="M44" s="54"/>
      <c r="N44" s="54"/>
      <c r="O44" s="54"/>
      <c r="P44" s="90">
        <f t="shared" si="1"/>
        <v>0</v>
      </c>
    </row>
    <row r="45" spans="1:17" s="11" customFormat="1" ht="16.5" hidden="1" customHeight="1" x14ac:dyDescent="0.35">
      <c r="A45" s="51"/>
      <c r="B45" s="18"/>
      <c r="C45" s="44"/>
      <c r="D45" s="44"/>
      <c r="E45" s="16"/>
      <c r="F45" s="44"/>
      <c r="G45" s="19"/>
      <c r="H45" s="19"/>
      <c r="I45" s="19"/>
      <c r="J45" s="19"/>
      <c r="K45" s="19"/>
      <c r="L45" s="54"/>
      <c r="M45" s="54"/>
      <c r="N45" s="54"/>
      <c r="O45" s="54"/>
      <c r="P45" s="90">
        <f>SUM(G45:G45)</f>
        <v>0</v>
      </c>
    </row>
    <row r="46" spans="1:17" s="11" customFormat="1" ht="16.5" hidden="1" customHeight="1" x14ac:dyDescent="0.35">
      <c r="A46" s="26"/>
      <c r="B46" s="12"/>
      <c r="C46" s="13"/>
      <c r="D46" s="13"/>
      <c r="E46" s="14"/>
      <c r="F46" s="15"/>
      <c r="G46" s="19"/>
      <c r="H46" s="19"/>
      <c r="I46" s="19"/>
      <c r="J46" s="19"/>
      <c r="K46" s="19"/>
      <c r="L46" s="54"/>
      <c r="M46" s="54"/>
      <c r="N46" s="54"/>
      <c r="O46" s="54"/>
      <c r="P46" s="90">
        <f>SUM(G46:G46)</f>
        <v>0</v>
      </c>
    </row>
    <row r="47" spans="1:17" s="24" customFormat="1" ht="16.5" hidden="1" customHeight="1" x14ac:dyDescent="0.35">
      <c r="A47" s="10" t="s">
        <v>8</v>
      </c>
      <c r="B47" s="12"/>
      <c r="C47" s="13"/>
      <c r="D47" s="13"/>
      <c r="E47" s="14"/>
      <c r="F47" s="15"/>
      <c r="G47" s="19"/>
      <c r="H47" s="19"/>
      <c r="I47" s="19"/>
      <c r="J47" s="19"/>
      <c r="K47" s="19"/>
      <c r="L47" s="54"/>
      <c r="M47" s="54"/>
      <c r="N47" s="54"/>
      <c r="O47" s="54"/>
      <c r="P47" s="90">
        <f>SUM(G47:G47)</f>
        <v>0</v>
      </c>
    </row>
    <row r="48" spans="1:17" s="24" customFormat="1" ht="16.5" hidden="1" customHeight="1" x14ac:dyDescent="0.35">
      <c r="A48" s="16" t="s">
        <v>64</v>
      </c>
      <c r="B48" s="12"/>
      <c r="C48" s="13"/>
      <c r="D48" s="13"/>
      <c r="E48" s="14"/>
      <c r="F48" s="15"/>
      <c r="G48" s="19"/>
      <c r="H48" s="19"/>
      <c r="I48" s="54"/>
      <c r="J48" s="54"/>
      <c r="K48" s="54"/>
      <c r="L48" s="54"/>
      <c r="M48" s="54"/>
      <c r="N48" s="54"/>
      <c r="O48" s="54"/>
      <c r="P48" s="90">
        <f>SUM(G48:G48)</f>
        <v>0</v>
      </c>
    </row>
    <row r="49" spans="1:17" s="27" customFormat="1" ht="15" hidden="1" customHeight="1" x14ac:dyDescent="0.35">
      <c r="A49" s="82" t="s">
        <v>67</v>
      </c>
      <c r="B49" s="78" t="s">
        <v>68</v>
      </c>
      <c r="C49" s="44" t="s">
        <v>69</v>
      </c>
      <c r="D49" s="44" t="s">
        <v>70</v>
      </c>
      <c r="E49" s="44" t="s">
        <v>71</v>
      </c>
      <c r="F49" s="44">
        <v>17.225000000000001</v>
      </c>
      <c r="G49" s="19"/>
      <c r="H49" s="19"/>
      <c r="I49" s="54">
        <f>57500-1</f>
        <v>57499</v>
      </c>
      <c r="J49" s="54"/>
      <c r="K49" s="54"/>
      <c r="L49" s="54"/>
      <c r="M49" s="54"/>
      <c r="N49" s="54"/>
      <c r="O49" s="54"/>
      <c r="P49" s="90">
        <f>SUM(I49)</f>
        <v>57499</v>
      </c>
    </row>
    <row r="50" spans="1:17" s="27" customFormat="1" ht="15" hidden="1" customHeight="1" x14ac:dyDescent="0.35">
      <c r="A50" s="82" t="s">
        <v>67</v>
      </c>
      <c r="B50" s="83" t="s">
        <v>72</v>
      </c>
      <c r="C50" s="44" t="s">
        <v>69</v>
      </c>
      <c r="D50" s="44" t="s">
        <v>70</v>
      </c>
      <c r="E50" s="44" t="s">
        <v>71</v>
      </c>
      <c r="F50" s="44">
        <v>17.225000000000001</v>
      </c>
      <c r="G50" s="19"/>
      <c r="H50" s="19"/>
      <c r="I50" s="54">
        <v>1</v>
      </c>
      <c r="J50" s="54"/>
      <c r="K50" s="54"/>
      <c r="L50" s="54"/>
      <c r="M50" s="54"/>
      <c r="N50" s="54"/>
      <c r="O50" s="54"/>
      <c r="P50" s="90">
        <f>SUM(I50)</f>
        <v>1</v>
      </c>
    </row>
    <row r="51" spans="1:17" s="27" customFormat="1" ht="15" hidden="1" customHeight="1" x14ac:dyDescent="0.35">
      <c r="A51" s="73"/>
      <c r="B51" s="64"/>
      <c r="C51" s="44"/>
      <c r="D51" s="44"/>
      <c r="E51" s="44"/>
      <c r="F51" s="44"/>
      <c r="G51" s="19"/>
      <c r="H51" s="19"/>
      <c r="I51" s="54"/>
      <c r="J51" s="54"/>
      <c r="K51" s="54"/>
      <c r="L51" s="54"/>
      <c r="M51" s="54"/>
      <c r="N51" s="54"/>
      <c r="O51" s="54"/>
      <c r="P51" s="90">
        <f t="shared" ref="P51:P57" si="2">SUM(G51:G51)</f>
        <v>0</v>
      </c>
      <c r="Q51" s="75"/>
    </row>
    <row r="52" spans="1:17" s="27" customFormat="1" ht="15" hidden="1" customHeight="1" x14ac:dyDescent="0.35">
      <c r="A52" s="25"/>
      <c r="B52" s="18"/>
      <c r="C52" s="16"/>
      <c r="D52" s="16"/>
      <c r="E52" s="16"/>
      <c r="F52" s="16"/>
      <c r="G52" s="19"/>
      <c r="H52" s="19"/>
      <c r="I52" s="54"/>
      <c r="J52" s="54"/>
      <c r="K52" s="54"/>
      <c r="L52" s="54"/>
      <c r="M52" s="54"/>
      <c r="N52" s="54"/>
      <c r="O52" s="54"/>
      <c r="P52" s="90">
        <f t="shared" si="2"/>
        <v>0</v>
      </c>
    </row>
    <row r="53" spans="1:17" s="27" customFormat="1" ht="14.5" hidden="1" x14ac:dyDescent="0.35">
      <c r="A53" s="26"/>
      <c r="B53" s="12"/>
      <c r="C53" s="21"/>
      <c r="D53" s="21"/>
      <c r="E53" s="21"/>
      <c r="F53" s="12"/>
      <c r="G53" s="19"/>
      <c r="H53" s="19"/>
      <c r="I53" s="54"/>
      <c r="J53" s="54"/>
      <c r="K53" s="54"/>
      <c r="L53" s="54"/>
      <c r="M53" s="54"/>
      <c r="N53" s="54"/>
      <c r="O53" s="54"/>
      <c r="P53" s="90">
        <f t="shared" si="2"/>
        <v>0</v>
      </c>
    </row>
    <row r="54" spans="1:17" s="27" customFormat="1" ht="14.5" x14ac:dyDescent="0.35">
      <c r="A54" s="10" t="s">
        <v>8</v>
      </c>
      <c r="B54" s="12"/>
      <c r="C54" s="21"/>
      <c r="D54" s="21"/>
      <c r="E54" s="21"/>
      <c r="F54" s="12"/>
      <c r="G54" s="54"/>
      <c r="H54" s="54"/>
      <c r="I54" s="54"/>
      <c r="J54" s="54"/>
      <c r="K54" s="54"/>
      <c r="L54" s="54"/>
      <c r="M54" s="54"/>
      <c r="N54" s="54"/>
      <c r="O54" s="54"/>
      <c r="P54" s="90">
        <f t="shared" si="2"/>
        <v>0</v>
      </c>
    </row>
    <row r="55" spans="1:17" s="27" customFormat="1" ht="14.5" x14ac:dyDescent="0.35">
      <c r="A55" s="16" t="s">
        <v>77</v>
      </c>
      <c r="B55" s="12"/>
      <c r="C55" s="21"/>
      <c r="D55" s="21"/>
      <c r="E55" s="21"/>
      <c r="F55" s="12"/>
      <c r="G55" s="54"/>
      <c r="H55" s="54"/>
      <c r="I55" s="54"/>
      <c r="J55" s="54"/>
      <c r="K55" s="54"/>
      <c r="L55" s="54"/>
      <c r="M55" s="54"/>
      <c r="N55" s="54"/>
      <c r="O55" s="54"/>
      <c r="P55" s="90">
        <f t="shared" si="2"/>
        <v>0</v>
      </c>
    </row>
    <row r="56" spans="1:17" s="27" customFormat="1" ht="15.5" hidden="1" x14ac:dyDescent="0.35">
      <c r="A56" s="84" t="s">
        <v>78</v>
      </c>
      <c r="B56" s="64" t="s">
        <v>79</v>
      </c>
      <c r="C56" s="44" t="s">
        <v>80</v>
      </c>
      <c r="D56" s="85" t="s">
        <v>81</v>
      </c>
      <c r="E56" s="85">
        <v>6501</v>
      </c>
      <c r="F56" s="64">
        <v>17.259</v>
      </c>
      <c r="G56" s="54"/>
      <c r="H56" s="54"/>
      <c r="I56" s="54"/>
      <c r="J56" s="54">
        <f>757622-1</f>
        <v>757621</v>
      </c>
      <c r="K56" s="54"/>
      <c r="L56" s="54"/>
      <c r="M56" s="54"/>
      <c r="N56" s="54"/>
      <c r="O56" s="54"/>
      <c r="P56" s="90">
        <f t="shared" si="2"/>
        <v>0</v>
      </c>
    </row>
    <row r="57" spans="1:17" s="27" customFormat="1" ht="15.5" hidden="1" x14ac:dyDescent="0.35">
      <c r="A57" s="84" t="s">
        <v>78</v>
      </c>
      <c r="B57" s="64" t="s">
        <v>82</v>
      </c>
      <c r="C57" s="44" t="s">
        <v>80</v>
      </c>
      <c r="D57" s="85" t="s">
        <v>81</v>
      </c>
      <c r="E57" s="85">
        <v>6501</v>
      </c>
      <c r="F57" s="64">
        <v>17.259</v>
      </c>
      <c r="G57" s="54"/>
      <c r="H57" s="54"/>
      <c r="I57" s="54"/>
      <c r="J57" s="54">
        <v>1</v>
      </c>
      <c r="K57" s="54"/>
      <c r="L57" s="54"/>
      <c r="M57" s="54"/>
      <c r="N57" s="54"/>
      <c r="O57" s="54"/>
      <c r="P57" s="90">
        <f t="shared" si="2"/>
        <v>0</v>
      </c>
    </row>
    <row r="58" spans="1:17" s="11" customFormat="1" ht="15.5" hidden="1" x14ac:dyDescent="0.35">
      <c r="A58" s="28" t="s">
        <v>95</v>
      </c>
      <c r="B58" s="64" t="s">
        <v>79</v>
      </c>
      <c r="C58" s="58" t="s">
        <v>96</v>
      </c>
      <c r="D58" s="38" t="s">
        <v>97</v>
      </c>
      <c r="E58" s="38">
        <v>6502</v>
      </c>
      <c r="F58" s="44">
        <v>17.257999999999999</v>
      </c>
      <c r="G58" s="55"/>
      <c r="H58" s="55"/>
      <c r="I58" s="55"/>
      <c r="J58" s="55"/>
      <c r="K58" s="55"/>
      <c r="L58" s="55"/>
      <c r="M58" s="55">
        <f>69829-1</f>
        <v>69828</v>
      </c>
      <c r="N58" s="55"/>
      <c r="O58" s="55"/>
      <c r="P58" s="90">
        <f>SUM(M58)</f>
        <v>69828</v>
      </c>
    </row>
    <row r="59" spans="1:17" s="11" customFormat="1" ht="15.5" hidden="1" x14ac:dyDescent="0.35">
      <c r="A59" s="28" t="s">
        <v>95</v>
      </c>
      <c r="B59" s="64" t="s">
        <v>82</v>
      </c>
      <c r="C59" s="58" t="s">
        <v>96</v>
      </c>
      <c r="D59" s="38" t="s">
        <v>97</v>
      </c>
      <c r="E59" s="38">
        <v>6502</v>
      </c>
      <c r="F59" s="44">
        <v>17.257999999999999</v>
      </c>
      <c r="G59" s="55"/>
      <c r="H59" s="55"/>
      <c r="I59" s="55"/>
      <c r="J59" s="55"/>
      <c r="K59" s="55"/>
      <c r="L59" s="55"/>
      <c r="M59" s="55">
        <v>1</v>
      </c>
      <c r="N59" s="55"/>
      <c r="O59" s="55"/>
      <c r="P59" s="90">
        <f>SUM(M59)</f>
        <v>1</v>
      </c>
    </row>
    <row r="60" spans="1:17" s="24" customFormat="1" ht="15.5" hidden="1" x14ac:dyDescent="0.35">
      <c r="A60" s="86" t="s">
        <v>85</v>
      </c>
      <c r="B60" s="64" t="s">
        <v>79</v>
      </c>
      <c r="C60" s="44" t="s">
        <v>86</v>
      </c>
      <c r="D60" s="38" t="s">
        <v>88</v>
      </c>
      <c r="E60" s="38">
        <v>6503</v>
      </c>
      <c r="F60" s="44">
        <v>17.277999999999999</v>
      </c>
      <c r="G60" s="54"/>
      <c r="H60" s="54"/>
      <c r="I60" s="54"/>
      <c r="J60" s="54"/>
      <c r="K60" s="54">
        <f>90537-1</f>
        <v>90536</v>
      </c>
      <c r="L60" s="54"/>
      <c r="M60" s="54"/>
      <c r="N60" s="54"/>
      <c r="O60" s="54"/>
      <c r="P60" s="90">
        <f>SUM(K60)</f>
        <v>90536</v>
      </c>
    </row>
    <row r="61" spans="1:17" s="24" customFormat="1" ht="15.5" hidden="1" x14ac:dyDescent="0.35">
      <c r="A61" s="86" t="s">
        <v>85</v>
      </c>
      <c r="B61" s="64" t="s">
        <v>82</v>
      </c>
      <c r="C61" s="44" t="s">
        <v>86</v>
      </c>
      <c r="D61" s="38" t="s">
        <v>88</v>
      </c>
      <c r="E61" s="38">
        <v>6503</v>
      </c>
      <c r="F61" s="44">
        <v>17.277999999999999</v>
      </c>
      <c r="G61" s="54"/>
      <c r="H61" s="54"/>
      <c r="I61" s="54"/>
      <c r="J61" s="54"/>
      <c r="K61" s="54">
        <v>1</v>
      </c>
      <c r="L61" s="54"/>
      <c r="M61" s="54"/>
      <c r="N61" s="54"/>
      <c r="O61" s="54"/>
      <c r="P61" s="90">
        <f t="shared" ref="P61:P75" si="3">SUM(K61)</f>
        <v>1</v>
      </c>
    </row>
    <row r="62" spans="1:17" s="24" customFormat="1" ht="14.5" x14ac:dyDescent="0.35">
      <c r="A62" s="25"/>
      <c r="B62" s="60"/>
      <c r="C62" s="56"/>
      <c r="D62" s="16"/>
      <c r="E62" s="18"/>
      <c r="F62" s="16"/>
      <c r="G62" s="54"/>
      <c r="H62" s="54"/>
      <c r="I62" s="54"/>
      <c r="J62" s="54"/>
      <c r="K62" s="54"/>
      <c r="L62" s="54"/>
      <c r="M62" s="54"/>
      <c r="N62" s="54"/>
      <c r="O62" s="54"/>
      <c r="P62" s="90">
        <f t="shared" si="3"/>
        <v>0</v>
      </c>
    </row>
    <row r="63" spans="1:17" s="24" customFormat="1" ht="15.5" x14ac:dyDescent="0.35">
      <c r="A63" s="86" t="s">
        <v>85</v>
      </c>
      <c r="B63" s="64" t="s">
        <v>109</v>
      </c>
      <c r="C63" s="44" t="s">
        <v>110</v>
      </c>
      <c r="D63" s="38" t="s">
        <v>88</v>
      </c>
      <c r="E63" s="85">
        <v>6503</v>
      </c>
      <c r="F63" s="44">
        <v>17.277999999999999</v>
      </c>
      <c r="G63" s="54"/>
      <c r="H63" s="54"/>
      <c r="I63" s="54"/>
      <c r="J63" s="54"/>
      <c r="K63" s="54"/>
      <c r="L63" s="54"/>
      <c r="M63" s="54"/>
      <c r="N63" s="54"/>
      <c r="O63" s="54">
        <f>359685-1</f>
        <v>359684</v>
      </c>
      <c r="P63" s="90">
        <f>SUM(O63)</f>
        <v>359684</v>
      </c>
    </row>
    <row r="64" spans="1:17" s="24" customFormat="1" ht="15.5" x14ac:dyDescent="0.35">
      <c r="A64" s="86" t="s">
        <v>85</v>
      </c>
      <c r="B64" s="64" t="s">
        <v>82</v>
      </c>
      <c r="C64" s="44" t="s">
        <v>110</v>
      </c>
      <c r="D64" s="38" t="s">
        <v>88</v>
      </c>
      <c r="E64" s="85">
        <v>6503</v>
      </c>
      <c r="F64" s="44">
        <v>17.277999999999999</v>
      </c>
      <c r="G64" s="54"/>
      <c r="H64" s="54"/>
      <c r="I64" s="54"/>
      <c r="J64" s="54"/>
      <c r="K64" s="54"/>
      <c r="L64" s="54"/>
      <c r="M64" s="54"/>
      <c r="N64" s="54"/>
      <c r="O64" s="54">
        <v>1</v>
      </c>
      <c r="P64" s="90">
        <f>SUM(O64)</f>
        <v>1</v>
      </c>
    </row>
    <row r="65" spans="1:16" s="72" customFormat="1" ht="14.5" x14ac:dyDescent="0.35">
      <c r="A65" s="25"/>
      <c r="B65" s="18"/>
      <c r="C65" s="71"/>
      <c r="D65" s="16"/>
      <c r="E65" s="18"/>
      <c r="F65" s="16"/>
      <c r="G65" s="55"/>
      <c r="H65" s="55"/>
      <c r="I65" s="55"/>
      <c r="J65" s="55"/>
      <c r="K65" s="55"/>
      <c r="L65" s="55"/>
      <c r="M65" s="55"/>
      <c r="N65" s="55"/>
      <c r="O65" s="55"/>
      <c r="P65" s="90">
        <f t="shared" si="3"/>
        <v>0</v>
      </c>
    </row>
    <row r="66" spans="1:16" s="72" customFormat="1" ht="14.5" x14ac:dyDescent="0.35">
      <c r="A66" s="25"/>
      <c r="B66" s="18"/>
      <c r="C66" s="71"/>
      <c r="D66" s="16"/>
      <c r="E66" s="18"/>
      <c r="F66" s="16"/>
      <c r="G66" s="55"/>
      <c r="H66" s="55"/>
      <c r="I66" s="55"/>
      <c r="J66" s="55"/>
      <c r="K66" s="55"/>
      <c r="L66" s="55"/>
      <c r="M66" s="55"/>
      <c r="N66" s="55"/>
      <c r="O66" s="55"/>
      <c r="P66" s="90">
        <f t="shared" si="3"/>
        <v>0</v>
      </c>
    </row>
    <row r="67" spans="1:16" s="24" customFormat="1" ht="14.5" x14ac:dyDescent="0.35">
      <c r="A67" s="25"/>
      <c r="B67" s="18"/>
      <c r="C67" s="71"/>
      <c r="D67" s="16"/>
      <c r="E67" s="18"/>
      <c r="F67" s="16"/>
      <c r="G67" s="55"/>
      <c r="H67" s="55"/>
      <c r="I67" s="55"/>
      <c r="J67" s="55"/>
      <c r="K67" s="55"/>
      <c r="L67" s="55"/>
      <c r="M67" s="55"/>
      <c r="N67" s="55"/>
      <c r="O67" s="55"/>
      <c r="P67" s="90">
        <f t="shared" si="3"/>
        <v>0</v>
      </c>
    </row>
    <row r="68" spans="1:16" s="24" customFormat="1" ht="14.5" x14ac:dyDescent="0.35">
      <c r="A68" s="25"/>
      <c r="B68" s="60"/>
      <c r="C68" s="56"/>
      <c r="D68" s="16"/>
      <c r="E68" s="18"/>
      <c r="F68" s="16"/>
      <c r="G68" s="55"/>
      <c r="H68" s="55"/>
      <c r="I68" s="55"/>
      <c r="J68" s="55"/>
      <c r="K68" s="55"/>
      <c r="L68" s="55"/>
      <c r="M68" s="55"/>
      <c r="N68" s="55"/>
      <c r="O68" s="55"/>
      <c r="P68" s="90">
        <f t="shared" si="3"/>
        <v>0</v>
      </c>
    </row>
    <row r="69" spans="1:16" s="24" customFormat="1" ht="14.5" x14ac:dyDescent="0.35">
      <c r="A69" s="25"/>
      <c r="B69" s="18"/>
      <c r="C69" s="56"/>
      <c r="D69" s="16"/>
      <c r="E69" s="18"/>
      <c r="F69" s="16"/>
      <c r="G69" s="55"/>
      <c r="H69" s="55"/>
      <c r="I69" s="55"/>
      <c r="J69" s="55"/>
      <c r="K69" s="55"/>
      <c r="L69" s="55"/>
      <c r="M69" s="55"/>
      <c r="N69" s="55"/>
      <c r="O69" s="55"/>
      <c r="P69" s="90">
        <f t="shared" si="3"/>
        <v>0</v>
      </c>
    </row>
    <row r="70" spans="1:16" s="24" customFormat="1" ht="14.5" x14ac:dyDescent="0.35">
      <c r="A70" s="25"/>
      <c r="B70" s="18"/>
      <c r="C70" s="56"/>
      <c r="D70" s="16"/>
      <c r="E70" s="18"/>
      <c r="F70" s="16"/>
      <c r="G70" s="55"/>
      <c r="H70" s="55"/>
      <c r="I70" s="55"/>
      <c r="J70" s="55"/>
      <c r="K70" s="55"/>
      <c r="L70" s="55"/>
      <c r="M70" s="55"/>
      <c r="N70" s="55"/>
      <c r="O70" s="55"/>
      <c r="P70" s="90">
        <f t="shared" si="3"/>
        <v>0</v>
      </c>
    </row>
    <row r="71" spans="1:16" s="24" customFormat="1" ht="14.5" x14ac:dyDescent="0.35">
      <c r="A71" s="25"/>
      <c r="B71" s="18"/>
      <c r="C71" s="16"/>
      <c r="D71" s="16"/>
      <c r="E71" s="18"/>
      <c r="F71" s="16"/>
      <c r="G71" s="55"/>
      <c r="H71" s="55"/>
      <c r="I71" s="55"/>
      <c r="J71" s="55"/>
      <c r="K71" s="55"/>
      <c r="L71" s="55"/>
      <c r="M71" s="55"/>
      <c r="N71" s="55"/>
      <c r="O71" s="55"/>
      <c r="P71" s="90">
        <f t="shared" si="3"/>
        <v>0</v>
      </c>
    </row>
    <row r="72" spans="1:16" s="11" customFormat="1" ht="18.5" hidden="1" x14ac:dyDescent="0.35">
      <c r="A72" s="57"/>
      <c r="B72" s="18"/>
      <c r="C72" s="58"/>
      <c r="D72" s="58"/>
      <c r="E72" s="58"/>
      <c r="F72" s="44"/>
      <c r="G72" s="55"/>
      <c r="H72" s="55"/>
      <c r="I72" s="55"/>
      <c r="J72" s="55"/>
      <c r="K72" s="55"/>
      <c r="L72" s="55"/>
      <c r="M72" s="55"/>
      <c r="N72" s="55"/>
      <c r="O72" s="55"/>
      <c r="P72" s="90">
        <f t="shared" si="3"/>
        <v>0</v>
      </c>
    </row>
    <row r="73" spans="1:16" s="11" customFormat="1" ht="14.5" hidden="1" x14ac:dyDescent="0.35">
      <c r="A73" s="25"/>
      <c r="B73" s="18"/>
      <c r="C73" s="59"/>
      <c r="D73" s="16"/>
      <c r="E73" s="59"/>
      <c r="F73" s="16"/>
      <c r="G73" s="55"/>
      <c r="H73" s="55"/>
      <c r="I73" s="55"/>
      <c r="J73" s="55"/>
      <c r="K73" s="55"/>
      <c r="L73" s="55"/>
      <c r="M73" s="55"/>
      <c r="N73" s="55"/>
      <c r="O73" s="55"/>
      <c r="P73" s="90">
        <f t="shared" si="3"/>
        <v>0</v>
      </c>
    </row>
    <row r="74" spans="1:16" s="11" customFormat="1" ht="14.5" hidden="1" x14ac:dyDescent="0.35">
      <c r="A74" s="69"/>
      <c r="B74" s="66"/>
      <c r="C74" s="39"/>
      <c r="D74" s="44"/>
      <c r="E74" s="70"/>
      <c r="F74" s="44"/>
      <c r="G74" s="55"/>
      <c r="H74" s="55"/>
      <c r="I74" s="55"/>
      <c r="J74" s="55"/>
      <c r="K74" s="55"/>
      <c r="L74" s="55"/>
      <c r="M74" s="55"/>
      <c r="N74" s="55"/>
      <c r="O74" s="55"/>
      <c r="P74" s="90">
        <f t="shared" si="3"/>
        <v>0</v>
      </c>
    </row>
    <row r="75" spans="1:16" s="11" customFormat="1" ht="14.5" hidden="1" x14ac:dyDescent="0.35">
      <c r="A75" s="69"/>
      <c r="B75" s="64"/>
      <c r="C75" s="39"/>
      <c r="D75" s="44"/>
      <c r="E75" s="70"/>
      <c r="F75" s="44"/>
      <c r="G75" s="55"/>
      <c r="H75" s="55"/>
      <c r="I75" s="55"/>
      <c r="J75" s="55"/>
      <c r="K75" s="55"/>
      <c r="L75" s="55"/>
      <c r="M75" s="55"/>
      <c r="N75" s="55"/>
      <c r="O75" s="55"/>
      <c r="P75" s="90">
        <f t="shared" si="3"/>
        <v>0</v>
      </c>
    </row>
    <row r="76" spans="1:16" s="11" customFormat="1" ht="14.5" hidden="1" x14ac:dyDescent="0.35">
      <c r="A76" s="69"/>
      <c r="B76" s="64"/>
      <c r="C76" s="39"/>
      <c r="D76" s="44"/>
      <c r="E76" s="70"/>
      <c r="F76" s="44"/>
      <c r="G76" s="55"/>
      <c r="H76" s="55"/>
      <c r="I76" s="55"/>
      <c r="J76" s="55"/>
      <c r="K76" s="55"/>
      <c r="L76" s="55"/>
      <c r="M76" s="55"/>
      <c r="N76" s="55"/>
      <c r="O76" s="55"/>
      <c r="P76" s="90">
        <f>SUM(G76:G76)</f>
        <v>0</v>
      </c>
    </row>
    <row r="77" spans="1:16" s="11" customFormat="1" ht="14.5" hidden="1" x14ac:dyDescent="0.35">
      <c r="A77" s="69"/>
      <c r="B77" s="64"/>
      <c r="C77" s="39"/>
      <c r="D77" s="44"/>
      <c r="E77" s="70"/>
      <c r="F77" s="44"/>
      <c r="G77" s="55"/>
      <c r="H77" s="55"/>
      <c r="I77" s="55"/>
      <c r="J77" s="55"/>
      <c r="K77" s="55"/>
      <c r="L77" s="55"/>
      <c r="M77" s="55"/>
      <c r="N77" s="55"/>
      <c r="O77" s="55"/>
      <c r="P77" s="90">
        <f>SUM(G77:G77)</f>
        <v>0</v>
      </c>
    </row>
    <row r="78" spans="1:16" s="11" customFormat="1" ht="14.5" hidden="1" x14ac:dyDescent="0.35">
      <c r="A78" s="25"/>
      <c r="B78" s="18"/>
      <c r="C78" s="16"/>
      <c r="D78" s="44"/>
      <c r="E78" s="18"/>
      <c r="F78" s="44"/>
      <c r="G78" s="55"/>
      <c r="H78" s="55"/>
      <c r="I78" s="55"/>
      <c r="J78" s="55"/>
      <c r="K78" s="55"/>
      <c r="L78" s="55"/>
      <c r="M78" s="55"/>
      <c r="N78" s="55"/>
      <c r="O78" s="55"/>
      <c r="P78" s="90">
        <f>SUM(G78:G78)</f>
        <v>0</v>
      </c>
    </row>
    <row r="79" spans="1:16" s="11" customFormat="1" ht="14.5" hidden="1" x14ac:dyDescent="0.35">
      <c r="A79" s="23"/>
      <c r="B79" s="23"/>
      <c r="C79" s="23"/>
      <c r="D79" s="15"/>
      <c r="E79" s="15"/>
      <c r="F79" s="15"/>
      <c r="G79" s="54"/>
      <c r="H79" s="54"/>
      <c r="I79" s="54"/>
      <c r="J79" s="54"/>
      <c r="K79" s="54"/>
      <c r="L79" s="54"/>
      <c r="M79" s="54"/>
      <c r="N79" s="54"/>
      <c r="O79" s="54"/>
      <c r="P79" s="90">
        <f>SUM(G79:G79)</f>
        <v>0</v>
      </c>
    </row>
    <row r="80" spans="1:16" s="11" customFormat="1" ht="14.5" x14ac:dyDescent="0.35">
      <c r="A80" s="28" t="s">
        <v>0</v>
      </c>
      <c r="B80" s="28"/>
      <c r="C80" s="29"/>
      <c r="D80" s="29"/>
      <c r="E80" s="29"/>
      <c r="F80" s="30"/>
      <c r="G80" s="54">
        <f>SUM(G8:G79)</f>
        <v>3359.31</v>
      </c>
      <c r="H80" s="81">
        <f>SUM(H29:H79)</f>
        <v>28782.522182036617</v>
      </c>
      <c r="I80" s="54">
        <f>SUM(I47:I53)</f>
        <v>57500</v>
      </c>
      <c r="J80" s="54">
        <f>SUM(J53:J61)</f>
        <v>757622</v>
      </c>
      <c r="K80" s="54">
        <f>SUM(K54:K78)</f>
        <v>90537</v>
      </c>
      <c r="L80" s="54">
        <f>SUM(L8:L10)</f>
        <v>95000</v>
      </c>
      <c r="M80" s="54">
        <f>SUM(M55:M79)</f>
        <v>69829</v>
      </c>
      <c r="N80" s="54">
        <f>SUM(N14:N18)</f>
        <v>82325</v>
      </c>
      <c r="O80" s="54">
        <f>SUM(O55:O78)</f>
        <v>359685</v>
      </c>
      <c r="P80" s="90"/>
    </row>
    <row r="81" spans="1:16" s="11" customFormat="1" ht="14.5" x14ac:dyDescent="0.35">
      <c r="A81" s="31"/>
      <c r="B81" s="31"/>
      <c r="C81" s="32"/>
      <c r="D81" s="32"/>
      <c r="E81" s="32"/>
      <c r="F81" s="33"/>
      <c r="G81" s="34"/>
      <c r="H81" s="34"/>
      <c r="I81" s="34"/>
      <c r="J81" s="34"/>
      <c r="K81" s="34"/>
      <c r="L81" s="34"/>
      <c r="M81" s="34"/>
      <c r="N81" s="34"/>
      <c r="O81" s="34"/>
      <c r="P81" s="35"/>
    </row>
    <row r="82" spans="1:16" s="11" customFormat="1" ht="14.5" x14ac:dyDescent="0.35">
      <c r="A82" s="27" t="s">
        <v>48</v>
      </c>
      <c r="C82" s="36"/>
      <c r="D82" s="36"/>
      <c r="E82" s="36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1:16" s="11" customFormat="1" ht="14.5" hidden="1" x14ac:dyDescent="0.35">
      <c r="A83" s="27" t="s">
        <v>54</v>
      </c>
      <c r="C83" s="36"/>
      <c r="D83" s="36"/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1:16" s="11" customFormat="1" ht="14.5" hidden="1" x14ac:dyDescent="0.35">
      <c r="A84" s="79" t="s">
        <v>55</v>
      </c>
      <c r="C84" s="36"/>
      <c r="D84" s="36"/>
      <c r="E84" s="36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1:16" s="11" customFormat="1" ht="14.5" hidden="1" x14ac:dyDescent="0.35">
      <c r="A85" s="27" t="s">
        <v>62</v>
      </c>
      <c r="C85" s="36"/>
      <c r="D85" s="36"/>
      <c r="E85" s="36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1:16" s="11" customFormat="1" ht="14.5" hidden="1" x14ac:dyDescent="0.35">
      <c r="A86" s="27" t="s">
        <v>63</v>
      </c>
      <c r="C86" s="36"/>
      <c r="D86" s="36"/>
      <c r="E86" s="36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1:16" s="11" customFormat="1" ht="14.5" hidden="1" x14ac:dyDescent="0.35">
      <c r="A87" s="27" t="s">
        <v>65</v>
      </c>
      <c r="C87" s="36"/>
      <c r="D87" s="36"/>
      <c r="E87" s="36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1:16" s="11" customFormat="1" ht="14.5" hidden="1" x14ac:dyDescent="0.35">
      <c r="A88" s="27" t="s">
        <v>66</v>
      </c>
      <c r="C88" s="36"/>
      <c r="D88" s="36"/>
      <c r="E88" s="36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1:16" s="11" customFormat="1" ht="14.5" hidden="1" x14ac:dyDescent="0.35">
      <c r="A89" s="27" t="s">
        <v>75</v>
      </c>
      <c r="C89" s="36"/>
      <c r="D89" s="36"/>
      <c r="E89" s="36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1:16" s="11" customFormat="1" ht="14.5" hidden="1" x14ac:dyDescent="0.35">
      <c r="A90" s="27" t="s">
        <v>76</v>
      </c>
      <c r="C90" s="36"/>
      <c r="D90" s="36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1:16" s="11" customFormat="1" ht="14.5" hidden="1" x14ac:dyDescent="0.35">
      <c r="A91" s="27" t="s">
        <v>83</v>
      </c>
      <c r="C91" s="36"/>
      <c r="D91" s="36"/>
      <c r="E91" s="36"/>
      <c r="F91" s="37"/>
      <c r="G91" s="37"/>
      <c r="H91" s="37"/>
      <c r="I91" s="37"/>
      <c r="J91" s="37"/>
      <c r="K91" s="37"/>
      <c r="L91" s="37"/>
      <c r="M91" s="37"/>
      <c r="N91" s="37"/>
      <c r="O91" s="37"/>
    </row>
    <row r="92" spans="1:16" s="11" customFormat="1" ht="14.5" hidden="1" x14ac:dyDescent="0.35">
      <c r="A92" s="27" t="s">
        <v>84</v>
      </c>
      <c r="C92" s="36"/>
      <c r="D92" s="36"/>
      <c r="E92" s="36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1:16" s="11" customFormat="1" ht="14.5" hidden="1" x14ac:dyDescent="0.35">
      <c r="A93" s="27" t="s">
        <v>94</v>
      </c>
      <c r="C93" s="36"/>
      <c r="D93" s="36"/>
      <c r="E93" s="36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1:16" s="11" customFormat="1" ht="14.5" hidden="1" x14ac:dyDescent="0.35">
      <c r="A94" s="27" t="s">
        <v>93</v>
      </c>
      <c r="C94" s="36"/>
      <c r="D94" s="36"/>
      <c r="E94" s="36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1:16" s="11" customFormat="1" ht="14.5" hidden="1" x14ac:dyDescent="0.35">
      <c r="A95" s="27" t="s">
        <v>99</v>
      </c>
      <c r="C95" s="36"/>
      <c r="D95" s="36"/>
      <c r="E95" s="36"/>
      <c r="F95" s="37"/>
      <c r="G95" s="37"/>
      <c r="H95" s="37"/>
      <c r="I95" s="37"/>
      <c r="J95" s="37"/>
      <c r="K95" s="37"/>
      <c r="L95" s="37"/>
      <c r="M95" s="37"/>
      <c r="N95" s="37"/>
      <c r="O95" s="37"/>
    </row>
    <row r="96" spans="1:16" s="11" customFormat="1" ht="14.5" hidden="1" x14ac:dyDescent="0.35">
      <c r="A96" s="27" t="s">
        <v>98</v>
      </c>
      <c r="C96" s="36"/>
      <c r="D96" s="36"/>
      <c r="E96" s="36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1:1" ht="14.5" hidden="1" x14ac:dyDescent="0.35">
      <c r="A97" s="27" t="s">
        <v>103</v>
      </c>
    </row>
    <row r="98" spans="1:1" ht="14.5" hidden="1" x14ac:dyDescent="0.35">
      <c r="A98" s="27" t="s">
        <v>102</v>
      </c>
    </row>
    <row r="99" spans="1:1" ht="14.5" x14ac:dyDescent="0.35">
      <c r="A99" s="27" t="s">
        <v>112</v>
      </c>
    </row>
    <row r="100" spans="1:1" ht="14.5" x14ac:dyDescent="0.35">
      <c r="A100" s="27" t="s">
        <v>111</v>
      </c>
    </row>
    <row r="101" spans="1:1" ht="14.5" x14ac:dyDescent="0.35">
      <c r="A101" s="27"/>
    </row>
    <row r="102" spans="1:1" ht="14.5" x14ac:dyDescent="0.35">
      <c r="A102" s="27"/>
    </row>
    <row r="103" spans="1:1" ht="14.5" x14ac:dyDescent="0.35">
      <c r="A103" s="27"/>
    </row>
    <row r="104" spans="1:1" ht="14.5" x14ac:dyDescent="0.35">
      <c r="A104" s="27"/>
    </row>
    <row r="105" spans="1:1" ht="14.5" x14ac:dyDescent="0.35">
      <c r="A105" s="27"/>
    </row>
    <row r="106" spans="1:1" ht="14.5" x14ac:dyDescent="0.35">
      <c r="A106" s="27"/>
    </row>
    <row r="107" spans="1:1" ht="14.5" x14ac:dyDescent="0.35">
      <c r="A107" s="27"/>
    </row>
    <row r="108" spans="1:1" ht="14.5" x14ac:dyDescent="0.35">
      <c r="A108" s="27"/>
    </row>
    <row r="109" spans="1:1" ht="14.5" x14ac:dyDescent="0.35">
      <c r="A109" s="27"/>
    </row>
    <row r="110" spans="1:1" ht="14.5" x14ac:dyDescent="0.35">
      <c r="A110" s="27"/>
    </row>
    <row r="111" spans="1:1" ht="14.5" x14ac:dyDescent="0.35">
      <c r="A111" s="27"/>
    </row>
    <row r="112" spans="1:1" ht="14.5" x14ac:dyDescent="0.35">
      <c r="A112" s="27"/>
    </row>
    <row r="113" spans="1:1" ht="14.5" x14ac:dyDescent="0.35">
      <c r="A113" s="27"/>
    </row>
    <row r="114" spans="1:1" ht="14.5" x14ac:dyDescent="0.35">
      <c r="A114" s="27"/>
    </row>
    <row r="115" spans="1:1" ht="14.5" x14ac:dyDescent="0.35">
      <c r="A115" s="27"/>
    </row>
    <row r="116" spans="1:1" ht="14.5" x14ac:dyDescent="0.35">
      <c r="A116" s="27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0088F3-4834-4D3A-A2BD-F8368348B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BD83C-F273-4052-897F-90FB9AF4B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BFEAD-3A97-4B48-919C-79692265B6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HAMPSHIRE</vt:lpstr>
      <vt:lpstr>'FRANKLIN HAMPSHIRE'!Print_Area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2019-01-09T16:35:17Z</cp:lastPrinted>
  <dcterms:created xsi:type="dcterms:W3CDTF">2000-04-13T13:33:42Z</dcterms:created>
  <dcterms:modified xsi:type="dcterms:W3CDTF">2022-12-08T19:24:15Z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