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2C2DD484-802B-4600-B2F2-F28068834F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4" i="2" l="1"/>
  <c r="W43" i="2"/>
  <c r="V43" i="2"/>
  <c r="V80" i="2" s="1"/>
  <c r="U80" i="2"/>
  <c r="W78" i="2"/>
  <c r="W31" i="2"/>
  <c r="T80" i="2"/>
  <c r="S15" i="2"/>
  <c r="W15" i="2" s="1"/>
  <c r="W16" i="2"/>
  <c r="R80" i="2"/>
  <c r="Q18" i="2"/>
  <c r="W18" i="2" s="1"/>
  <c r="W19" i="2"/>
  <c r="S80" i="2" l="1"/>
  <c r="Q80" i="2"/>
  <c r="P80" i="2"/>
  <c r="W21" i="2"/>
  <c r="W30" i="2"/>
  <c r="M80" i="2"/>
  <c r="O65" i="2"/>
  <c r="W65" i="2" s="1"/>
  <c r="O67" i="2"/>
  <c r="W66" i="2"/>
  <c r="W68" i="2"/>
  <c r="O80" i="2" l="1"/>
  <c r="W67" i="2"/>
  <c r="W11" i="2"/>
  <c r="N10" i="2"/>
  <c r="W10" i="2" s="1"/>
  <c r="L12" i="2"/>
  <c r="W12" i="2" s="1"/>
  <c r="W13" i="2"/>
  <c r="W9" i="2"/>
  <c r="K8" i="2"/>
  <c r="K80" i="2" s="1"/>
  <c r="W53" i="2"/>
  <c r="J52" i="2"/>
  <c r="W52" i="2" s="1"/>
  <c r="I80" i="2"/>
  <c r="W77" i="2"/>
  <c r="W22" i="2"/>
  <c r="W24" i="2"/>
  <c r="W25" i="2"/>
  <c r="W26" i="2"/>
  <c r="W27" i="2"/>
  <c r="W28" i="2"/>
  <c r="W29" i="2"/>
  <c r="W32" i="2"/>
  <c r="W33" i="2"/>
  <c r="W34" i="2"/>
  <c r="W35" i="2"/>
  <c r="W36" i="2"/>
  <c r="W37" i="2"/>
  <c r="W38" i="2"/>
  <c r="W39" i="2"/>
  <c r="W40" i="2"/>
  <c r="W41" i="2"/>
  <c r="W42" i="2"/>
  <c r="W45" i="2"/>
  <c r="W46" i="2"/>
  <c r="W47" i="2"/>
  <c r="W48" i="2"/>
  <c r="W49" i="2"/>
  <c r="W50" i="2"/>
  <c r="W51" i="2"/>
  <c r="W54" i="2"/>
  <c r="W56" i="2"/>
  <c r="W57" i="2"/>
  <c r="W58" i="2"/>
  <c r="W59" i="2"/>
  <c r="W60" i="2"/>
  <c r="W61" i="2"/>
  <c r="W62" i="2"/>
  <c r="W63" i="2"/>
  <c r="W64" i="2"/>
  <c r="W69" i="2"/>
  <c r="W70" i="2"/>
  <c r="W71" i="2"/>
  <c r="W72" i="2"/>
  <c r="W74" i="2"/>
  <c r="W75" i="2"/>
  <c r="W76" i="2"/>
  <c r="W79" i="2"/>
  <c r="W23" i="2"/>
  <c r="W20" i="2"/>
  <c r="H80" i="2"/>
  <c r="W17" i="2"/>
  <c r="W73" i="2"/>
  <c r="W55" i="2"/>
  <c r="J80" i="2" l="1"/>
  <c r="L80" i="2"/>
  <c r="W8" i="2"/>
  <c r="N80" i="2"/>
</calcChain>
</file>

<file path=xl/sharedStrings.xml><?xml version="1.0" encoding="utf-8"?>
<sst xmlns="http://schemas.openxmlformats.org/spreadsheetml/2006/main" count="229" uniqueCount="144">
  <si>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</si>
  <si>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</si>
  <si>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</si>
  <si>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</si>
  <si>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</si>
  <si>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</si>
  <si>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</si>
  <si>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</si>
  <si>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</si>
  <si>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</si>
  <si>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</si>
  <si>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</si>
  <si>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</si>
  <si>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</si>
  <si>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</si>
  <si>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</si>
  <si>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</si>
  <si>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</si>
  <si>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</si>
  <si>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</si>
  <si>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</si>
  <si>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</si>
  <si>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</si>
  <si>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</si>
  <si>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</si>
  <si>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WP 90%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</si>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</sst>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abSelected="1" zoomScale="110" zoomScaleNormal="110" workbookViewId="0">
      <selection activeCell="A42" sqref="A42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21" width="13.81640625" style="2" hidden="1" customWidth="1"/>
    <col min="22" max="22" width="13.81640625" style="2" customWidth="1"/>
    <col min="23" max="23" width="13.81640625" style="3" hidden="1" customWidth="1"/>
    <col min="24" max="24" width="13.7265625" style="3" bestFit="1" customWidth="1"/>
    <col min="25" max="25" width="7.7265625" style="3" bestFit="1" customWidth="1"/>
    <col min="26" max="16384" width="9.26953125" style="3"/>
  </cols>
  <sheetData>
    <row r="1" spans="1:23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132</v>
      </c>
      <c r="H5" s="9" t="s">
        <v>45</v>
      </c>
      <c r="I5" s="71" t="s">
        <v>57</v>
      </c>
      <c r="J5" s="71" t="s">
        <v>65</v>
      </c>
      <c r="K5" s="71" t="s">
        <v>68</v>
      </c>
      <c r="L5" s="71" t="s">
        <v>77</v>
      </c>
      <c r="M5" s="71" t="s">
        <v>88</v>
      </c>
      <c r="N5" s="71" t="s">
        <v>89</v>
      </c>
      <c r="O5" s="71" t="s">
        <v>95</v>
      </c>
      <c r="P5" s="71" t="s">
        <v>104</v>
      </c>
      <c r="Q5" s="71" t="s">
        <v>107</v>
      </c>
      <c r="R5" s="71" t="s">
        <v>113</v>
      </c>
      <c r="S5" s="71" t="s">
        <v>119</v>
      </c>
      <c r="T5" s="71" t="s">
        <v>124</v>
      </c>
      <c r="U5" s="71" t="s">
        <v>125</v>
      </c>
      <c r="V5" s="71" t="s">
        <v>128</v>
      </c>
      <c r="W5" s="27" t="s">
        <v>6</v>
      </c>
    </row>
    <row r="6" spans="1:23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27"/>
    </row>
    <row r="7" spans="1:23" s="10" customFormat="1" ht="14.5" hidden="1" x14ac:dyDescent="0.35">
      <c r="A7" s="15" t="s">
        <v>71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7"/>
    </row>
    <row r="8" spans="1:23" s="10" customFormat="1" ht="15.5" hidden="1" x14ac:dyDescent="0.35">
      <c r="A8" s="74" t="s">
        <v>72</v>
      </c>
      <c r="B8" s="16" t="s">
        <v>73</v>
      </c>
      <c r="C8" s="15" t="s">
        <v>74</v>
      </c>
      <c r="D8" s="75" t="s">
        <v>75</v>
      </c>
      <c r="E8" s="75">
        <v>6501</v>
      </c>
      <c r="F8" s="16">
        <v>17.259</v>
      </c>
      <c r="G8" s="84" t="s">
        <v>133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>
        <f>SUM(K8)</f>
        <v>2284447</v>
      </c>
    </row>
    <row r="9" spans="1:23" s="10" customFormat="1" ht="15.5" hidden="1" x14ac:dyDescent="0.35">
      <c r="A9" s="74" t="s">
        <v>72</v>
      </c>
      <c r="B9" s="16" t="s">
        <v>76</v>
      </c>
      <c r="C9" s="15" t="s">
        <v>74</v>
      </c>
      <c r="D9" s="75" t="s">
        <v>75</v>
      </c>
      <c r="E9" s="75">
        <v>6501</v>
      </c>
      <c r="F9" s="16">
        <v>17.259</v>
      </c>
      <c r="G9" s="84" t="s">
        <v>133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>
        <f>SUM(K9)</f>
        <v>1</v>
      </c>
    </row>
    <row r="10" spans="1:23" s="10" customFormat="1" ht="15.5" hidden="1" x14ac:dyDescent="0.35">
      <c r="A10" s="19" t="s">
        <v>85</v>
      </c>
      <c r="B10" s="16" t="s">
        <v>73</v>
      </c>
      <c r="C10" s="49" t="s">
        <v>86</v>
      </c>
      <c r="D10" s="76" t="s">
        <v>87</v>
      </c>
      <c r="E10" s="76">
        <v>6502</v>
      </c>
      <c r="F10" s="15">
        <v>17.257999999999999</v>
      </c>
      <c r="G10" s="84" t="s">
        <v>133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3">
        <f>SUM(N10)</f>
        <v>355792</v>
      </c>
    </row>
    <row r="11" spans="1:23" s="10" customFormat="1" ht="15.5" hidden="1" x14ac:dyDescent="0.35">
      <c r="A11" s="19" t="s">
        <v>85</v>
      </c>
      <c r="B11" s="16" t="s">
        <v>76</v>
      </c>
      <c r="C11" s="49" t="s">
        <v>86</v>
      </c>
      <c r="D11" s="76" t="s">
        <v>87</v>
      </c>
      <c r="E11" s="76">
        <v>6502</v>
      </c>
      <c r="F11" s="15">
        <v>17.257999999999999</v>
      </c>
      <c r="G11" s="84" t="s">
        <v>133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3">
        <f>SUM(N11)</f>
        <v>1</v>
      </c>
    </row>
    <row r="12" spans="1:23" s="10" customFormat="1" ht="15.5" hidden="1" x14ac:dyDescent="0.35">
      <c r="A12" s="31" t="s">
        <v>80</v>
      </c>
      <c r="B12" s="16" t="s">
        <v>73</v>
      </c>
      <c r="C12" s="15" t="s">
        <v>81</v>
      </c>
      <c r="D12" s="76" t="s">
        <v>82</v>
      </c>
      <c r="E12" s="76">
        <v>6503</v>
      </c>
      <c r="F12" s="15">
        <v>17.277999999999999</v>
      </c>
      <c r="G12" s="84" t="s">
        <v>133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>
        <f>L12</f>
        <v>203502</v>
      </c>
    </row>
    <row r="13" spans="1:23" s="10" customFormat="1" ht="15.5" hidden="1" x14ac:dyDescent="0.35">
      <c r="A13" s="31" t="s">
        <v>80</v>
      </c>
      <c r="B13" s="16" t="s">
        <v>76</v>
      </c>
      <c r="C13" s="15" t="s">
        <v>81</v>
      </c>
      <c r="D13" s="76" t="s">
        <v>82</v>
      </c>
      <c r="E13" s="76">
        <v>6503</v>
      </c>
      <c r="F13" s="15">
        <v>17.277999999999999</v>
      </c>
      <c r="G13" s="84" t="s">
        <v>133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>
        <f>L13</f>
        <v>1</v>
      </c>
    </row>
    <row r="14" spans="1:23" s="10" customFormat="1" ht="15.5" hidden="1" x14ac:dyDescent="0.35">
      <c r="A14" s="31"/>
      <c r="B14" s="16"/>
      <c r="C14" s="15"/>
      <c r="D14" s="76"/>
      <c r="E14" s="76"/>
      <c r="F14" s="15"/>
      <c r="G14" s="84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1:23" s="10" customFormat="1" ht="15.5" hidden="1" x14ac:dyDescent="0.35">
      <c r="A15" s="19" t="s">
        <v>85</v>
      </c>
      <c r="B15" s="16" t="s">
        <v>109</v>
      </c>
      <c r="C15" s="15" t="s">
        <v>122</v>
      </c>
      <c r="D15" s="76" t="s">
        <v>87</v>
      </c>
      <c r="E15" s="76">
        <v>6502</v>
      </c>
      <c r="F15" s="15">
        <v>17.257999999999999</v>
      </c>
      <c r="G15" s="84" t="s">
        <v>133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3">
        <f>SUM(S15)</f>
        <v>1589981</v>
      </c>
    </row>
    <row r="16" spans="1:23" s="10" customFormat="1" ht="15.5" hidden="1" x14ac:dyDescent="0.35">
      <c r="A16" s="19" t="s">
        <v>85</v>
      </c>
      <c r="B16" s="16" t="s">
        <v>76</v>
      </c>
      <c r="C16" s="15" t="s">
        <v>122</v>
      </c>
      <c r="D16" s="76" t="s">
        <v>87</v>
      </c>
      <c r="E16" s="76">
        <v>6502</v>
      </c>
      <c r="F16" s="15">
        <v>17.257999999999999</v>
      </c>
      <c r="G16" s="84" t="s">
        <v>133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3">
        <f>SUM(S16)</f>
        <v>1</v>
      </c>
    </row>
    <row r="17" spans="1:24" s="10" customFormat="1" ht="14.5" hidden="1" x14ac:dyDescent="0.35">
      <c r="A17" s="31"/>
      <c r="B17" s="44"/>
      <c r="C17" s="27"/>
      <c r="D17" s="15"/>
      <c r="E17" s="16"/>
      <c r="F17" s="15"/>
      <c r="G17" s="84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>
        <f t="shared" ref="W17:W29" si="0">SUM(H17:H17)</f>
        <v>0</v>
      </c>
    </row>
    <row r="18" spans="1:24" s="10" customFormat="1" ht="15.5" hidden="1" x14ac:dyDescent="0.35">
      <c r="A18" s="31" t="s">
        <v>80</v>
      </c>
      <c r="B18" s="16" t="s">
        <v>109</v>
      </c>
      <c r="C18" s="15" t="s">
        <v>110</v>
      </c>
      <c r="D18" s="76" t="s">
        <v>82</v>
      </c>
      <c r="E18" s="75">
        <v>6503</v>
      </c>
      <c r="F18" s="15">
        <v>17.277999999999999</v>
      </c>
      <c r="G18" s="84" t="s">
        <v>133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3">
        <f>SUM(P18:Q18)</f>
        <v>808474</v>
      </c>
    </row>
    <row r="19" spans="1:24" s="10" customFormat="1" ht="15.5" hidden="1" x14ac:dyDescent="0.35">
      <c r="A19" s="31" t="s">
        <v>80</v>
      </c>
      <c r="B19" s="16" t="s">
        <v>76</v>
      </c>
      <c r="C19" s="15" t="s">
        <v>110</v>
      </c>
      <c r="D19" s="76" t="s">
        <v>82</v>
      </c>
      <c r="E19" s="75">
        <v>6503</v>
      </c>
      <c r="F19" s="15">
        <v>17.277999999999999</v>
      </c>
      <c r="G19" s="84" t="s">
        <v>133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3">
        <f>SUM(P19:Q19)</f>
        <v>1</v>
      </c>
      <c r="X19" s="46"/>
    </row>
    <row r="20" spans="1:24" s="10" customFormat="1" ht="14.5" hidden="1" x14ac:dyDescent="0.35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>
        <f t="shared" si="0"/>
        <v>0</v>
      </c>
    </row>
    <row r="21" spans="1:24" s="10" customFormat="1" ht="15" hidden="1" customHeight="1" x14ac:dyDescent="0.35">
      <c r="A21" s="31" t="s">
        <v>103</v>
      </c>
      <c r="B21" s="16" t="s">
        <v>102</v>
      </c>
      <c r="C21" s="15" t="s">
        <v>74</v>
      </c>
      <c r="D21" s="76" t="s">
        <v>75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3">
        <f>P21</f>
        <v>10000</v>
      </c>
    </row>
    <row r="22" spans="1:24" s="10" customFormat="1" ht="14.5" hidden="1" x14ac:dyDescent="0.35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>
        <f t="shared" si="0"/>
        <v>0</v>
      </c>
    </row>
    <row r="23" spans="1:24" s="10" customFormat="1" ht="14.5" hidden="1" x14ac:dyDescent="0.35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>
        <f t="shared" si="0"/>
        <v>0</v>
      </c>
    </row>
    <row r="24" spans="1:24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>
        <f t="shared" si="0"/>
        <v>0</v>
      </c>
    </row>
    <row r="25" spans="1:24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>
        <f t="shared" si="0"/>
        <v>0</v>
      </c>
      <c r="X25" s="46"/>
    </row>
    <row r="26" spans="1:24" s="10" customFormat="1" ht="16" hidden="1" thickBot="1" x14ac:dyDescent="0.4">
      <c r="A26" s="19" t="s">
        <v>24</v>
      </c>
      <c r="B26" s="16"/>
      <c r="C26" s="54" t="s">
        <v>30</v>
      </c>
      <c r="D26" s="55" t="s">
        <v>31</v>
      </c>
      <c r="E26" s="55" t="s">
        <v>32</v>
      </c>
      <c r="F26" s="56">
        <v>17.273</v>
      </c>
      <c r="G26" s="8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>
        <f t="shared" si="0"/>
        <v>0</v>
      </c>
    </row>
    <row r="27" spans="1:24" s="10" customFormat="1" ht="15.75" hidden="1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>
        <f t="shared" si="0"/>
        <v>0</v>
      </c>
    </row>
    <row r="28" spans="1:24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3">
        <f t="shared" si="0"/>
        <v>0</v>
      </c>
    </row>
    <row r="29" spans="1:24" s="10" customFormat="1" ht="14.5" hidden="1" x14ac:dyDescent="0.35">
      <c r="A29" s="15" t="s">
        <v>112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3">
        <f t="shared" si="0"/>
        <v>0</v>
      </c>
    </row>
    <row r="30" spans="1:24" s="10" customFormat="1" ht="15" hidden="1" x14ac:dyDescent="0.35">
      <c r="A30" s="43" t="s">
        <v>14</v>
      </c>
      <c r="B30" s="16" t="s">
        <v>60</v>
      </c>
      <c r="C30" s="45" t="s">
        <v>96</v>
      </c>
      <c r="D30" s="77" t="s">
        <v>97</v>
      </c>
      <c r="E30" s="78" t="s">
        <v>98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3">
        <f>SUM(M30:O30)</f>
        <v>95000</v>
      </c>
    </row>
    <row r="31" spans="1:24" s="10" customFormat="1" ht="15" hidden="1" thickBot="1" x14ac:dyDescent="0.4">
      <c r="A31" s="37" t="s">
        <v>16</v>
      </c>
      <c r="B31" s="70" t="s">
        <v>60</v>
      </c>
      <c r="C31" s="79" t="s">
        <v>114</v>
      </c>
      <c r="D31" s="77" t="s">
        <v>115</v>
      </c>
      <c r="E31" s="77" t="s">
        <v>116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3">
        <f>SUM(R31:T31)</f>
        <v>1493427</v>
      </c>
    </row>
    <row r="32" spans="1:24" s="10" customFormat="1" ht="15" hidden="1" thickTop="1" x14ac:dyDescent="0.35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3">
        <f t="shared" ref="W32:W51" si="1">SUM(H32:H32)</f>
        <v>0</v>
      </c>
    </row>
    <row r="33" spans="1:23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3">
        <f t="shared" si="1"/>
        <v>0</v>
      </c>
    </row>
    <row r="34" spans="1:23" s="10" customFormat="1" ht="14.5" hidden="1" x14ac:dyDescent="0.35">
      <c r="A34" s="15" t="s">
        <v>135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3">
        <f t="shared" si="1"/>
        <v>0</v>
      </c>
    </row>
    <row r="35" spans="1:23" s="10" customFormat="1" ht="14.5" hidden="1" x14ac:dyDescent="0.35">
      <c r="A35" s="41" t="s">
        <v>19</v>
      </c>
      <c r="B35" s="16"/>
      <c r="C35" s="28"/>
      <c r="D35" s="28"/>
      <c r="E35" s="30"/>
      <c r="F35" s="27">
        <v>17.800999999999998</v>
      </c>
      <c r="G35" s="85" t="s">
        <v>134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3">
        <f t="shared" si="1"/>
        <v>0</v>
      </c>
    </row>
    <row r="36" spans="1:23" s="10" customFormat="1" ht="14.5" hidden="1" x14ac:dyDescent="0.35">
      <c r="A36" s="41" t="s">
        <v>19</v>
      </c>
      <c r="B36" s="16"/>
      <c r="C36" s="28"/>
      <c r="D36" s="28"/>
      <c r="E36" s="30"/>
      <c r="F36" s="27">
        <v>17.800999999999998</v>
      </c>
      <c r="G36" s="85" t="s">
        <v>134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3">
        <f t="shared" si="1"/>
        <v>0</v>
      </c>
    </row>
    <row r="37" spans="1:23" s="10" customFormat="1" ht="14.5" hidden="1" x14ac:dyDescent="0.35">
      <c r="A37" s="41" t="s">
        <v>29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3">
        <f t="shared" si="1"/>
        <v>0</v>
      </c>
    </row>
    <row r="38" spans="1:23" s="10" customFormat="1" ht="14.5" hidden="1" x14ac:dyDescent="0.35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3">
        <f t="shared" si="1"/>
        <v>0</v>
      </c>
    </row>
    <row r="39" spans="1:23" s="10" customFormat="1" ht="14.5" hidden="1" x14ac:dyDescent="0.35">
      <c r="A39" s="31" t="s">
        <v>20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3">
        <f t="shared" si="1"/>
        <v>0</v>
      </c>
    </row>
    <row r="40" spans="1:23" s="10" customFormat="1" ht="14.5" x14ac:dyDescent="0.35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3">
        <f t="shared" si="1"/>
        <v>0</v>
      </c>
    </row>
    <row r="41" spans="1:23" s="10" customFormat="1" ht="14.5" x14ac:dyDescent="0.35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3">
        <f t="shared" si="1"/>
        <v>0</v>
      </c>
    </row>
    <row r="42" spans="1:23" s="18" customFormat="1" ht="14.5" x14ac:dyDescent="0.35">
      <c r="A42" s="15" t="s">
        <v>138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3">
        <f t="shared" si="1"/>
        <v>0</v>
      </c>
    </row>
    <row r="43" spans="1:23" s="10" customFormat="1" ht="14.5" x14ac:dyDescent="0.35">
      <c r="A43" s="31" t="s">
        <v>139</v>
      </c>
      <c r="B43" s="16" t="s">
        <v>60</v>
      </c>
      <c r="C43" s="53" t="s">
        <v>140</v>
      </c>
      <c r="D43" s="49" t="s">
        <v>141</v>
      </c>
      <c r="E43" s="49" t="s">
        <v>142</v>
      </c>
      <c r="F43" s="15">
        <v>17.245000000000001</v>
      </c>
      <c r="G43" s="85" t="s">
        <v>136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3">
        <f>V43</f>
        <v>13278.514492381701</v>
      </c>
    </row>
    <row r="44" spans="1:23" s="18" customFormat="1" ht="14.5" x14ac:dyDescent="0.35">
      <c r="A44" s="31" t="s">
        <v>139</v>
      </c>
      <c r="B44" s="16" t="s">
        <v>143</v>
      </c>
      <c r="C44" s="53" t="s">
        <v>140</v>
      </c>
      <c r="D44" s="49" t="s">
        <v>141</v>
      </c>
      <c r="E44" s="49" t="s">
        <v>142</v>
      </c>
      <c r="F44" s="15">
        <v>17.245000000000001</v>
      </c>
      <c r="G44" s="85" t="s">
        <v>136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3">
        <f>V44</f>
        <v>1</v>
      </c>
    </row>
    <row r="45" spans="1:23" s="18" customFormat="1" ht="14.5" x14ac:dyDescent="0.3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3">
        <f t="shared" si="1"/>
        <v>0</v>
      </c>
    </row>
    <row r="46" spans="1:23" s="18" customFormat="1" ht="14.5" x14ac:dyDescent="0.3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3">
        <f t="shared" si="1"/>
        <v>0</v>
      </c>
    </row>
    <row r="47" spans="1:23" s="18" customFormat="1" ht="14.5" x14ac:dyDescent="0.3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3">
        <f t="shared" si="1"/>
        <v>0</v>
      </c>
    </row>
    <row r="48" spans="1:23" s="18" customFormat="1" ht="14.5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3">
        <f t="shared" si="1"/>
        <v>0</v>
      </c>
    </row>
    <row r="49" spans="1:24" s="10" customFormat="1" ht="14.5" x14ac:dyDescent="0.35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3">
        <f t="shared" si="1"/>
        <v>0</v>
      </c>
    </row>
    <row r="50" spans="1:24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3">
        <f t="shared" si="1"/>
        <v>0</v>
      </c>
    </row>
    <row r="51" spans="1:24" s="10" customFormat="1" ht="14.5" hidden="1" x14ac:dyDescent="0.35">
      <c r="A51" s="15" t="s">
        <v>58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3">
        <f t="shared" si="1"/>
        <v>0</v>
      </c>
    </row>
    <row r="52" spans="1:24" s="10" customFormat="1" ht="14.5" hidden="1" x14ac:dyDescent="0.35">
      <c r="A52" s="72" t="s">
        <v>59</v>
      </c>
      <c r="B52" s="70" t="s">
        <v>60</v>
      </c>
      <c r="C52" s="15" t="s">
        <v>61</v>
      </c>
      <c r="D52" s="15" t="s">
        <v>62</v>
      </c>
      <c r="E52" s="15" t="s">
        <v>63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3">
        <f>SUM(I52:J52)</f>
        <v>499304.36</v>
      </c>
      <c r="X52" s="50"/>
    </row>
    <row r="53" spans="1:24" s="10" customFormat="1" ht="14.5" hidden="1" x14ac:dyDescent="0.35">
      <c r="A53" s="72" t="s">
        <v>59</v>
      </c>
      <c r="B53" s="73" t="s">
        <v>64</v>
      </c>
      <c r="C53" s="15" t="s">
        <v>61</v>
      </c>
      <c r="D53" s="15" t="s">
        <v>62</v>
      </c>
      <c r="E53" s="15" t="s">
        <v>63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3">
        <f>SUM(I53:J53)</f>
        <v>1</v>
      </c>
      <c r="X53" s="46"/>
    </row>
    <row r="54" spans="1:24" s="10" customFormat="1" ht="14.5" hidden="1" x14ac:dyDescent="0.35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3">
        <f t="shared" ref="W54:W64" si="2">SUM(H54:H54)</f>
        <v>0</v>
      </c>
    </row>
    <row r="55" spans="1:24" s="10" customFormat="1" ht="14.5" hidden="1" x14ac:dyDescent="0.35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3">
        <f t="shared" si="2"/>
        <v>0</v>
      </c>
    </row>
    <row r="56" spans="1:24" s="18" customFormat="1" ht="14.5" hidden="1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3">
        <f t="shared" si="2"/>
        <v>0</v>
      </c>
    </row>
    <row r="57" spans="1:24" s="18" customFormat="1" ht="14.5" hidden="1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3">
        <f t="shared" si="2"/>
        <v>0</v>
      </c>
      <c r="X57" s="60"/>
    </row>
    <row r="58" spans="1:24" s="18" customFormat="1" ht="14.5" hidden="1" x14ac:dyDescent="0.3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3">
        <f t="shared" si="2"/>
        <v>0</v>
      </c>
    </row>
    <row r="59" spans="1:24" s="18" customFormat="1" ht="14.5" hidden="1" x14ac:dyDescent="0.3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3">
        <f t="shared" si="2"/>
        <v>0</v>
      </c>
    </row>
    <row r="60" spans="1:24" s="18" customFormat="1" ht="14.5" hidden="1" x14ac:dyDescent="0.3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3">
        <f t="shared" si="2"/>
        <v>0</v>
      </c>
    </row>
    <row r="61" spans="1:24" s="18" customFormat="1" ht="14.5" hidden="1" x14ac:dyDescent="0.3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3">
        <f t="shared" si="2"/>
        <v>0</v>
      </c>
    </row>
    <row r="62" spans="1:24" s="10" customFormat="1" ht="14.5" hidden="1" x14ac:dyDescent="0.35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3">
        <f t="shared" si="2"/>
        <v>0</v>
      </c>
    </row>
    <row r="63" spans="1:24" s="10" customFormat="1" ht="14.5" hidden="1" x14ac:dyDescent="0.35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3">
        <f t="shared" si="2"/>
        <v>0</v>
      </c>
    </row>
    <row r="64" spans="1:24" s="10" customFormat="1" ht="14.5" hidden="1" x14ac:dyDescent="0.35">
      <c r="A64" s="15" t="s">
        <v>44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3">
        <f t="shared" si="2"/>
        <v>0</v>
      </c>
    </row>
    <row r="65" spans="1:23" s="10" customFormat="1" ht="14.5" hidden="1" x14ac:dyDescent="0.35">
      <c r="A65" s="19" t="s">
        <v>25</v>
      </c>
      <c r="B65" s="16" t="s">
        <v>73</v>
      </c>
      <c r="C65" s="15" t="s">
        <v>91</v>
      </c>
      <c r="D65" s="15" t="s">
        <v>92</v>
      </c>
      <c r="E65" s="15" t="s">
        <v>93</v>
      </c>
      <c r="F65" s="16">
        <v>17.207000000000001</v>
      </c>
      <c r="G65" s="85" t="s">
        <v>137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3">
        <f>O65</f>
        <v>718348</v>
      </c>
    </row>
    <row r="66" spans="1:23" s="18" customFormat="1" ht="14.5" hidden="1" x14ac:dyDescent="0.35">
      <c r="A66" s="19" t="s">
        <v>25</v>
      </c>
      <c r="B66" s="16" t="s">
        <v>76</v>
      </c>
      <c r="C66" s="15" t="s">
        <v>91</v>
      </c>
      <c r="D66" s="15" t="s">
        <v>92</v>
      </c>
      <c r="E66" s="15" t="s">
        <v>93</v>
      </c>
      <c r="F66" s="16">
        <v>17.207000000000001</v>
      </c>
      <c r="G66" s="85" t="s">
        <v>137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3">
        <f t="shared" ref="W66:W68" si="3">O66</f>
        <v>1</v>
      </c>
    </row>
    <row r="67" spans="1:23" s="18" customFormat="1" ht="14.5" hidden="1" x14ac:dyDescent="0.35">
      <c r="A67" s="19" t="s">
        <v>17</v>
      </c>
      <c r="B67" s="16" t="s">
        <v>73</v>
      </c>
      <c r="C67" s="15" t="s">
        <v>91</v>
      </c>
      <c r="D67" s="15" t="s">
        <v>92</v>
      </c>
      <c r="E67" s="15" t="s">
        <v>94</v>
      </c>
      <c r="F67" s="16" t="s">
        <v>13</v>
      </c>
      <c r="G67" s="85" t="s">
        <v>137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3">
        <f t="shared" si="3"/>
        <v>61857</v>
      </c>
    </row>
    <row r="68" spans="1:23" s="10" customFormat="1" ht="14.5" hidden="1" x14ac:dyDescent="0.35">
      <c r="A68" s="19" t="s">
        <v>17</v>
      </c>
      <c r="B68" s="16" t="s">
        <v>76</v>
      </c>
      <c r="C68" s="15" t="s">
        <v>91</v>
      </c>
      <c r="D68" s="15" t="s">
        <v>92</v>
      </c>
      <c r="E68" s="15" t="s">
        <v>94</v>
      </c>
      <c r="F68" s="16" t="s">
        <v>13</v>
      </c>
      <c r="G68" s="85" t="s">
        <v>137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3">
        <f t="shared" si="3"/>
        <v>1</v>
      </c>
    </row>
    <row r="69" spans="1:23" s="10" customFormat="1" ht="14.5" hidden="1" x14ac:dyDescent="0.35">
      <c r="A69" s="39" t="s">
        <v>18</v>
      </c>
      <c r="B69" s="16"/>
      <c r="C69" s="15"/>
      <c r="D69" s="27"/>
      <c r="E69" s="15"/>
      <c r="F69" s="16" t="s">
        <v>27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3">
        <f t="shared" ref="W69:W77" si="4">SUM(H69:H69)</f>
        <v>0</v>
      </c>
    </row>
    <row r="70" spans="1:23" s="10" customFormat="1" ht="14.5" hidden="1" x14ac:dyDescent="0.35">
      <c r="A70" s="39" t="s">
        <v>21</v>
      </c>
      <c r="B70" s="16"/>
      <c r="C70" s="15"/>
      <c r="D70" s="15"/>
      <c r="E70" s="15"/>
      <c r="F70" s="16"/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3">
        <f t="shared" si="4"/>
        <v>0</v>
      </c>
    </row>
    <row r="71" spans="1:23" s="10" customFormat="1" ht="14.5" hidden="1" x14ac:dyDescent="0.35">
      <c r="A71" s="39" t="s">
        <v>22</v>
      </c>
      <c r="B71" s="16"/>
      <c r="C71" s="15"/>
      <c r="D71" s="15"/>
      <c r="E71" s="15"/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3">
        <f t="shared" si="4"/>
        <v>0</v>
      </c>
    </row>
    <row r="72" spans="1:23" s="10" customFormat="1" ht="14.5" hidden="1" x14ac:dyDescent="0.35">
      <c r="A72" s="39" t="s">
        <v>23</v>
      </c>
      <c r="B72" s="44"/>
      <c r="C72" s="49"/>
      <c r="D72" s="49"/>
      <c r="E72" s="49"/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3">
        <f t="shared" si="4"/>
        <v>0</v>
      </c>
    </row>
    <row r="73" spans="1:23" s="10" customFormat="1" ht="14.5" hidden="1" x14ac:dyDescent="0.35">
      <c r="A73" s="19" t="s">
        <v>28</v>
      </c>
      <c r="B73" s="44"/>
      <c r="C73" s="49"/>
      <c r="D73" s="15"/>
      <c r="E73" s="49"/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3">
        <f t="shared" si="4"/>
        <v>0</v>
      </c>
    </row>
    <row r="74" spans="1:23" s="10" customFormat="1" ht="14.5" hidden="1" x14ac:dyDescent="0.35">
      <c r="A74" s="19" t="s">
        <v>28</v>
      </c>
      <c r="B74" s="44"/>
      <c r="C74" s="49"/>
      <c r="D74" s="15"/>
      <c r="E74" s="49"/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3">
        <f t="shared" si="4"/>
        <v>0</v>
      </c>
    </row>
    <row r="75" spans="1:23" s="10" customFormat="1" ht="14.5" hidden="1" x14ac:dyDescent="0.35">
      <c r="A75" s="39" t="s">
        <v>26</v>
      </c>
      <c r="B75" s="16"/>
      <c r="C75" s="59"/>
      <c r="D75" s="27"/>
      <c r="E75" s="15"/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3">
        <f t="shared" si="4"/>
        <v>0</v>
      </c>
    </row>
    <row r="76" spans="1:23" s="10" customFormat="1" ht="14.5" hidden="1" x14ac:dyDescent="0.35">
      <c r="A76" s="57" t="s">
        <v>33</v>
      </c>
      <c r="B76" s="16"/>
      <c r="C76" s="58"/>
      <c r="D76" s="58"/>
      <c r="E76" s="58"/>
      <c r="F76" s="16" t="s">
        <v>15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3">
        <f t="shared" si="4"/>
        <v>0</v>
      </c>
    </row>
    <row r="77" spans="1:23" s="10" customFormat="1" ht="14.5" hidden="1" x14ac:dyDescent="0.35">
      <c r="A77" s="39" t="s">
        <v>46</v>
      </c>
      <c r="B77" s="70" t="s">
        <v>47</v>
      </c>
      <c r="C77" s="15" t="s">
        <v>48</v>
      </c>
      <c r="D77" s="27" t="s">
        <v>34</v>
      </c>
      <c r="E77" s="15" t="s">
        <v>35</v>
      </c>
      <c r="F77" s="16">
        <v>10.561</v>
      </c>
      <c r="G77" s="16"/>
      <c r="H77" s="36">
        <v>17753.230000000003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3">
        <f t="shared" si="4"/>
        <v>17753.230000000003</v>
      </c>
    </row>
    <row r="78" spans="1:23" s="10" customFormat="1" ht="14.5" hidden="1" x14ac:dyDescent="0.35">
      <c r="A78" s="19" t="s">
        <v>53</v>
      </c>
      <c r="B78" s="70" t="s">
        <v>60</v>
      </c>
      <c r="C78" s="15" t="s">
        <v>54</v>
      </c>
      <c r="D78" s="15" t="s">
        <v>55</v>
      </c>
      <c r="E78" s="15" t="s">
        <v>56</v>
      </c>
      <c r="F78" s="16" t="s">
        <v>15</v>
      </c>
      <c r="G78" s="16"/>
      <c r="H78" s="36"/>
      <c r="I78" s="36">
        <v>61820.147171086384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>
        <v>33250</v>
      </c>
      <c r="V78" s="36"/>
      <c r="W78" s="33">
        <f>SUM(I78:U78)</f>
        <v>95070.147171086384</v>
      </c>
    </row>
    <row r="79" spans="1:23" s="10" customFormat="1" ht="14.5" x14ac:dyDescent="0.35">
      <c r="A79" s="17"/>
      <c r="B79" s="17"/>
      <c r="C79" s="17"/>
      <c r="D79" s="14"/>
      <c r="E79" s="14"/>
      <c r="F79" s="14"/>
      <c r="G79" s="1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3">
        <f>SUM(H79:H79)</f>
        <v>0</v>
      </c>
    </row>
    <row r="80" spans="1:23" s="10" customFormat="1" ht="14.5" x14ac:dyDescent="0.35">
      <c r="A80" s="19" t="s">
        <v>0</v>
      </c>
      <c r="B80" s="19"/>
      <c r="C80" s="21"/>
      <c r="D80" s="21"/>
      <c r="E80" s="21"/>
      <c r="F80" s="21"/>
      <c r="G80" s="21"/>
      <c r="H80" s="35">
        <f>SUM(H6:H79)</f>
        <v>17753.230000000003</v>
      </c>
      <c r="I80" s="35">
        <f>SUM(I78:I79)</f>
        <v>61820.147171086384</v>
      </c>
      <c r="J80" s="35">
        <f>SUM(J50:J58)</f>
        <v>499305.36</v>
      </c>
      <c r="K80" s="35">
        <f>SUM(K7:K62)</f>
        <v>2284448</v>
      </c>
      <c r="L80" s="35">
        <f>SUM(L12:L13)</f>
        <v>203503</v>
      </c>
      <c r="M80" s="35">
        <f>SUM(M6:M78)</f>
        <v>95000</v>
      </c>
      <c r="N80" s="35">
        <f>SUM(N10:N11)</f>
        <v>355793</v>
      </c>
      <c r="O80" s="35">
        <f>SUM(O63:O79)</f>
        <v>780207</v>
      </c>
      <c r="P80" s="35">
        <f>SUM(P19:P23)</f>
        <v>10000</v>
      </c>
      <c r="Q80" s="35">
        <f>SUM(Q10:Q19)</f>
        <v>808475</v>
      </c>
      <c r="R80" s="35">
        <f>SUM(R29:R32)</f>
        <v>746713.5</v>
      </c>
      <c r="S80" s="35">
        <f>SUM(S15:S32)</f>
        <v>1589982</v>
      </c>
      <c r="T80" s="35">
        <f>SUM(T29:T32)</f>
        <v>746713.5</v>
      </c>
      <c r="U80" s="35">
        <f>SUM(U64:U79)</f>
        <v>33250</v>
      </c>
      <c r="V80" s="35">
        <f>SUM(V42:V47)</f>
        <v>13279.514492381701</v>
      </c>
      <c r="W80" s="33"/>
    </row>
    <row r="81" spans="1:23" s="10" customFormat="1" ht="14.5" x14ac:dyDescent="0.35">
      <c r="A81" s="22"/>
      <c r="B81" s="22"/>
      <c r="C81" s="23"/>
      <c r="D81" s="23"/>
      <c r="E81" s="23"/>
      <c r="F81" s="23"/>
      <c r="G81" s="23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5"/>
    </row>
    <row r="82" spans="1:23" s="10" customFormat="1" ht="14.5" x14ac:dyDescent="0.35">
      <c r="A82" s="18" t="s">
        <v>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3" s="10" customFormat="1" ht="14.5" hidden="1" x14ac:dyDescent="0.35">
      <c r="A83" s="18" t="s">
        <v>49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3" s="10" customFormat="1" ht="14.5" hidden="1" x14ac:dyDescent="0.35">
      <c r="A84" s="22" t="s">
        <v>50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3" s="10" customFormat="1" ht="14.5" hidden="1" x14ac:dyDescent="0.35">
      <c r="A85" s="18" t="s">
        <v>51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3" s="10" customFormat="1" ht="14.5" hidden="1" x14ac:dyDescent="0.35">
      <c r="A86" s="18" t="s">
        <v>52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3" s="10" customFormat="1" ht="14.5" hidden="1" x14ac:dyDescent="0.35">
      <c r="A87" s="18" t="s">
        <v>66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3" s="10" customFormat="1" ht="14.5" hidden="1" x14ac:dyDescent="0.35">
      <c r="A88" s="18" t="s">
        <v>67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3" s="10" customFormat="1" ht="14.5" hidden="1" x14ac:dyDescent="0.35">
      <c r="A89" s="18" t="s">
        <v>69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3" s="10" customFormat="1" ht="14.5" hidden="1" x14ac:dyDescent="0.35">
      <c r="A90" s="18" t="s">
        <v>70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3" s="10" customFormat="1" ht="14.5" hidden="1" x14ac:dyDescent="0.35">
      <c r="A91" s="18" t="s">
        <v>78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3" s="10" customFormat="1" ht="14.5" hidden="1" x14ac:dyDescent="0.35">
      <c r="A92" s="18" t="s">
        <v>79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3" s="10" customFormat="1" ht="14.5" hidden="1" x14ac:dyDescent="0.35">
      <c r="A93" s="18" t="s">
        <v>83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3" s="10" customFormat="1" ht="14.5" hidden="1" x14ac:dyDescent="0.35">
      <c r="A94" s="18" t="s">
        <v>99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3" s="10" customFormat="1" ht="14.5" hidden="1" x14ac:dyDescent="0.35">
      <c r="A95" s="18" t="s">
        <v>100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3" s="10" customFormat="1" ht="14.5" hidden="1" x14ac:dyDescent="0.35">
      <c r="A96" s="18" t="s">
        <v>84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s="10" customFormat="1" ht="14.5" hidden="1" x14ac:dyDescent="0.35">
      <c r="A97" s="18" t="s">
        <v>101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s="10" customFormat="1" ht="14.5" hidden="1" x14ac:dyDescent="0.35">
      <c r="A98" s="18" t="s">
        <v>90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s="10" customFormat="1" ht="14.5" hidden="1" x14ac:dyDescent="0.35">
      <c r="A99" s="18" t="s">
        <v>105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14.5" hidden="1" x14ac:dyDescent="0.35">
      <c r="A100" s="18" t="s">
        <v>106</v>
      </c>
    </row>
    <row r="101" spans="1:22" ht="14.5" hidden="1" x14ac:dyDescent="0.35">
      <c r="A101" s="18" t="s">
        <v>111</v>
      </c>
    </row>
    <row r="102" spans="1:22" ht="14.5" hidden="1" x14ac:dyDescent="0.35">
      <c r="A102" s="18" t="s">
        <v>108</v>
      </c>
    </row>
    <row r="103" spans="1:22" ht="14.5" hidden="1" x14ac:dyDescent="0.35">
      <c r="A103" s="18" t="s">
        <v>118</v>
      </c>
    </row>
    <row r="104" spans="1:22" ht="14.5" hidden="1" x14ac:dyDescent="0.35">
      <c r="A104" s="18" t="s">
        <v>117</v>
      </c>
    </row>
    <row r="105" spans="1:22" ht="14.5" hidden="1" x14ac:dyDescent="0.35">
      <c r="A105" s="18" t="s">
        <v>121</v>
      </c>
      <c r="B105" s="51"/>
    </row>
    <row r="106" spans="1:22" ht="14.5" hidden="1" x14ac:dyDescent="0.35">
      <c r="A106" s="18" t="s">
        <v>120</v>
      </c>
      <c r="B106" s="5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5" hidden="1" x14ac:dyDescent="0.35">
      <c r="A107" s="18" t="s">
        <v>123</v>
      </c>
      <c r="B107" s="5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5" hidden="1" x14ac:dyDescent="0.35">
      <c r="A108" s="18" t="s">
        <v>117</v>
      </c>
      <c r="B108" s="52"/>
    </row>
    <row r="109" spans="1:22" ht="14.5" hidden="1" x14ac:dyDescent="0.35">
      <c r="A109" s="18" t="s">
        <v>127</v>
      </c>
      <c r="B109" s="52"/>
    </row>
    <row r="110" spans="1:22" ht="14.5" hidden="1" x14ac:dyDescent="0.35">
      <c r="A110" s="18" t="s">
        <v>126</v>
      </c>
      <c r="B110" s="52"/>
    </row>
    <row r="111" spans="1:22" ht="14.5" x14ac:dyDescent="0.35">
      <c r="A111" s="18" t="s">
        <v>131</v>
      </c>
    </row>
    <row r="112" spans="1:22" ht="14.5" x14ac:dyDescent="0.35">
      <c r="A112" s="18" t="s">
        <v>129</v>
      </c>
    </row>
    <row r="113" spans="1:1" ht="14.5" x14ac:dyDescent="0.35">
      <c r="A113" s="18"/>
    </row>
    <row r="114" spans="1:1" ht="14.5" x14ac:dyDescent="0.35">
      <c r="A114" s="82" t="s">
        <v>130</v>
      </c>
    </row>
    <row r="115" spans="1:1" ht="14.5" x14ac:dyDescent="0.35">
      <c r="A115" s="18"/>
    </row>
    <row r="116" spans="1:1" ht="14.5" x14ac:dyDescent="0.35">
      <c r="A116" s="18"/>
    </row>
    <row r="117" spans="1:1" ht="14.5" x14ac:dyDescent="0.35">
      <c r="A117" s="18"/>
    </row>
    <row r="118" spans="1:1" ht="14.5" x14ac:dyDescent="0.35">
      <c r="A118" s="18"/>
    </row>
    <row r="119" spans="1:1" ht="14.5" x14ac:dyDescent="0.35">
      <c r="A119" s="18"/>
    </row>
    <row r="120" spans="1:1" ht="14.5" x14ac:dyDescent="0.35">
      <c r="A120" s="18"/>
    </row>
    <row r="121" spans="1:1" ht="14.5" x14ac:dyDescent="0.35">
      <c r="A121" s="18"/>
    </row>
    <row r="122" spans="1:1" ht="14.5" x14ac:dyDescent="0.35">
      <c r="A122" s="18"/>
    </row>
    <row r="123" spans="1:1" ht="14.5" x14ac:dyDescent="0.35">
      <c r="A123" s="18"/>
    </row>
    <row r="124" spans="1:1" ht="14.5" x14ac:dyDescent="0.35">
      <c r="A124" s="18"/>
    </row>
    <row r="125" spans="1:1" ht="14.5" x14ac:dyDescent="0.35">
      <c r="A125" s="18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36</v>
      </c>
      <c r="C1" s="61"/>
      <c r="D1" s="65"/>
      <c r="E1" s="65"/>
      <c r="F1" s="65"/>
    </row>
    <row r="2" spans="2:6" ht="13" x14ac:dyDescent="0.25">
      <c r="B2" s="61" t="s">
        <v>37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38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39</v>
      </c>
      <c r="C6" s="61"/>
      <c r="D6" s="65"/>
      <c r="E6" s="65" t="s">
        <v>40</v>
      </c>
      <c r="F6" s="65" t="s">
        <v>41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42</v>
      </c>
      <c r="C8" s="64"/>
      <c r="D8" s="67"/>
      <c r="E8" s="67">
        <v>1</v>
      </c>
      <c r="F8" s="68" t="s">
        <v>43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2023-01-25T15:43:48Z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