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0E1440D6-CE45-42D3-B5A6-99E86B00175B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3" i="2" l="1"/>
  <c r="Y83" i="2"/>
  <c r="X83" i="2"/>
  <c r="Z81" i="2"/>
  <c r="W83" i="2" l="1"/>
  <c r="Z70" i="2"/>
  <c r="Z71" i="2"/>
  <c r="Z72" i="2"/>
  <c r="Z69" i="2"/>
  <c r="Z44" i="2"/>
  <c r="V43" i="2"/>
  <c r="V83" i="2" s="1"/>
  <c r="U83" i="2"/>
  <c r="Z78" i="2"/>
  <c r="Z31" i="2"/>
  <c r="T83" i="2"/>
  <c r="S15" i="2"/>
  <c r="Z15" i="2" s="1"/>
  <c r="Z16" i="2"/>
  <c r="R83" i="2"/>
  <c r="Q18" i="2"/>
  <c r="Z18" i="2" s="1"/>
  <c r="Z19" i="2"/>
  <c r="Z43" i="2" l="1"/>
  <c r="S83" i="2"/>
  <c r="Q83" i="2"/>
  <c r="P83" i="2"/>
  <c r="Z21" i="2"/>
  <c r="Z30" i="2"/>
  <c r="M83" i="2"/>
  <c r="O65" i="2"/>
  <c r="Z65" i="2" s="1"/>
  <c r="O67" i="2"/>
  <c r="Z66" i="2"/>
  <c r="Z68" i="2"/>
  <c r="O83" i="2" l="1"/>
  <c r="Z67" i="2"/>
  <c r="Z11" i="2"/>
  <c r="N10" i="2"/>
  <c r="Z10" i="2" s="1"/>
  <c r="L12" i="2"/>
  <c r="Z12" i="2" s="1"/>
  <c r="Z13" i="2"/>
  <c r="Z9" i="2"/>
  <c r="K8" i="2"/>
  <c r="K83" i="2" s="1"/>
  <c r="Z53" i="2"/>
  <c r="J52" i="2"/>
  <c r="Z52" i="2" s="1"/>
  <c r="I83" i="2"/>
  <c r="Z77" i="2"/>
  <c r="Z22" i="2"/>
  <c r="Z24" i="2"/>
  <c r="Z25" i="2"/>
  <c r="Z26" i="2"/>
  <c r="Z27" i="2"/>
  <c r="Z28" i="2"/>
  <c r="Z29" i="2"/>
  <c r="Z32" i="2"/>
  <c r="Z33" i="2"/>
  <c r="Z34" i="2"/>
  <c r="Z35" i="2"/>
  <c r="Z36" i="2"/>
  <c r="Z37" i="2"/>
  <c r="Z38" i="2"/>
  <c r="Z39" i="2"/>
  <c r="Z40" i="2"/>
  <c r="Z41" i="2"/>
  <c r="Z42" i="2"/>
  <c r="Z45" i="2"/>
  <c r="Z46" i="2"/>
  <c r="Z47" i="2"/>
  <c r="Z48" i="2"/>
  <c r="Z49" i="2"/>
  <c r="Z50" i="2"/>
  <c r="Z51" i="2"/>
  <c r="Z54" i="2"/>
  <c r="Z56" i="2"/>
  <c r="Z57" i="2"/>
  <c r="Z58" i="2"/>
  <c r="Z59" i="2"/>
  <c r="Z60" i="2"/>
  <c r="Z61" i="2"/>
  <c r="Z62" i="2"/>
  <c r="Z63" i="2"/>
  <c r="Z64" i="2"/>
  <c r="Z75" i="2"/>
  <c r="Z82" i="2"/>
  <c r="Z23" i="2"/>
  <c r="Z20" i="2"/>
  <c r="H83" i="2"/>
  <c r="Z17" i="2"/>
  <c r="Z55" i="2"/>
  <c r="J83" i="2" l="1"/>
  <c r="L83" i="2"/>
  <c r="Z8" i="2"/>
  <c r="N83" i="2"/>
</calcChain>
</file>

<file path=xl/sharedStrings.xml><?xml version="1.0" encoding="utf-8"?>
<sst xmlns="http://schemas.openxmlformats.org/spreadsheetml/2006/main" count="264" uniqueCount="173">
  <si>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</si>
  <si>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</si>
  <si>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</si>
  <si>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</si>
  <si>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</si>
  <si>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</si>
  <si>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</si>
  <si>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</si>
  <si>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</si>
  <si>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</si>
  <si>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</si>
  <si>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</si>
  <si>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</si>
  <si>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</si>
  <si>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</si>
  <si>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</si>
  <si>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</si>
  <si>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</si>
  <si>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</si>
  <si>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</si>
  <si>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</si>
  <si>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</si>
  <si>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</si>
  <si>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</si>
  <si>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</si>
  <si>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</si>
  <si>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</si>
  <si>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</si>
  <si>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</si>
  <si>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</si>
  <si>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</si>
  <si>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</si>
  <si>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</si>
  <si>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</si>
  <si>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</si>
  <si>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</si>
  <si>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</si>
  <si>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</si>
  <si>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</si>
  <si>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</si>
  <si>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</si>
  <si>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</si>
  <si>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</si>
  <si>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</si>
  <si>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</si>
  <si>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</si>
  <si>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</si>
  <si>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</si>
  <si>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</si>
  <si>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</si>
  <si>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</si>
  <si>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</si>
  <si>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</si>
  <si>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</si>
  <si>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</si>
  <si>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</si>
  <si>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</si>
  <si>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</si>
  <si>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</si>
  <si>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</si>
  <si>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</si>
  <si>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</si>
  <si>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</si>
  <si>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</si>
  <si>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</si>
  <si>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</si>
  <si>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</si>
  <si>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</si>
  <si>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</si>
  <si>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</si>
  <si>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</si>
  <si>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</si>
  <si>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</si>
  <si>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</si>
  <si>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</si>
  <si>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</si>
  <si>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</si>
  <si>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</si>
  <si>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</si>
  <si>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</si>
  <si>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</si>
  <si>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</si>
  <si>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</si>
  <si>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</si>
  <si>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</si>
  <si>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</si>
  <si>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</si>
  <si>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</si>
  <si>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</si>
  <si>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</si>
  <si>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</si>
  <si>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</si>
  <si>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</si>
  <si>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</si>
  <si>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</si>
  <si>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</si>
  <si>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</si>
  <si>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</si>
  <si>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</si>
  <si>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</si>
  <si>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</si>
  <si>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</si>
  <si>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</si>
  <si>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</si>
  <si>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</si>
  <si>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</si>
  <si>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</si>
  <si>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</si>
  <si>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</si>
  <si>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</si>
  <si>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</si>
  <si>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</si>
  <si>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</si>
  <si>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</si>
  <si>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</si>
  <si>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</si>
  <si>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</si>
  <si>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</si>
  <si>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</si>
  <si>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</si>
  <si>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</si>
  <si>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</si>
  <si>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</si>
  <si>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</si>
  <si>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</si>
  <si>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</si>
  <si>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</si>
  <si>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</si>
  <si>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</si>
  <si>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</si>
  <si>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</si>
  <si>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</si>
  <si>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</si>
  <si>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</si>
  <si>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</si>
  <si>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</si>
  <si>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</si>
  <si>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</si>
  <si>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</si>
  <si>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</si>
  <si>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</si>
  <si>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</si>
  <si>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</si>
  <si>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</si>
  <si>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</si>
  <si>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</si>
  <si>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</si>
  <si>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</si>
  <si>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</si>
  <si>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</si>
  <si>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</si>
  <si>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</si>
  <si>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</si>
  <si>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</si>
  <si>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</si>
  <si>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</si>
  <si>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</si>
  <si>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</si>
  <si>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</si>
  <si>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</si>
  <si>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</si>
  <si>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</si>
  <si>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</si>
  <si>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</si>
  <si>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</si>
  <si>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</si>
  <si>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</si>
  <si>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</si>
  <si>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</si>
  <si>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FAD38278PI </t>
  </si>
  <si>
    <t>9110-1178</t>
  </si>
  <si>
    <t>K116</t>
  </si>
  <si>
    <t>MA SCSEP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</si>
</sst>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8"/>
  <sheetViews>
    <sheetView tabSelected="1" zoomScale="110" zoomScaleNormal="110" workbookViewId="0">
      <selection activeCell="A74" sqref="A74"/>
    </sheetView>
  </sheetViews>
  <sheetFormatPr defaultColWidth="9.28515625" defaultRowHeight="13.5" x14ac:dyDescent="0.25"/>
  <cols>
    <col min="1" max="1" width="63.28515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28515625" style="2" customWidth="1"/>
    <col min="7" max="7" width="23.42578125" style="2" customWidth="1"/>
    <col min="8" max="9" width="19.7109375" style="2" hidden="1" customWidth="1"/>
    <col min="10" max="10" width="16.42578125" style="2" hidden="1" customWidth="1"/>
    <col min="11" max="11" width="13.85546875" style="2" hidden="1" customWidth="1"/>
    <col min="12" max="14" width="12.85546875" style="2" hidden="1" customWidth="1"/>
    <col min="15" max="15" width="12.140625" style="2" hidden="1" customWidth="1"/>
    <col min="16" max="17" width="12" style="2" hidden="1" customWidth="1"/>
    <col min="18" max="24" width="13.85546875" style="2" hidden="1" customWidth="1"/>
    <col min="25" max="25" width="13.85546875" style="2" customWidth="1"/>
    <col min="26" max="26" width="13.85546875" style="3" hidden="1" customWidth="1"/>
    <col min="27" max="27" width="13.7109375" style="3" bestFit="1" customWidth="1"/>
    <col min="28" max="28" width="7.7109375" style="3" bestFit="1" customWidth="1"/>
    <col min="29" max="16384" width="9.28515625" style="3"/>
  </cols>
  <sheetData>
    <row r="1" spans="1:26" ht="20.25" x14ac:dyDescent="0.3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6" ht="20.25" x14ac:dyDescent="0.3">
      <c r="B2" s="6"/>
      <c r="C2" s="6"/>
      <c r="D2" s="6"/>
      <c r="E2" s="7"/>
      <c r="F2" s="7"/>
      <c r="G2" s="7"/>
    </row>
    <row r="3" spans="1:26" ht="20.25" x14ac:dyDescent="0.3">
      <c r="A3" s="4" t="s">
        <v>12</v>
      </c>
      <c r="B3" s="6" t="s">
        <v>7</v>
      </c>
      <c r="C3" s="1"/>
    </row>
    <row r="4" spans="1:26" ht="21" thickBot="1" x14ac:dyDescent="0.35">
      <c r="A4" s="4"/>
      <c r="B4" s="5"/>
      <c r="C4" s="1"/>
    </row>
    <row r="5" spans="1:26" s="10" customFormat="1" ht="30.75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27" t="s">
        <v>6</v>
      </c>
    </row>
    <row r="6" spans="1:26" s="10" customFormat="1" ht="16.5" hidden="1" x14ac:dyDescent="0.3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27"/>
    </row>
    <row r="7" spans="1:26" s="10" customFormat="1" ht="16.5" hidden="1" x14ac:dyDescent="0.3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7"/>
    </row>
    <row r="8" spans="1:26" s="10" customFormat="1" ht="16.5" hidden="1" x14ac:dyDescent="0.3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>
        <f>SUM(K8)</f>
        <v>2284447</v>
      </c>
    </row>
    <row r="9" spans="1:26" s="10" customFormat="1" ht="16.5" hidden="1" x14ac:dyDescent="0.3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>
        <f>SUM(K9)</f>
        <v>1</v>
      </c>
    </row>
    <row r="10" spans="1:26" s="10" customFormat="1" ht="16.5" hidden="1" x14ac:dyDescent="0.3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1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>
        <f>SUM(N10)</f>
        <v>355792</v>
      </c>
    </row>
    <row r="11" spans="1:26" s="10" customFormat="1" ht="16.5" hidden="1" x14ac:dyDescent="0.3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>
        <f>SUM(N11)</f>
        <v>1</v>
      </c>
    </row>
    <row r="12" spans="1:26" s="10" customFormat="1" ht="16.5" hidden="1" x14ac:dyDescent="0.3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1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>
        <f>L12</f>
        <v>203502</v>
      </c>
    </row>
    <row r="13" spans="1:26" s="10" customFormat="1" ht="16.5" hidden="1" x14ac:dyDescent="0.3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>
        <f>L13</f>
        <v>1</v>
      </c>
    </row>
    <row r="14" spans="1:26" s="10" customFormat="1" ht="16.5" hidden="1" x14ac:dyDescent="0.3">
      <c r="A14" s="31"/>
      <c r="B14" s="16"/>
      <c r="C14" s="15"/>
      <c r="D14" s="76"/>
      <c r="E14" s="76"/>
      <c r="F14" s="15"/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6" s="10" customFormat="1" ht="16.5" hidden="1" x14ac:dyDescent="0.3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1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2"/>
      <c r="Z15" s="33">
        <f>SUM(S15)</f>
        <v>1589981</v>
      </c>
    </row>
    <row r="16" spans="1:26" s="10" customFormat="1" ht="16.5" hidden="1" x14ac:dyDescent="0.3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2"/>
      <c r="Z16" s="33">
        <f>SUM(S16)</f>
        <v>1</v>
      </c>
    </row>
    <row r="17" spans="1:27" s="10" customFormat="1" ht="16.5" hidden="1" x14ac:dyDescent="0.3">
      <c r="A17" s="31"/>
      <c r="B17" s="44"/>
      <c r="C17" s="27"/>
      <c r="D17" s="15"/>
      <c r="E17" s="16"/>
      <c r="F17" s="15"/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>
        <f t="shared" ref="Z17:Z29" si="0">SUM(H17:H17)</f>
        <v>0</v>
      </c>
    </row>
    <row r="18" spans="1:27" s="10" customFormat="1" ht="16.5" hidden="1" x14ac:dyDescent="0.3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1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2"/>
      <c r="Z18" s="33">
        <f>SUM(P18:Q18)</f>
        <v>808474</v>
      </c>
    </row>
    <row r="19" spans="1:27" s="10" customFormat="1" ht="16.5" hidden="1" x14ac:dyDescent="0.3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  <c r="Z19" s="33">
        <f>SUM(P19:Q19)</f>
        <v>1</v>
      </c>
      <c r="AA19" s="46"/>
    </row>
    <row r="20" spans="1:27" s="10" customFormat="1" ht="16.5" hidden="1" x14ac:dyDescent="0.3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>
        <f t="shared" si="0"/>
        <v>0</v>
      </c>
    </row>
    <row r="21" spans="1:27" s="10" customFormat="1" ht="15" hidden="1" customHeight="1" x14ac:dyDescent="0.3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2"/>
      <c r="Z21" s="33">
        <f>P21</f>
        <v>10000</v>
      </c>
    </row>
    <row r="22" spans="1:27" s="10" customFormat="1" ht="16.5" hidden="1" x14ac:dyDescent="0.3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>
        <f t="shared" si="0"/>
        <v>0</v>
      </c>
    </row>
    <row r="23" spans="1:27" s="10" customFormat="1" ht="16.5" hidden="1" x14ac:dyDescent="0.3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>
        <f t="shared" si="0"/>
        <v>0</v>
      </c>
    </row>
    <row r="24" spans="1:27" s="10" customFormat="1" ht="16.5" hidden="1" x14ac:dyDescent="0.3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>
        <f t="shared" si="0"/>
        <v>0</v>
      </c>
    </row>
    <row r="25" spans="1:27" s="10" customFormat="1" ht="16.5" hidden="1" x14ac:dyDescent="0.3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>
        <f t="shared" si="0"/>
        <v>0</v>
      </c>
      <c r="AA25" s="46"/>
    </row>
    <row r="26" spans="1:27" s="10" customFormat="1" ht="17.25" hidden="1" thickBot="1" x14ac:dyDescent="0.35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>
        <f t="shared" si="0"/>
        <v>0</v>
      </c>
    </row>
    <row r="27" spans="1:27" s="10" customFormat="1" ht="15.75" hidden="1" customHeight="1" x14ac:dyDescent="0.3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>
        <f t="shared" si="0"/>
        <v>0</v>
      </c>
    </row>
    <row r="28" spans="1:27" s="10" customFormat="1" ht="16.5" hidden="1" x14ac:dyDescent="0.3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3">
        <f t="shared" si="0"/>
        <v>0</v>
      </c>
    </row>
    <row r="29" spans="1:27" s="10" customFormat="1" ht="16.5" hidden="1" x14ac:dyDescent="0.3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3">
        <f t="shared" si="0"/>
        <v>0</v>
      </c>
    </row>
    <row r="30" spans="1:27" s="10" customFormat="1" ht="16.5" hidden="1" x14ac:dyDescent="0.3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3">
        <f>SUM(M30:O30)</f>
        <v>95000</v>
      </c>
    </row>
    <row r="31" spans="1:27" s="10" customFormat="1" ht="17.25" hidden="1" thickBot="1" x14ac:dyDescent="0.35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6"/>
      <c r="Z31" s="33">
        <f>SUM(R31:T31)</f>
        <v>1493427</v>
      </c>
    </row>
    <row r="32" spans="1:27" s="10" customFormat="1" ht="17.25" hidden="1" thickTop="1" x14ac:dyDescent="0.3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3">
        <f t="shared" ref="Z32:Z51" si="1">SUM(H32:H32)</f>
        <v>0</v>
      </c>
    </row>
    <row r="33" spans="1:26" s="10" customFormat="1" ht="16.5" hidden="1" x14ac:dyDescent="0.3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3">
        <f t="shared" si="1"/>
        <v>0</v>
      </c>
    </row>
    <row r="34" spans="1:26" s="10" customFormat="1" ht="16.5" hidden="1" x14ac:dyDescent="0.3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3">
        <f t="shared" si="1"/>
        <v>0</v>
      </c>
    </row>
    <row r="35" spans="1:26" s="10" customFormat="1" ht="16.5" hidden="1" x14ac:dyDescent="0.3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3">
        <f t="shared" si="1"/>
        <v>0</v>
      </c>
    </row>
    <row r="36" spans="1:26" s="10" customFormat="1" ht="16.5" hidden="1" x14ac:dyDescent="0.3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3">
        <f t="shared" si="1"/>
        <v>0</v>
      </c>
    </row>
    <row r="37" spans="1:26" s="10" customFormat="1" ht="16.5" hidden="1" x14ac:dyDescent="0.3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3">
        <f t="shared" si="1"/>
        <v>0</v>
      </c>
    </row>
    <row r="38" spans="1:26" s="10" customFormat="1" ht="16.5" hidden="1" x14ac:dyDescent="0.3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3">
        <f t="shared" si="1"/>
        <v>0</v>
      </c>
    </row>
    <row r="39" spans="1:26" s="10" customFormat="1" ht="16.5" hidden="1" x14ac:dyDescent="0.3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3">
        <f t="shared" si="1"/>
        <v>0</v>
      </c>
    </row>
    <row r="40" spans="1:26" s="10" customFormat="1" ht="16.5" hidden="1" x14ac:dyDescent="0.3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3">
        <f t="shared" si="1"/>
        <v>0</v>
      </c>
    </row>
    <row r="41" spans="1:26" s="10" customFormat="1" ht="16.5" hidden="1" x14ac:dyDescent="0.3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3">
        <f t="shared" si="1"/>
        <v>0</v>
      </c>
    </row>
    <row r="42" spans="1:26" s="18" customFormat="1" ht="15" hidden="1" x14ac:dyDescent="0.2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3">
        <f t="shared" si="1"/>
        <v>0</v>
      </c>
    </row>
    <row r="43" spans="1:26" s="10" customFormat="1" ht="16.5" hidden="1" x14ac:dyDescent="0.3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5"/>
      <c r="Z43" s="33">
        <f>V43</f>
        <v>13278.514492381701</v>
      </c>
    </row>
    <row r="44" spans="1:26" s="18" customFormat="1" ht="16.5" hidden="1" x14ac:dyDescent="0.3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5"/>
      <c r="Z44" s="33">
        <f>V44</f>
        <v>1</v>
      </c>
    </row>
    <row r="45" spans="1:26" s="18" customFormat="1" ht="15" hidden="1" x14ac:dyDescent="0.2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3">
        <f t="shared" si="1"/>
        <v>0</v>
      </c>
    </row>
    <row r="46" spans="1:26" s="18" customFormat="1" ht="15" hidden="1" x14ac:dyDescent="0.2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3">
        <f t="shared" si="1"/>
        <v>0</v>
      </c>
    </row>
    <row r="47" spans="1:26" s="18" customFormat="1" ht="15" hidden="1" x14ac:dyDescent="0.2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3">
        <f t="shared" si="1"/>
        <v>0</v>
      </c>
    </row>
    <row r="48" spans="1:26" s="18" customFormat="1" ht="15" hidden="1" x14ac:dyDescent="0.2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3">
        <f t="shared" si="1"/>
        <v>0</v>
      </c>
    </row>
    <row r="49" spans="1:27" s="10" customFormat="1" ht="16.5" hidden="1" x14ac:dyDescent="0.3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3">
        <f t="shared" si="1"/>
        <v>0</v>
      </c>
    </row>
    <row r="50" spans="1:27" s="10" customFormat="1" ht="16.5" hidden="1" x14ac:dyDescent="0.3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3">
        <f t="shared" si="1"/>
        <v>0</v>
      </c>
    </row>
    <row r="51" spans="1:27" s="10" customFormat="1" ht="16.5" hidden="1" x14ac:dyDescent="0.3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3">
        <f t="shared" si="1"/>
        <v>0</v>
      </c>
    </row>
    <row r="52" spans="1:27" s="10" customFormat="1" ht="16.5" hidden="1" x14ac:dyDescent="0.3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5"/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3">
        <f>SUM(I52:J52)</f>
        <v>499304.36</v>
      </c>
      <c r="AA52" s="50"/>
    </row>
    <row r="53" spans="1:27" s="10" customFormat="1" ht="16.5" hidden="1" x14ac:dyDescent="0.3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3">
        <f>SUM(I53:J53)</f>
        <v>1</v>
      </c>
      <c r="AA53" s="46"/>
    </row>
    <row r="54" spans="1:27" s="10" customFormat="1" ht="16.5" hidden="1" x14ac:dyDescent="0.3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3">
        <f t="shared" ref="Z54:Z64" si="2">SUM(H54:H54)</f>
        <v>0</v>
      </c>
    </row>
    <row r="55" spans="1:27" s="10" customFormat="1" ht="16.5" hidden="1" x14ac:dyDescent="0.3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3">
        <f t="shared" si="2"/>
        <v>0</v>
      </c>
    </row>
    <row r="56" spans="1:27" s="18" customFormat="1" ht="15" hidden="1" x14ac:dyDescent="0.2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3">
        <f t="shared" si="2"/>
        <v>0</v>
      </c>
    </row>
    <row r="57" spans="1:27" s="18" customFormat="1" ht="15" hidden="1" x14ac:dyDescent="0.2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3">
        <f t="shared" si="2"/>
        <v>0</v>
      </c>
      <c r="AA57" s="60"/>
    </row>
    <row r="58" spans="1:27" s="18" customFormat="1" ht="15" hidden="1" x14ac:dyDescent="0.2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3">
        <f t="shared" si="2"/>
        <v>0</v>
      </c>
    </row>
    <row r="59" spans="1:27" s="18" customFormat="1" ht="15" hidden="1" x14ac:dyDescent="0.2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3">
        <f t="shared" si="2"/>
        <v>0</v>
      </c>
    </row>
    <row r="60" spans="1:27" s="18" customFormat="1" ht="15" hidden="1" x14ac:dyDescent="0.2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3">
        <f t="shared" si="2"/>
        <v>0</v>
      </c>
    </row>
    <row r="61" spans="1:27" s="18" customFormat="1" ht="15" hidden="1" x14ac:dyDescent="0.2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3">
        <f t="shared" si="2"/>
        <v>0</v>
      </c>
    </row>
    <row r="62" spans="1:27" s="10" customFormat="1" ht="16.5" x14ac:dyDescent="0.3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3">
        <f t="shared" si="2"/>
        <v>0</v>
      </c>
    </row>
    <row r="63" spans="1:27" s="10" customFormat="1" ht="16.5" x14ac:dyDescent="0.3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3">
        <f t="shared" si="2"/>
        <v>0</v>
      </c>
    </row>
    <row r="64" spans="1:27" s="10" customFormat="1" ht="16.5" x14ac:dyDescent="0.3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3">
        <f t="shared" si="2"/>
        <v>0</v>
      </c>
    </row>
    <row r="65" spans="1:26" s="10" customFormat="1" ht="16.5" hidden="1" x14ac:dyDescent="0.3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3">
        <f>O65</f>
        <v>718348</v>
      </c>
    </row>
    <row r="66" spans="1:26" s="18" customFormat="1" ht="16.5" hidden="1" x14ac:dyDescent="0.3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3">
        <f t="shared" ref="Z66:Z68" si="3">O66</f>
        <v>1</v>
      </c>
    </row>
    <row r="67" spans="1:26" s="18" customFormat="1" ht="16.5" hidden="1" x14ac:dyDescent="0.3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3">
        <f t="shared" si="3"/>
        <v>61857</v>
      </c>
    </row>
    <row r="68" spans="1:26" s="10" customFormat="1" ht="16.5" hidden="1" x14ac:dyDescent="0.3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3">
        <f t="shared" si="3"/>
        <v>1</v>
      </c>
    </row>
    <row r="69" spans="1:26" s="10" customFormat="1" ht="16.5" hidden="1" x14ac:dyDescent="0.3">
      <c r="A69" s="82" t="s">
        <v>138</v>
      </c>
      <c r="B69" s="70" t="s">
        <v>53</v>
      </c>
      <c r="C69" s="83" t="s">
        <v>159</v>
      </c>
      <c r="D69" s="84" t="s">
        <v>139</v>
      </c>
      <c r="E69" s="84" t="s">
        <v>140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6"/>
      <c r="Z69" s="33">
        <f>W69</f>
        <v>7475</v>
      </c>
    </row>
    <row r="70" spans="1:26" s="10" customFormat="1" ht="16.5" hidden="1" x14ac:dyDescent="0.3">
      <c r="A70" s="82" t="s">
        <v>141</v>
      </c>
      <c r="B70" s="70" t="s">
        <v>53</v>
      </c>
      <c r="C70" s="85" t="s">
        <v>160</v>
      </c>
      <c r="D70" s="85" t="s">
        <v>142</v>
      </c>
      <c r="E70" s="84" t="s">
        <v>143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6"/>
      <c r="Z70" s="33">
        <f t="shared" ref="Z70:Z72" si="4">W70</f>
        <v>9220.8700000000008</v>
      </c>
    </row>
    <row r="71" spans="1:26" s="10" customFormat="1" ht="16.5" hidden="1" x14ac:dyDescent="0.3">
      <c r="A71" s="82" t="s">
        <v>144</v>
      </c>
      <c r="B71" s="70" t="s">
        <v>53</v>
      </c>
      <c r="C71" s="86" t="s">
        <v>161</v>
      </c>
      <c r="D71" s="86" t="s">
        <v>145</v>
      </c>
      <c r="E71" s="87" t="s">
        <v>146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6"/>
      <c r="Z71" s="33">
        <f t="shared" si="4"/>
        <v>12294.5</v>
      </c>
    </row>
    <row r="72" spans="1:26" s="10" customFormat="1" ht="16.5" hidden="1" x14ac:dyDescent="0.3">
      <c r="A72" s="82" t="s">
        <v>147</v>
      </c>
      <c r="B72" s="70" t="s">
        <v>53</v>
      </c>
      <c r="C72" s="88" t="s">
        <v>162</v>
      </c>
      <c r="D72" s="88" t="s">
        <v>148</v>
      </c>
      <c r="E72" s="89" t="s">
        <v>149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6"/>
      <c r="Z72" s="33">
        <f t="shared" si="4"/>
        <v>17582.64</v>
      </c>
    </row>
    <row r="73" spans="1:26" s="10" customFormat="1" ht="16.5" x14ac:dyDescent="0.3">
      <c r="A73" s="93" t="s">
        <v>172</v>
      </c>
      <c r="B73" s="70" t="s">
        <v>53</v>
      </c>
      <c r="C73" s="94" t="s">
        <v>169</v>
      </c>
      <c r="D73" s="95" t="s">
        <v>170</v>
      </c>
      <c r="E73" s="87" t="s">
        <v>171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>
        <v>2761.34</v>
      </c>
      <c r="Z73" s="33">
        <f>Y73</f>
        <v>2761.34</v>
      </c>
    </row>
    <row r="74" spans="1:26" s="10" customFormat="1" ht="16.5" x14ac:dyDescent="0.3">
      <c r="A74" s="19"/>
      <c r="B74" s="44"/>
      <c r="C74" s="49"/>
      <c r="D74" s="15"/>
      <c r="E74" s="49"/>
      <c r="F74" s="16"/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3"/>
    </row>
    <row r="75" spans="1:26" s="10" customFormat="1" ht="16.5" hidden="1" x14ac:dyDescent="0.3">
      <c r="A75" s="39" t="s">
        <v>22</v>
      </c>
      <c r="B75" s="16"/>
      <c r="C75" s="59"/>
      <c r="D75" s="27"/>
      <c r="E75" s="15"/>
      <c r="F75" s="16" t="s">
        <v>15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3">
        <f t="shared" ref="Z75:Z77" si="5">SUM(H75:H75)</f>
        <v>0</v>
      </c>
    </row>
    <row r="76" spans="1:26" s="10" customFormat="1" ht="16.5" hidden="1" x14ac:dyDescent="0.3">
      <c r="A76" s="57"/>
      <c r="B76" s="16"/>
      <c r="C76" s="58"/>
      <c r="D76" s="58"/>
      <c r="E76" s="58"/>
      <c r="F76" s="16"/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3"/>
    </row>
    <row r="77" spans="1:26" s="10" customFormat="1" ht="16.5" hidden="1" x14ac:dyDescent="0.3">
      <c r="A77" s="39" t="s">
        <v>39</v>
      </c>
      <c r="B77" s="70" t="s">
        <v>40</v>
      </c>
      <c r="C77" s="15" t="s">
        <v>41</v>
      </c>
      <c r="D77" s="27" t="s">
        <v>27</v>
      </c>
      <c r="E77" s="15" t="s">
        <v>28</v>
      </c>
      <c r="F77" s="16">
        <v>10.561</v>
      </c>
      <c r="G77" s="16"/>
      <c r="H77" s="36">
        <v>17753.230000000003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3">
        <f t="shared" si="5"/>
        <v>17753.230000000003</v>
      </c>
    </row>
    <row r="78" spans="1:26" s="10" customFormat="1" ht="16.5" hidden="1" x14ac:dyDescent="0.3">
      <c r="A78" s="19" t="s">
        <v>46</v>
      </c>
      <c r="B78" s="70" t="s">
        <v>53</v>
      </c>
      <c r="C78" s="15" t="s">
        <v>47</v>
      </c>
      <c r="D78" s="15" t="s">
        <v>48</v>
      </c>
      <c r="E78" s="15" t="s">
        <v>49</v>
      </c>
      <c r="F78" s="16" t="s">
        <v>15</v>
      </c>
      <c r="G78" s="16"/>
      <c r="H78" s="36"/>
      <c r="I78" s="36">
        <v>61820.147171086384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>
        <v>33250</v>
      </c>
      <c r="V78" s="36"/>
      <c r="W78" s="36"/>
      <c r="X78" s="36"/>
      <c r="Y78" s="36"/>
      <c r="Z78" s="33">
        <f>SUM(I78:U78)</f>
        <v>95070.147171086384</v>
      </c>
    </row>
    <row r="79" spans="1:26" s="10" customFormat="1" ht="16.5" hidden="1" x14ac:dyDescent="0.3">
      <c r="A79" s="19"/>
      <c r="B79" s="70"/>
      <c r="C79" s="15"/>
      <c r="D79" s="15"/>
      <c r="E79" s="15"/>
      <c r="F79" s="16"/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3"/>
    </row>
    <row r="80" spans="1:26" s="10" customFormat="1" ht="16.5" hidden="1" x14ac:dyDescent="0.3">
      <c r="A80" s="19"/>
      <c r="B80" s="70"/>
      <c r="C80" s="15"/>
      <c r="D80" s="15"/>
      <c r="E80" s="15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3"/>
    </row>
    <row r="81" spans="1:26" s="10" customFormat="1" ht="16.5" hidden="1" x14ac:dyDescent="0.3">
      <c r="A81" s="19" t="s">
        <v>158</v>
      </c>
      <c r="B81" s="70" t="s">
        <v>53</v>
      </c>
      <c r="C81" s="28" t="s">
        <v>153</v>
      </c>
      <c r="D81" s="15" t="s">
        <v>154</v>
      </c>
      <c r="E81" s="30" t="s">
        <v>155</v>
      </c>
      <c r="F81" s="90">
        <v>17.285</v>
      </c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>
        <v>33315</v>
      </c>
      <c r="Y81" s="36"/>
      <c r="Z81" s="33">
        <f>SUM(X81)</f>
        <v>33315</v>
      </c>
    </row>
    <row r="82" spans="1:26" s="10" customFormat="1" ht="16.5" x14ac:dyDescent="0.3">
      <c r="A82" s="17"/>
      <c r="B82" s="17"/>
      <c r="C82" s="17"/>
      <c r="D82" s="14"/>
      <c r="E82" s="14"/>
      <c r="F82" s="14"/>
      <c r="G82" s="1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3">
        <f>SUM(H82:H82)</f>
        <v>0</v>
      </c>
    </row>
    <row r="83" spans="1:26" s="10" customFormat="1" ht="16.5" x14ac:dyDescent="0.3">
      <c r="A83" s="19" t="s">
        <v>0</v>
      </c>
      <c r="B83" s="19"/>
      <c r="C83" s="21"/>
      <c r="D83" s="21"/>
      <c r="E83" s="21"/>
      <c r="F83" s="21"/>
      <c r="G83" s="21"/>
      <c r="H83" s="35">
        <f>SUM(H6:H82)</f>
        <v>17753.230000000003</v>
      </c>
      <c r="I83" s="35">
        <f>SUM(I78:I82)</f>
        <v>61820.147171086384</v>
      </c>
      <c r="J83" s="35">
        <f>SUM(J50:J58)</f>
        <v>499305.36</v>
      </c>
      <c r="K83" s="35">
        <f>SUM(K7:K62)</f>
        <v>2284448</v>
      </c>
      <c r="L83" s="35">
        <f>SUM(L12:L13)</f>
        <v>203503</v>
      </c>
      <c r="M83" s="35">
        <f>SUM(M6:M78)</f>
        <v>95000</v>
      </c>
      <c r="N83" s="35">
        <f>SUM(N10:N11)</f>
        <v>355793</v>
      </c>
      <c r="O83" s="35">
        <f>SUM(O63:O82)</f>
        <v>780207</v>
      </c>
      <c r="P83" s="35">
        <f>SUM(P19:P23)</f>
        <v>10000</v>
      </c>
      <c r="Q83" s="35">
        <f>SUM(Q10:Q19)</f>
        <v>808475</v>
      </c>
      <c r="R83" s="35">
        <f>SUM(R29:R32)</f>
        <v>746713.5</v>
      </c>
      <c r="S83" s="35">
        <f>SUM(S15:S32)</f>
        <v>1589982</v>
      </c>
      <c r="T83" s="35">
        <f>SUM(T29:T32)</f>
        <v>746713.5</v>
      </c>
      <c r="U83" s="35">
        <f>SUM(U64:U82)</f>
        <v>33250</v>
      </c>
      <c r="V83" s="35">
        <f>SUM(V42:V47)</f>
        <v>13279.514492381701</v>
      </c>
      <c r="W83" s="35">
        <f>SUM(W64:W74)</f>
        <v>46573.01</v>
      </c>
      <c r="X83" s="35">
        <f>SUM(X79:X81)</f>
        <v>33315</v>
      </c>
      <c r="Y83" s="35">
        <f>SUM(Y63:Y82)</f>
        <v>2761.34</v>
      </c>
      <c r="Z83" s="33"/>
    </row>
    <row r="84" spans="1:26" s="10" customFormat="1" ht="16.5" x14ac:dyDescent="0.3">
      <c r="A84" s="22"/>
      <c r="B84" s="22"/>
      <c r="C84" s="23"/>
      <c r="D84" s="23"/>
      <c r="E84" s="23"/>
      <c r="F84" s="23"/>
      <c r="G84" s="23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</row>
    <row r="85" spans="1:26" s="10" customFormat="1" ht="16.5" x14ac:dyDescent="0.3">
      <c r="A85" s="18" t="s">
        <v>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s="10" customFormat="1" ht="16.5" hidden="1" x14ac:dyDescent="0.3">
      <c r="A86" s="18" t="s">
        <v>42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s="10" customFormat="1" ht="16.5" hidden="1" x14ac:dyDescent="0.3">
      <c r="A87" s="22" t="s">
        <v>43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6" s="10" customFormat="1" ht="16.5" hidden="1" x14ac:dyDescent="0.3">
      <c r="A88" s="18" t="s">
        <v>44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6" s="10" customFormat="1" ht="16.5" hidden="1" x14ac:dyDescent="0.3">
      <c r="A89" s="18" t="s">
        <v>45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6" s="10" customFormat="1" ht="16.5" hidden="1" x14ac:dyDescent="0.3">
      <c r="A90" s="18" t="s">
        <v>59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6" s="10" customFormat="1" ht="16.5" hidden="1" x14ac:dyDescent="0.3">
      <c r="A91" s="18" t="s">
        <v>60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6" s="10" customFormat="1" ht="16.5" hidden="1" x14ac:dyDescent="0.3">
      <c r="A92" s="18" t="s">
        <v>62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6" s="10" customFormat="1" ht="16.5" hidden="1" x14ac:dyDescent="0.3">
      <c r="A93" s="18" t="s">
        <v>63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6" s="10" customFormat="1" ht="16.5" hidden="1" x14ac:dyDescent="0.3">
      <c r="A94" s="18" t="s">
        <v>71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6" s="10" customFormat="1" ht="16.5" hidden="1" x14ac:dyDescent="0.3">
      <c r="A95" s="18" t="s">
        <v>72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6" s="10" customFormat="1" ht="16.5" hidden="1" x14ac:dyDescent="0.3">
      <c r="A96" s="18" t="s">
        <v>76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s="10" customFormat="1" ht="16.5" hidden="1" x14ac:dyDescent="0.3">
      <c r="A97" s="18" t="s">
        <v>92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s="10" customFormat="1" ht="16.5" hidden="1" x14ac:dyDescent="0.3">
      <c r="A98" s="18" t="s">
        <v>93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s="10" customFormat="1" ht="16.5" hidden="1" x14ac:dyDescent="0.3">
      <c r="A99" s="18" t="s">
        <v>77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0" customFormat="1" ht="16.5" hidden="1" x14ac:dyDescent="0.3">
      <c r="A100" s="18" t="s">
        <v>94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0" customFormat="1" ht="16.5" hidden="1" x14ac:dyDescent="0.3">
      <c r="A101" s="18" t="s">
        <v>83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0" customFormat="1" ht="16.5" hidden="1" x14ac:dyDescent="0.3">
      <c r="A102" s="18" t="s">
        <v>98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5" hidden="1" x14ac:dyDescent="0.25">
      <c r="A103" s="18" t="s">
        <v>99</v>
      </c>
    </row>
    <row r="104" spans="1:25" ht="15" hidden="1" x14ac:dyDescent="0.25">
      <c r="A104" s="18" t="s">
        <v>104</v>
      </c>
    </row>
    <row r="105" spans="1:25" ht="15" hidden="1" x14ac:dyDescent="0.25">
      <c r="A105" s="18" t="s">
        <v>101</v>
      </c>
    </row>
    <row r="106" spans="1:25" ht="15" hidden="1" x14ac:dyDescent="0.25">
      <c r="A106" s="18" t="s">
        <v>111</v>
      </c>
    </row>
    <row r="107" spans="1:25" ht="15" hidden="1" x14ac:dyDescent="0.25">
      <c r="A107" s="18" t="s">
        <v>110</v>
      </c>
    </row>
    <row r="108" spans="1:25" ht="15" hidden="1" x14ac:dyDescent="0.25">
      <c r="A108" s="18" t="s">
        <v>114</v>
      </c>
      <c r="B108" s="51"/>
    </row>
    <row r="109" spans="1:25" ht="15" hidden="1" x14ac:dyDescent="0.25">
      <c r="A109" s="18" t="s">
        <v>113</v>
      </c>
      <c r="B109" s="5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hidden="1" x14ac:dyDescent="0.25">
      <c r="A110" s="18" t="s">
        <v>116</v>
      </c>
      <c r="B110" s="5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hidden="1" x14ac:dyDescent="0.25">
      <c r="A111" s="18" t="s">
        <v>110</v>
      </c>
      <c r="B111" s="52"/>
    </row>
    <row r="112" spans="1:25" ht="15" hidden="1" x14ac:dyDescent="0.25">
      <c r="A112" s="18" t="s">
        <v>120</v>
      </c>
      <c r="B112" s="52"/>
    </row>
    <row r="113" spans="1:2" ht="15" hidden="1" x14ac:dyDescent="0.25">
      <c r="A113" s="18" t="s">
        <v>119</v>
      </c>
      <c r="B113" s="52"/>
    </row>
    <row r="114" spans="1:2" ht="15" hidden="1" x14ac:dyDescent="0.25">
      <c r="A114" s="18" t="s">
        <v>124</v>
      </c>
    </row>
    <row r="115" spans="1:2" ht="15" hidden="1" x14ac:dyDescent="0.25">
      <c r="A115" s="18" t="s">
        <v>122</v>
      </c>
    </row>
    <row r="116" spans="1:2" ht="15" hidden="1" x14ac:dyDescent="0.25">
      <c r="A116" s="18" t="s">
        <v>151</v>
      </c>
    </row>
    <row r="117" spans="1:2" ht="15" hidden="1" x14ac:dyDescent="0.25">
      <c r="A117" s="18" t="s">
        <v>150</v>
      </c>
    </row>
    <row r="118" spans="1:2" ht="15" hidden="1" x14ac:dyDescent="0.25">
      <c r="A118" s="18" t="s">
        <v>156</v>
      </c>
    </row>
    <row r="119" spans="1:2" ht="15" hidden="1" x14ac:dyDescent="0.25">
      <c r="A119" s="18" t="s">
        <v>157</v>
      </c>
    </row>
    <row r="120" spans="1:2" ht="15" x14ac:dyDescent="0.25">
      <c r="A120" s="18" t="s">
        <v>168</v>
      </c>
    </row>
    <row r="121" spans="1:2" ht="15" x14ac:dyDescent="0.25">
      <c r="A121" s="18" t="s">
        <v>150</v>
      </c>
    </row>
    <row r="123" spans="1:2" ht="15" x14ac:dyDescent="0.25">
      <c r="A123" s="18"/>
    </row>
    <row r="124" spans="1:2" ht="16.5" x14ac:dyDescent="0.3">
      <c r="A124" s="91" t="s">
        <v>123</v>
      </c>
    </row>
    <row r="125" spans="1:2" ht="16.5" x14ac:dyDescent="0.3">
      <c r="A125" s="10" t="s">
        <v>164</v>
      </c>
    </row>
    <row r="126" spans="1:2" ht="16.5" x14ac:dyDescent="0.3">
      <c r="A126" s="92" t="s">
        <v>167</v>
      </c>
    </row>
    <row r="127" spans="1:2" ht="16.5" x14ac:dyDescent="0.3">
      <c r="A127" s="10" t="s">
        <v>165</v>
      </c>
    </row>
    <row r="128" spans="1:2" ht="16.5" x14ac:dyDescent="0.3">
      <c r="A128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0.7109375" customWidth="1"/>
    <col min="2" max="2" width="41" customWidth="1"/>
    <col min="3" max="3" width="1" customWidth="1"/>
    <col min="4" max="4" width="3.5703125" customWidth="1"/>
    <col min="5" max="6" width="10.28515625" customWidth="1"/>
  </cols>
  <sheetData>
    <row r="1" spans="2:6" ht="25.5" x14ac:dyDescent="0.2">
      <c r="B1" s="61" t="s">
        <v>29</v>
      </c>
      <c r="C1" s="61"/>
      <c r="D1" s="65"/>
      <c r="E1" s="65"/>
      <c r="F1" s="65"/>
    </row>
    <row r="2" spans="2:6" x14ac:dyDescent="0.2">
      <c r="B2" s="61" t="s">
        <v>30</v>
      </c>
      <c r="C2" s="61"/>
      <c r="D2" s="65"/>
      <c r="E2" s="65"/>
      <c r="F2" s="65"/>
    </row>
    <row r="3" spans="2:6" x14ac:dyDescent="0.2">
      <c r="B3" s="62"/>
      <c r="C3" s="62"/>
      <c r="D3" s="66"/>
      <c r="E3" s="66"/>
      <c r="F3" s="66"/>
    </row>
    <row r="4" spans="2:6" ht="38.25" x14ac:dyDescent="0.2">
      <c r="B4" s="62" t="s">
        <v>31</v>
      </c>
      <c r="C4" s="62"/>
      <c r="D4" s="66"/>
      <c r="E4" s="66"/>
      <c r="F4" s="66"/>
    </row>
    <row r="5" spans="2:6" x14ac:dyDescent="0.2">
      <c r="B5" s="62"/>
      <c r="C5" s="62"/>
      <c r="D5" s="66"/>
      <c r="E5" s="66"/>
      <c r="F5" s="66"/>
    </row>
    <row r="6" spans="2:6" ht="38.25" x14ac:dyDescent="0.2">
      <c r="B6" s="61" t="s">
        <v>32</v>
      </c>
      <c r="C6" s="61"/>
      <c r="D6" s="65"/>
      <c r="E6" s="65" t="s">
        <v>33</v>
      </c>
      <c r="F6" s="65" t="s">
        <v>34</v>
      </c>
    </row>
    <row r="7" spans="2:6" ht="13.5" thickBot="1" x14ac:dyDescent="0.25">
      <c r="B7" s="62"/>
      <c r="C7" s="62"/>
      <c r="D7" s="66"/>
      <c r="E7" s="66"/>
      <c r="F7" s="66"/>
    </row>
    <row r="8" spans="2:6" ht="51.75" thickBot="1" x14ac:dyDescent="0.25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">
      <c r="B9" s="62"/>
      <c r="C9" s="62"/>
      <c r="D9" s="66"/>
      <c r="E9" s="66"/>
      <c r="F9" s="66"/>
    </row>
    <row r="10" spans="2:6" x14ac:dyDescent="0.2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2019-01-09T17:05:16Z</cp:lastPrinted>
  <dcterms:created xsi:type="dcterms:W3CDTF">2000-04-13T13:33:42Z</dcterms:created>
  <dcterms:modified xsi:type="dcterms:W3CDTF">2023-03-24T13:05:37Z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