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B0223F30-D3B7-4578-9ADF-DAB4B1C806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87" i="2" l="1"/>
  <c r="AD53" i="2"/>
  <c r="AD52" i="2"/>
  <c r="AD77" i="2"/>
  <c r="AD76" i="2"/>
  <c r="AB87" i="2"/>
  <c r="AD75" i="2"/>
  <c r="AA87" i="2"/>
  <c r="Z87" i="2"/>
  <c r="AD74" i="2"/>
  <c r="AD73" i="2"/>
  <c r="Y87" i="2"/>
  <c r="X87" i="2"/>
  <c r="AD85" i="2"/>
  <c r="W87" i="2" l="1"/>
  <c r="AD70" i="2"/>
  <c r="AD71" i="2"/>
  <c r="AD72" i="2"/>
  <c r="AD69" i="2"/>
  <c r="AD44" i="2"/>
  <c r="V43" i="2"/>
  <c r="V87" i="2" s="1"/>
  <c r="U87" i="2"/>
  <c r="AD82" i="2"/>
  <c r="AD31" i="2"/>
  <c r="T87" i="2"/>
  <c r="S15" i="2"/>
  <c r="AD15" i="2" s="1"/>
  <c r="AD16" i="2"/>
  <c r="R87" i="2"/>
  <c r="Q18" i="2"/>
  <c r="AD18" i="2" s="1"/>
  <c r="AD19" i="2"/>
  <c r="AD43" i="2" l="1"/>
  <c r="S87" i="2"/>
  <c r="Q87" i="2"/>
  <c r="P87" i="2"/>
  <c r="AD21" i="2"/>
  <c r="AD30" i="2"/>
  <c r="M87" i="2"/>
  <c r="O65" i="2"/>
  <c r="AD65" i="2" s="1"/>
  <c r="O67" i="2"/>
  <c r="AD66" i="2"/>
  <c r="AD68" i="2"/>
  <c r="O87" i="2" l="1"/>
  <c r="AD67" i="2"/>
  <c r="AD11" i="2"/>
  <c r="N10" i="2"/>
  <c r="AD10" i="2" s="1"/>
  <c r="L12" i="2"/>
  <c r="AD12" i="2" s="1"/>
  <c r="AD13" i="2"/>
  <c r="AD9" i="2"/>
  <c r="K8" i="2"/>
  <c r="K87" i="2" s="1"/>
  <c r="J52" i="2"/>
  <c r="I87" i="2"/>
  <c r="AD81" i="2"/>
  <c r="AD22" i="2"/>
  <c r="AD24" i="2"/>
  <c r="AD25" i="2"/>
  <c r="AD26" i="2"/>
  <c r="AD27" i="2"/>
  <c r="AD28" i="2"/>
  <c r="AD29" i="2"/>
  <c r="AD32" i="2"/>
  <c r="AD33" i="2"/>
  <c r="AD34" i="2"/>
  <c r="AD35" i="2"/>
  <c r="AD36" i="2"/>
  <c r="AD37" i="2"/>
  <c r="AD38" i="2"/>
  <c r="AD39" i="2"/>
  <c r="AD40" i="2"/>
  <c r="AD41" i="2"/>
  <c r="AD42" i="2"/>
  <c r="AD45" i="2"/>
  <c r="AD46" i="2"/>
  <c r="AD47" i="2"/>
  <c r="AD48" i="2"/>
  <c r="AD49" i="2"/>
  <c r="AD50" i="2"/>
  <c r="AD51" i="2"/>
  <c r="AD54" i="2"/>
  <c r="AD56" i="2"/>
  <c r="AD57" i="2"/>
  <c r="AD58" i="2"/>
  <c r="AD59" i="2"/>
  <c r="AD60" i="2"/>
  <c r="AD61" i="2"/>
  <c r="AD62" i="2"/>
  <c r="AD63" i="2"/>
  <c r="AD64" i="2"/>
  <c r="AD79" i="2"/>
  <c r="AD86" i="2"/>
  <c r="AD23" i="2"/>
  <c r="AD20" i="2"/>
  <c r="H87" i="2"/>
  <c r="AD17" i="2"/>
  <c r="AD55" i="2"/>
  <c r="J87" i="2" l="1"/>
  <c r="L87" i="2"/>
  <c r="AD8" i="2"/>
  <c r="N87" i="2"/>
</calcChain>
</file>

<file path=xl/sharedStrings.xml><?xml version="1.0" encoding="utf-8"?>
<sst xmlns="http://schemas.openxmlformats.org/spreadsheetml/2006/main" count="299" uniqueCount="194">
  <si>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</si>
  <si>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</si>
  <si>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</si>
  <si>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</si>
  <si>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</si>
  <si>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</si>
  <si>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</si>
  <si>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</si>
  <si>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</si>
  <si>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</si>
  <si>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</si>
  <si>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</si>
  <si>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</si>
  <si>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</si>
  <si>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</si>
  <si>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</si>
  <si>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</si>
  <si>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</si>
  <si>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DVOP</t>
  </si>
  <si>
    <t>UI WALK IN</t>
  </si>
  <si>
    <t>SEASONAL FARM WORKERS</t>
  </si>
  <si>
    <t>WP 90%</t>
  </si>
  <si>
    <t>DTA</t>
  </si>
  <si>
    <t>UI</t>
  </si>
  <si>
    <t>FLABCERT19</t>
  </si>
  <si>
    <t>7002-6625</t>
  </si>
  <si>
    <t>J324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</si>
  <si>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</si>
  <si>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</si>
  <si>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</si>
  <si>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</si>
  <si>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</si>
  <si>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</si>
  <si>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</si>
  <si>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</si>
  <si>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</si>
  <si>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</si>
  <si>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</si>
  <si>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</si>
  <si>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</si>
  <si>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</si>
  <si>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</si>
  <si>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</si>
  <si>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</si>
  <si>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</si>
  <si>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</si>
  <si>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</si>
  <si>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</si>
  <si>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</si>
  <si>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</si>
  <si>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</si>
  <si>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</si>
  <si>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</si>
  <si>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</si>
  <si>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</si>
  <si>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</si>
  <si>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</si>
  <si>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</si>
  <si>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</si>
  <si>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</si>
  <si>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</si>
  <si>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</si>
  <si>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</si>
  <si>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</si>
  <si>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</si>
  <si>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</si>
  <si>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</si>
  <si>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</si>
  <si>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</si>
  <si>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</si>
  <si>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</si>
  <si>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</si>
  <si>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</si>
  <si>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</si>
  <si>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</si>
  <si>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</si>
  <si>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</si>
  <si>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</si>
  <si>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</si>
  <si>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</si>
  <si>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</si>
  <si>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</si>
  <si>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</si>
  <si>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</si>
  <si>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</si>
  <si>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</si>
  <si>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</si>
  <si>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</si>
  <si>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</si>
  <si>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</si>
  <si>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</si>
  <si>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</si>
  <si>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</si>
  <si>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</si>
  <si>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</si>
  <si>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</si>
  <si>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</si>
  <si>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</si>
  <si>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</si>
  <si>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</si>
  <si>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</si>
  <si>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</si>
  <si>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</si>
  <si>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</si>
  <si>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</si>
  <si>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</si>
  <si>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</si>
  <si>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</si>
  <si>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</si>
  <si>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</si>
  <si>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</si>
  <si>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</si>
  <si>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</si>
  <si>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</si>
  <si>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</si>
  <si>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</si>
  <si>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</si>
  <si>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</si>
  <si>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</si>
  <si>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</si>
  <si>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</si>
  <si>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</si>
  <si>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</si>
  <si>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</si>
  <si>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</si>
  <si>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</si>
  <si>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</si>
  <si>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</si>
  <si>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</si>
  <si>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</si>
  <si>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</si>
  <si>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</si>
  <si>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</si>
  <si>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</si>
  <si>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</si>
  <si>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</si>
  <si>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</si>
  <si>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</si>
  <si>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</si>
  <si>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</si>
  <si>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</si>
  <si>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</si>
  <si>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</si>
  <si>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</si>
  <si>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</si>
  <si>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</si>
  <si>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</si>
  <si>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</si>
  <si>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</si>
  <si>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</si>
  <si>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</si>
  <si>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</si>
  <si>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</si>
  <si>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FAPAE21</t>
  </si>
  <si>
    <t>7003-1785</t>
  </si>
  <si>
    <t>HB55</t>
  </si>
  <si>
    <t>BUDGET #16 FY23 FEB.14, 2023</t>
  </si>
  <si>
    <t>TO ADD APPRENTICE FUNDS</t>
  </si>
  <si>
    <t>APPRENTICE  (SERVICE DATES: 7/1/2020-6/30/2023)</t>
  </si>
  <si>
    <t>FH126A22VR</t>
  </si>
  <si>
    <t>FV002A2222</t>
  </si>
  <si>
    <t>DOE2023</t>
  </si>
  <si>
    <t>F100VR0022</t>
  </si>
  <si>
    <t>BUDGET #17 FY23</t>
  </si>
  <si>
    <t>VENDOR CUSTOMER CODE</t>
  </si>
  <si>
    <t>UEI #</t>
  </si>
  <si>
    <t>K2VQNMQHQTK6</t>
  </si>
  <si>
    <t>VC6000227012</t>
  </si>
  <si>
    <t>BUDGET #17 FY23 MARCH 21, 2023</t>
  </si>
  <si>
    <t xml:space="preserve">MA SCSEP </t>
  </si>
  <si>
    <t xml:space="preserve">FAD38278PI </t>
  </si>
  <si>
    <t>9110-1178</t>
  </si>
  <si>
    <t>K116</t>
  </si>
  <si>
    <t>BUDGET #18 FY23</t>
  </si>
  <si>
    <t>JAN 1, 2023-JUNE 30, 2023</t>
  </si>
  <si>
    <t>TO ADD SCSEP FUNDS</t>
  </si>
  <si>
    <t>BUDGET #18 FY23 MARCH 23, 2023</t>
  </si>
  <si>
    <t>NATIONAL SCSEP CWI</t>
  </si>
  <si>
    <t>DCSSCSEP23</t>
  </si>
  <si>
    <t>7003-0006</t>
  </si>
  <si>
    <t>K246</t>
  </si>
  <si>
    <t>BUDGET #19 FY23</t>
  </si>
  <si>
    <t>BUDGET #19 FY23 APRIL 11, 2023</t>
  </si>
  <si>
    <t>TO ADD WPP EXPANSION FUNDS</t>
  </si>
  <si>
    <t>BUDGET #20 FY23 APRIL 14, 2023</t>
  </si>
  <si>
    <t>WPP SNAP EXPANSION</t>
  </si>
  <si>
    <t>OCT 1, 2022-FEB 16, 2023</t>
  </si>
  <si>
    <t>FY20233067</t>
  </si>
  <si>
    <t>FEB 17, 2023-JUNE 30,2023</t>
  </si>
  <si>
    <t>BUDGET #20 FY23</t>
  </si>
  <si>
    <t>BUDGET #21 FY23</t>
  </si>
  <si>
    <t>TO ADD ADDITIONAL RESEA FUNDS</t>
  </si>
  <si>
    <t>BUDGET #21 FY23 MAY 2, 2023</t>
  </si>
  <si>
    <t>UI-35950-21-60-A-25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</si>
</sst>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/>
    <xf numFmtId="0" fontId="16" fillId="0" borderId="0" xfId="0" applyFont="1"/>
    <xf numFmtId="0" fontId="20" fillId="0" borderId="0" xfId="0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1" xfId="0" applyFont="1" applyBorder="1"/>
    <xf numFmtId="44" fontId="8" fillId="0" borderId="1" xfId="1" applyFont="1" applyBorder="1"/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2" fillId="0" borderId="16" xfId="0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3"/>
  <sheetViews>
    <sheetView tabSelected="1" zoomScale="110" zoomScaleNormal="110" workbookViewId="0">
      <selection activeCell="A56" sqref="A56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28" width="13.81640625" style="2" hidden="1" customWidth="1"/>
    <col min="29" max="29" width="13.81640625" style="2" customWidth="1"/>
    <col min="30" max="30" width="13.81640625" style="3" hidden="1" customWidth="1"/>
    <col min="31" max="31" width="13.7265625" style="3" bestFit="1" customWidth="1"/>
    <col min="32" max="32" width="7.7265625" style="3" bestFit="1" customWidth="1"/>
    <col min="33" max="16384" width="9.26953125" style="3"/>
  </cols>
  <sheetData>
    <row r="1" spans="1:30" ht="20.5" x14ac:dyDescent="0.45">
      <c r="A1" s="3" t="s">
        <v>11</v>
      </c>
      <c r="B1" s="103" t="s">
        <v>10</v>
      </c>
      <c r="C1" s="104"/>
      <c r="D1" s="104"/>
      <c r="E1" s="104"/>
      <c r="F1" s="104"/>
      <c r="G1" s="104"/>
      <c r="H1" s="104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0" ht="20.5" x14ac:dyDescent="0.45">
      <c r="B2" s="6"/>
      <c r="C2" s="6"/>
      <c r="D2" s="6"/>
      <c r="E2" s="7"/>
      <c r="F2" s="7"/>
      <c r="G2" s="7"/>
    </row>
    <row r="3" spans="1:30" ht="20.5" x14ac:dyDescent="0.45">
      <c r="A3" s="4" t="s">
        <v>12</v>
      </c>
      <c r="B3" s="6" t="s">
        <v>7</v>
      </c>
      <c r="C3" s="1"/>
    </row>
    <row r="4" spans="1:30" ht="21" thickBot="1" x14ac:dyDescent="0.5">
      <c r="A4" s="4"/>
      <c r="B4" s="5"/>
      <c r="C4" s="1"/>
    </row>
    <row r="5" spans="1:30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125</v>
      </c>
      <c r="H5" s="9" t="s">
        <v>38</v>
      </c>
      <c r="I5" s="71" t="s">
        <v>50</v>
      </c>
      <c r="J5" s="71" t="s">
        <v>58</v>
      </c>
      <c r="K5" s="71" t="s">
        <v>61</v>
      </c>
      <c r="L5" s="71" t="s">
        <v>70</v>
      </c>
      <c r="M5" s="71" t="s">
        <v>81</v>
      </c>
      <c r="N5" s="71" t="s">
        <v>82</v>
      </c>
      <c r="O5" s="71" t="s">
        <v>88</v>
      </c>
      <c r="P5" s="71" t="s">
        <v>97</v>
      </c>
      <c r="Q5" s="71" t="s">
        <v>100</v>
      </c>
      <c r="R5" s="71" t="s">
        <v>106</v>
      </c>
      <c r="S5" s="71" t="s">
        <v>112</v>
      </c>
      <c r="T5" s="71" t="s">
        <v>117</v>
      </c>
      <c r="U5" s="71" t="s">
        <v>118</v>
      </c>
      <c r="V5" s="71" t="s">
        <v>121</v>
      </c>
      <c r="W5" s="71" t="s">
        <v>137</v>
      </c>
      <c r="X5" s="71" t="s">
        <v>152</v>
      </c>
      <c r="Y5" s="71" t="s">
        <v>163</v>
      </c>
      <c r="Z5" s="71" t="s">
        <v>173</v>
      </c>
      <c r="AA5" s="71" t="s">
        <v>181</v>
      </c>
      <c r="AB5" s="71" t="s">
        <v>189</v>
      </c>
      <c r="AC5" s="71" t="s">
        <v>190</v>
      </c>
      <c r="AD5" s="27" t="s">
        <v>6</v>
      </c>
    </row>
    <row r="6" spans="1:30" s="10" customFormat="1" ht="14.5" hidden="1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27"/>
    </row>
    <row r="7" spans="1:30" s="10" customFormat="1" ht="14.5" hidden="1" x14ac:dyDescent="0.35">
      <c r="A7" s="15" t="s">
        <v>64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27"/>
    </row>
    <row r="8" spans="1:30" s="10" customFormat="1" ht="15.5" hidden="1" x14ac:dyDescent="0.35">
      <c r="A8" s="74" t="s">
        <v>65</v>
      </c>
      <c r="B8" s="16" t="s">
        <v>66</v>
      </c>
      <c r="C8" s="15" t="s">
        <v>67</v>
      </c>
      <c r="D8" s="75" t="s">
        <v>68</v>
      </c>
      <c r="E8" s="75">
        <v>6501</v>
      </c>
      <c r="F8" s="16">
        <v>17.259</v>
      </c>
      <c r="G8" s="81" t="s">
        <v>126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3">
        <f>SUM(K8)</f>
        <v>2284447</v>
      </c>
    </row>
    <row r="9" spans="1:30" s="10" customFormat="1" ht="15.5" hidden="1" x14ac:dyDescent="0.35">
      <c r="A9" s="74" t="s">
        <v>65</v>
      </c>
      <c r="B9" s="16" t="s">
        <v>69</v>
      </c>
      <c r="C9" s="15" t="s">
        <v>67</v>
      </c>
      <c r="D9" s="75" t="s">
        <v>68</v>
      </c>
      <c r="E9" s="75">
        <v>6501</v>
      </c>
      <c r="F9" s="16">
        <v>17.259</v>
      </c>
      <c r="G9" s="81" t="s">
        <v>126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>
        <f>SUM(K9)</f>
        <v>1</v>
      </c>
    </row>
    <row r="10" spans="1:30" s="10" customFormat="1" ht="15.5" hidden="1" x14ac:dyDescent="0.35">
      <c r="A10" s="19" t="s">
        <v>78</v>
      </c>
      <c r="B10" s="16" t="s">
        <v>66</v>
      </c>
      <c r="C10" s="49" t="s">
        <v>79</v>
      </c>
      <c r="D10" s="76" t="s">
        <v>80</v>
      </c>
      <c r="E10" s="76">
        <v>6502</v>
      </c>
      <c r="F10" s="15">
        <v>17.257999999999999</v>
      </c>
      <c r="G10" s="81" t="s">
        <v>126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>
        <f>SUM(N10)</f>
        <v>355792</v>
      </c>
    </row>
    <row r="11" spans="1:30" s="10" customFormat="1" ht="15.5" hidden="1" x14ac:dyDescent="0.35">
      <c r="A11" s="19" t="s">
        <v>78</v>
      </c>
      <c r="B11" s="16" t="s">
        <v>69</v>
      </c>
      <c r="C11" s="49" t="s">
        <v>79</v>
      </c>
      <c r="D11" s="76" t="s">
        <v>80</v>
      </c>
      <c r="E11" s="76">
        <v>6502</v>
      </c>
      <c r="F11" s="15">
        <v>17.257999999999999</v>
      </c>
      <c r="G11" s="81" t="s">
        <v>126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>
        <f>SUM(N11)</f>
        <v>1</v>
      </c>
    </row>
    <row r="12" spans="1:30" s="10" customFormat="1" ht="15.5" hidden="1" x14ac:dyDescent="0.35">
      <c r="A12" s="31" t="s">
        <v>73</v>
      </c>
      <c r="B12" s="16" t="s">
        <v>66</v>
      </c>
      <c r="C12" s="15" t="s">
        <v>74</v>
      </c>
      <c r="D12" s="76" t="s">
        <v>75</v>
      </c>
      <c r="E12" s="76">
        <v>6503</v>
      </c>
      <c r="F12" s="15">
        <v>17.277999999999999</v>
      </c>
      <c r="G12" s="81" t="s">
        <v>126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>
        <f>L12</f>
        <v>203502</v>
      </c>
    </row>
    <row r="13" spans="1:30" s="10" customFormat="1" ht="15.5" hidden="1" x14ac:dyDescent="0.35">
      <c r="A13" s="31" t="s">
        <v>73</v>
      </c>
      <c r="B13" s="16" t="s">
        <v>69</v>
      </c>
      <c r="C13" s="15" t="s">
        <v>74</v>
      </c>
      <c r="D13" s="76" t="s">
        <v>75</v>
      </c>
      <c r="E13" s="76">
        <v>6503</v>
      </c>
      <c r="F13" s="15">
        <v>17.277999999999999</v>
      </c>
      <c r="G13" s="81" t="s">
        <v>126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>
        <f>L13</f>
        <v>1</v>
      </c>
    </row>
    <row r="14" spans="1:30" s="10" customFormat="1" ht="15.5" hidden="1" x14ac:dyDescent="0.35">
      <c r="A14" s="31"/>
      <c r="B14" s="16"/>
      <c r="C14" s="15"/>
      <c r="D14" s="76"/>
      <c r="E14" s="76"/>
      <c r="F14" s="15"/>
      <c r="G14" s="8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3"/>
    </row>
    <row r="15" spans="1:30" s="10" customFormat="1" ht="15.5" hidden="1" x14ac:dyDescent="0.35">
      <c r="A15" s="19" t="s">
        <v>78</v>
      </c>
      <c r="B15" s="16" t="s">
        <v>102</v>
      </c>
      <c r="C15" s="15" t="s">
        <v>115</v>
      </c>
      <c r="D15" s="76" t="s">
        <v>80</v>
      </c>
      <c r="E15" s="76">
        <v>6502</v>
      </c>
      <c r="F15" s="15">
        <v>17.257999999999999</v>
      </c>
      <c r="G15" s="81" t="s">
        <v>126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>
        <f>SUM(S15)</f>
        <v>1589981</v>
      </c>
    </row>
    <row r="16" spans="1:30" s="10" customFormat="1" ht="15.5" hidden="1" x14ac:dyDescent="0.35">
      <c r="A16" s="19" t="s">
        <v>78</v>
      </c>
      <c r="B16" s="16" t="s">
        <v>69</v>
      </c>
      <c r="C16" s="15" t="s">
        <v>115</v>
      </c>
      <c r="D16" s="76" t="s">
        <v>80</v>
      </c>
      <c r="E16" s="76">
        <v>6502</v>
      </c>
      <c r="F16" s="15">
        <v>17.257999999999999</v>
      </c>
      <c r="G16" s="81" t="s">
        <v>126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3">
        <f>SUM(S16)</f>
        <v>1</v>
      </c>
    </row>
    <row r="17" spans="1:31" s="10" customFormat="1" ht="14.5" hidden="1" x14ac:dyDescent="0.35">
      <c r="A17" s="31"/>
      <c r="B17" s="44"/>
      <c r="C17" s="27"/>
      <c r="D17" s="15"/>
      <c r="E17" s="16"/>
      <c r="F17" s="15"/>
      <c r="G17" s="8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>
        <f t="shared" ref="AD17:AD29" si="0">SUM(H17:H17)</f>
        <v>0</v>
      </c>
    </row>
    <row r="18" spans="1:31" s="10" customFormat="1" ht="15.5" hidden="1" x14ac:dyDescent="0.35">
      <c r="A18" s="31" t="s">
        <v>73</v>
      </c>
      <c r="B18" s="16" t="s">
        <v>102</v>
      </c>
      <c r="C18" s="15" t="s">
        <v>103</v>
      </c>
      <c r="D18" s="76" t="s">
        <v>75</v>
      </c>
      <c r="E18" s="75">
        <v>6503</v>
      </c>
      <c r="F18" s="15">
        <v>17.277999999999999</v>
      </c>
      <c r="G18" s="81" t="s">
        <v>126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>
        <f>SUM(P18:Q18)</f>
        <v>808474</v>
      </c>
    </row>
    <row r="19" spans="1:31" s="10" customFormat="1" ht="15.5" hidden="1" x14ac:dyDescent="0.35">
      <c r="A19" s="31" t="s">
        <v>73</v>
      </c>
      <c r="B19" s="16" t="s">
        <v>69</v>
      </c>
      <c r="C19" s="15" t="s">
        <v>103</v>
      </c>
      <c r="D19" s="76" t="s">
        <v>75</v>
      </c>
      <c r="E19" s="75">
        <v>6503</v>
      </c>
      <c r="F19" s="15">
        <v>17.277999999999999</v>
      </c>
      <c r="G19" s="81" t="s">
        <v>126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>
        <f>SUM(P19:Q19)</f>
        <v>1</v>
      </c>
      <c r="AE19" s="46"/>
    </row>
    <row r="20" spans="1:31" s="10" customFormat="1" ht="14.5" hidden="1" x14ac:dyDescent="0.35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>
        <f t="shared" si="0"/>
        <v>0</v>
      </c>
    </row>
    <row r="21" spans="1:31" s="10" customFormat="1" ht="15" hidden="1" customHeight="1" x14ac:dyDescent="0.35">
      <c r="A21" s="31" t="s">
        <v>96</v>
      </c>
      <c r="B21" s="16" t="s">
        <v>95</v>
      </c>
      <c r="C21" s="15" t="s">
        <v>67</v>
      </c>
      <c r="D21" s="76" t="s">
        <v>68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>
        <f>P21</f>
        <v>10000</v>
      </c>
    </row>
    <row r="22" spans="1:31" s="10" customFormat="1" ht="14.5" hidden="1" x14ac:dyDescent="0.35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3">
        <f t="shared" si="0"/>
        <v>0</v>
      </c>
    </row>
    <row r="23" spans="1:31" s="10" customFormat="1" ht="14.5" hidden="1" x14ac:dyDescent="0.35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3">
        <f t="shared" si="0"/>
        <v>0</v>
      </c>
    </row>
    <row r="24" spans="1:31" s="10" customFormat="1" ht="14.5" hidden="1" x14ac:dyDescent="0.35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>
        <f t="shared" si="0"/>
        <v>0</v>
      </c>
    </row>
    <row r="25" spans="1:31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>
        <f t="shared" si="0"/>
        <v>0</v>
      </c>
      <c r="AE25" s="46"/>
    </row>
    <row r="26" spans="1:31" s="10" customFormat="1" ht="16" hidden="1" thickBot="1" x14ac:dyDescent="0.4">
      <c r="A26" s="19" t="s">
        <v>20</v>
      </c>
      <c r="B26" s="16"/>
      <c r="C26" s="54" t="s">
        <v>24</v>
      </c>
      <c r="D26" s="55" t="s">
        <v>25</v>
      </c>
      <c r="E26" s="55" t="s">
        <v>26</v>
      </c>
      <c r="F26" s="56">
        <v>17.273</v>
      </c>
      <c r="G26" s="8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3">
        <f t="shared" si="0"/>
        <v>0</v>
      </c>
    </row>
    <row r="27" spans="1:31" s="10" customFormat="1" ht="15.75" hidden="1" customHeight="1" x14ac:dyDescent="0.35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>
        <f t="shared" si="0"/>
        <v>0</v>
      </c>
    </row>
    <row r="28" spans="1:31" s="10" customFormat="1" ht="14.5" hidden="1" x14ac:dyDescent="0.35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3">
        <f t="shared" si="0"/>
        <v>0</v>
      </c>
    </row>
    <row r="29" spans="1:31" s="10" customFormat="1" ht="14.5" hidden="1" x14ac:dyDescent="0.35">
      <c r="A29" s="15" t="s">
        <v>105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3">
        <f t="shared" si="0"/>
        <v>0</v>
      </c>
    </row>
    <row r="30" spans="1:31" s="10" customFormat="1" ht="15" hidden="1" x14ac:dyDescent="0.35">
      <c r="A30" s="43" t="s">
        <v>14</v>
      </c>
      <c r="B30" s="16" t="s">
        <v>53</v>
      </c>
      <c r="C30" s="45" t="s">
        <v>89</v>
      </c>
      <c r="D30" s="77" t="s">
        <v>90</v>
      </c>
      <c r="E30" s="78" t="s">
        <v>91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3">
        <f>SUM(M30:O30)</f>
        <v>95000</v>
      </c>
    </row>
    <row r="31" spans="1:31" s="10" customFormat="1" ht="15" hidden="1" thickBot="1" x14ac:dyDescent="0.4">
      <c r="A31" s="37" t="s">
        <v>16</v>
      </c>
      <c r="B31" s="70" t="s">
        <v>53</v>
      </c>
      <c r="C31" s="79" t="s">
        <v>107</v>
      </c>
      <c r="D31" s="77" t="s">
        <v>108</v>
      </c>
      <c r="E31" s="77" t="s">
        <v>109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6"/>
      <c r="X31" s="36"/>
      <c r="Y31" s="36"/>
      <c r="Z31" s="36"/>
      <c r="AA31" s="36"/>
      <c r="AB31" s="36"/>
      <c r="AC31" s="36"/>
      <c r="AD31" s="33">
        <f>SUM(R31:T31)</f>
        <v>1493427</v>
      </c>
    </row>
    <row r="32" spans="1:31" s="10" customFormat="1" ht="15" hidden="1" thickTop="1" x14ac:dyDescent="0.35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3">
        <f t="shared" ref="AD32:AD51" si="1">SUM(H32:H32)</f>
        <v>0</v>
      </c>
    </row>
    <row r="33" spans="1:30" s="10" customFormat="1" ht="14.5" hidden="1" x14ac:dyDescent="0.35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3">
        <f t="shared" si="1"/>
        <v>0</v>
      </c>
    </row>
    <row r="34" spans="1:30" s="10" customFormat="1" ht="14.5" hidden="1" x14ac:dyDescent="0.35">
      <c r="A34" s="15" t="s">
        <v>128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3">
        <f t="shared" si="1"/>
        <v>0</v>
      </c>
    </row>
    <row r="35" spans="1:30" s="10" customFormat="1" ht="14.5" hidden="1" x14ac:dyDescent="0.35">
      <c r="A35" s="41" t="s">
        <v>18</v>
      </c>
      <c r="B35" s="16"/>
      <c r="C35" s="28"/>
      <c r="D35" s="28"/>
      <c r="E35" s="30"/>
      <c r="F35" s="27">
        <v>17.800999999999998</v>
      </c>
      <c r="G35" s="58" t="s">
        <v>127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3">
        <f t="shared" si="1"/>
        <v>0</v>
      </c>
    </row>
    <row r="36" spans="1:30" s="10" customFormat="1" ht="14.5" hidden="1" x14ac:dyDescent="0.35">
      <c r="A36" s="41" t="s">
        <v>18</v>
      </c>
      <c r="B36" s="16"/>
      <c r="C36" s="28"/>
      <c r="D36" s="28"/>
      <c r="E36" s="30"/>
      <c r="F36" s="27">
        <v>17.800999999999998</v>
      </c>
      <c r="G36" s="58" t="s">
        <v>127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3">
        <f t="shared" si="1"/>
        <v>0</v>
      </c>
    </row>
    <row r="37" spans="1:30" s="10" customFormat="1" ht="14.5" hidden="1" x14ac:dyDescent="0.35">
      <c r="A37" s="41" t="s">
        <v>23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3">
        <f t="shared" si="1"/>
        <v>0</v>
      </c>
    </row>
    <row r="38" spans="1:30" s="10" customFormat="1" ht="14.5" hidden="1" x14ac:dyDescent="0.35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3">
        <f t="shared" si="1"/>
        <v>0</v>
      </c>
    </row>
    <row r="39" spans="1:30" s="10" customFormat="1" ht="14.5" hidden="1" x14ac:dyDescent="0.35">
      <c r="A39" s="31" t="s">
        <v>19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3">
        <f t="shared" si="1"/>
        <v>0</v>
      </c>
    </row>
    <row r="40" spans="1:30" s="10" customFormat="1" ht="14.5" hidden="1" x14ac:dyDescent="0.35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3">
        <f t="shared" si="1"/>
        <v>0</v>
      </c>
    </row>
    <row r="41" spans="1:30" s="10" customFormat="1" ht="14.5" hidden="1" x14ac:dyDescent="0.35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3">
        <f t="shared" si="1"/>
        <v>0</v>
      </c>
    </row>
    <row r="42" spans="1:30" s="18" customFormat="1" ht="14.5" hidden="1" x14ac:dyDescent="0.35">
      <c r="A42" s="15" t="s">
        <v>131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3">
        <f t="shared" si="1"/>
        <v>0</v>
      </c>
    </row>
    <row r="43" spans="1:30" s="10" customFormat="1" ht="14.5" hidden="1" x14ac:dyDescent="0.35">
      <c r="A43" s="31" t="s">
        <v>132</v>
      </c>
      <c r="B43" s="16" t="s">
        <v>53</v>
      </c>
      <c r="C43" s="53" t="s">
        <v>133</v>
      </c>
      <c r="D43" s="49" t="s">
        <v>134</v>
      </c>
      <c r="E43" s="49" t="s">
        <v>135</v>
      </c>
      <c r="F43" s="15">
        <v>17.245000000000001</v>
      </c>
      <c r="G43" s="58" t="s">
        <v>129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5"/>
      <c r="X43" s="35"/>
      <c r="Y43" s="35"/>
      <c r="Z43" s="35"/>
      <c r="AA43" s="35"/>
      <c r="AB43" s="35"/>
      <c r="AC43" s="35"/>
      <c r="AD43" s="33">
        <f>V43</f>
        <v>13278.514492381701</v>
      </c>
    </row>
    <row r="44" spans="1:30" s="18" customFormat="1" ht="14.5" hidden="1" x14ac:dyDescent="0.35">
      <c r="A44" s="31" t="s">
        <v>132</v>
      </c>
      <c r="B44" s="16" t="s">
        <v>136</v>
      </c>
      <c r="C44" s="53" t="s">
        <v>133</v>
      </c>
      <c r="D44" s="49" t="s">
        <v>134</v>
      </c>
      <c r="E44" s="49" t="s">
        <v>135</v>
      </c>
      <c r="F44" s="15">
        <v>17.245000000000001</v>
      </c>
      <c r="G44" s="58" t="s">
        <v>129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5"/>
      <c r="X44" s="35"/>
      <c r="Y44" s="35"/>
      <c r="Z44" s="35"/>
      <c r="AA44" s="35"/>
      <c r="AB44" s="35"/>
      <c r="AC44" s="35"/>
      <c r="AD44" s="33">
        <f>V44</f>
        <v>1</v>
      </c>
    </row>
    <row r="45" spans="1:30" s="18" customFormat="1" ht="14.5" hidden="1" x14ac:dyDescent="0.3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3">
        <f t="shared" si="1"/>
        <v>0</v>
      </c>
    </row>
    <row r="46" spans="1:30" s="18" customFormat="1" ht="14.5" hidden="1" x14ac:dyDescent="0.3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3">
        <f t="shared" si="1"/>
        <v>0</v>
      </c>
    </row>
    <row r="47" spans="1:30" s="18" customFormat="1" ht="14.5" hidden="1" x14ac:dyDescent="0.3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3">
        <f t="shared" si="1"/>
        <v>0</v>
      </c>
    </row>
    <row r="48" spans="1:30" s="18" customFormat="1" ht="14.5" hidden="1" x14ac:dyDescent="0.3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3">
        <f t="shared" si="1"/>
        <v>0</v>
      </c>
    </row>
    <row r="49" spans="1:31" s="10" customFormat="1" ht="14.5" x14ac:dyDescent="0.35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3">
        <f t="shared" si="1"/>
        <v>0</v>
      </c>
    </row>
    <row r="50" spans="1:31" s="10" customFormat="1" ht="14.5" x14ac:dyDescent="0.35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3">
        <f t="shared" si="1"/>
        <v>0</v>
      </c>
    </row>
    <row r="51" spans="1:31" s="10" customFormat="1" ht="14.5" x14ac:dyDescent="0.35">
      <c r="A51" s="15" t="s">
        <v>51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3">
        <f t="shared" si="1"/>
        <v>0</v>
      </c>
    </row>
    <row r="52" spans="1:31" s="10" customFormat="1" ht="15.5" x14ac:dyDescent="0.35">
      <c r="A52" s="72" t="s">
        <v>52</v>
      </c>
      <c r="B52" s="70" t="s">
        <v>53</v>
      </c>
      <c r="C52" s="15" t="s">
        <v>54</v>
      </c>
      <c r="D52" s="15" t="s">
        <v>55</v>
      </c>
      <c r="E52" s="15" t="s">
        <v>56</v>
      </c>
      <c r="F52" s="15">
        <v>17.225000000000001</v>
      </c>
      <c r="G52" s="105" t="s">
        <v>193</v>
      </c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>
        <v>98694.17</v>
      </c>
      <c r="AD52" s="33">
        <f>SUM(J52:AC52)</f>
        <v>597998.53</v>
      </c>
      <c r="AE52" s="50"/>
    </row>
    <row r="53" spans="1:31" s="10" customFormat="1" ht="15.5" hidden="1" x14ac:dyDescent="0.35">
      <c r="A53" s="72" t="s">
        <v>52</v>
      </c>
      <c r="B53" s="73" t="s">
        <v>57</v>
      </c>
      <c r="C53" s="15" t="s">
        <v>54</v>
      </c>
      <c r="D53" s="15" t="s">
        <v>55</v>
      </c>
      <c r="E53" s="15" t="s">
        <v>56</v>
      </c>
      <c r="F53" s="15">
        <v>17.225000000000001</v>
      </c>
      <c r="G53" s="105" t="s">
        <v>193</v>
      </c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3">
        <f>SUM(J53:AC53)</f>
        <v>1</v>
      </c>
      <c r="AE53" s="46"/>
    </row>
    <row r="54" spans="1:31" s="10" customFormat="1" ht="14.5" x14ac:dyDescent="0.35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3">
        <f t="shared" ref="AD54:AD64" si="2">SUM(H54:H54)</f>
        <v>0</v>
      </c>
    </row>
    <row r="55" spans="1:31" s="10" customFormat="1" ht="14.5" x14ac:dyDescent="0.35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3">
        <f t="shared" si="2"/>
        <v>0</v>
      </c>
    </row>
    <row r="56" spans="1:31" s="18" customFormat="1" ht="14.5" x14ac:dyDescent="0.3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3">
        <f t="shared" si="2"/>
        <v>0</v>
      </c>
    </row>
    <row r="57" spans="1:31" s="18" customFormat="1" ht="14.5" x14ac:dyDescent="0.3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3">
        <f t="shared" si="2"/>
        <v>0</v>
      </c>
      <c r="AE57" s="60"/>
    </row>
    <row r="58" spans="1:31" s="18" customFormat="1" ht="14.5" x14ac:dyDescent="0.3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3">
        <f t="shared" si="2"/>
        <v>0</v>
      </c>
    </row>
    <row r="59" spans="1:31" s="18" customFormat="1" ht="14.5" hidden="1" x14ac:dyDescent="0.3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3">
        <f t="shared" si="2"/>
        <v>0</v>
      </c>
    </row>
    <row r="60" spans="1:31" s="18" customFormat="1" ht="14.5" hidden="1" x14ac:dyDescent="0.3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3">
        <f t="shared" si="2"/>
        <v>0</v>
      </c>
    </row>
    <row r="61" spans="1:31" s="18" customFormat="1" ht="14.5" hidden="1" x14ac:dyDescent="0.3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3">
        <f t="shared" si="2"/>
        <v>0</v>
      </c>
    </row>
    <row r="62" spans="1:31" s="10" customFormat="1" ht="14.5" hidden="1" x14ac:dyDescent="0.35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3">
        <f t="shared" si="2"/>
        <v>0</v>
      </c>
    </row>
    <row r="63" spans="1:31" s="10" customFormat="1" ht="14.5" hidden="1" x14ac:dyDescent="0.35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3">
        <f t="shared" si="2"/>
        <v>0</v>
      </c>
    </row>
    <row r="64" spans="1:31" s="10" customFormat="1" ht="14.5" hidden="1" x14ac:dyDescent="0.35">
      <c r="A64" s="15" t="s">
        <v>37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3">
        <f t="shared" si="2"/>
        <v>0</v>
      </c>
    </row>
    <row r="65" spans="1:30" s="10" customFormat="1" ht="14.5" hidden="1" x14ac:dyDescent="0.35">
      <c r="A65" s="19" t="s">
        <v>21</v>
      </c>
      <c r="B65" s="16" t="s">
        <v>66</v>
      </c>
      <c r="C65" s="15" t="s">
        <v>84</v>
      </c>
      <c r="D65" s="15" t="s">
        <v>85</v>
      </c>
      <c r="E65" s="15" t="s">
        <v>86</v>
      </c>
      <c r="F65" s="16">
        <v>17.207000000000001</v>
      </c>
      <c r="G65" s="58" t="s">
        <v>130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3">
        <f>O65</f>
        <v>718348</v>
      </c>
    </row>
    <row r="66" spans="1:30" s="18" customFormat="1" ht="14.5" hidden="1" x14ac:dyDescent="0.35">
      <c r="A66" s="19" t="s">
        <v>21</v>
      </c>
      <c r="B66" s="16" t="s">
        <v>69</v>
      </c>
      <c r="C66" s="15" t="s">
        <v>84</v>
      </c>
      <c r="D66" s="15" t="s">
        <v>85</v>
      </c>
      <c r="E66" s="15" t="s">
        <v>86</v>
      </c>
      <c r="F66" s="16">
        <v>17.207000000000001</v>
      </c>
      <c r="G66" s="58" t="s">
        <v>130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3">
        <f t="shared" ref="AD66:AD68" si="3">O66</f>
        <v>1</v>
      </c>
    </row>
    <row r="67" spans="1:30" s="18" customFormat="1" ht="14.5" hidden="1" x14ac:dyDescent="0.35">
      <c r="A67" s="19" t="s">
        <v>17</v>
      </c>
      <c r="B67" s="16" t="s">
        <v>66</v>
      </c>
      <c r="C67" s="15" t="s">
        <v>84</v>
      </c>
      <c r="D67" s="15" t="s">
        <v>85</v>
      </c>
      <c r="E67" s="15" t="s">
        <v>87</v>
      </c>
      <c r="F67" s="16" t="s">
        <v>13</v>
      </c>
      <c r="G67" s="58" t="s">
        <v>130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3">
        <f t="shared" si="3"/>
        <v>61857</v>
      </c>
    </row>
    <row r="68" spans="1:30" s="10" customFormat="1" ht="14.5" hidden="1" x14ac:dyDescent="0.35">
      <c r="A68" s="19" t="s">
        <v>17</v>
      </c>
      <c r="B68" s="16" t="s">
        <v>69</v>
      </c>
      <c r="C68" s="15" t="s">
        <v>84</v>
      </c>
      <c r="D68" s="15" t="s">
        <v>85</v>
      </c>
      <c r="E68" s="15" t="s">
        <v>87</v>
      </c>
      <c r="F68" s="16" t="s">
        <v>13</v>
      </c>
      <c r="G68" s="58" t="s">
        <v>130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3">
        <f t="shared" si="3"/>
        <v>1</v>
      </c>
    </row>
    <row r="69" spans="1:30" s="10" customFormat="1" ht="14.5" hidden="1" x14ac:dyDescent="0.35">
      <c r="A69" s="82" t="s">
        <v>138</v>
      </c>
      <c r="B69" s="70" t="s">
        <v>53</v>
      </c>
      <c r="C69" s="83" t="s">
        <v>159</v>
      </c>
      <c r="D69" s="84" t="s">
        <v>139</v>
      </c>
      <c r="E69" s="84" t="s">
        <v>140</v>
      </c>
      <c r="F69" s="16" t="s">
        <v>15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>
        <v>7475</v>
      </c>
      <c r="X69" s="36"/>
      <c r="Y69" s="36"/>
      <c r="Z69" s="36"/>
      <c r="AA69" s="36"/>
      <c r="AB69" s="36"/>
      <c r="AC69" s="36"/>
      <c r="AD69" s="33">
        <f>W69</f>
        <v>7475</v>
      </c>
    </row>
    <row r="70" spans="1:30" s="10" customFormat="1" ht="14.5" hidden="1" x14ac:dyDescent="0.35">
      <c r="A70" s="82" t="s">
        <v>141</v>
      </c>
      <c r="B70" s="70" t="s">
        <v>53</v>
      </c>
      <c r="C70" s="85" t="s">
        <v>160</v>
      </c>
      <c r="D70" s="85" t="s">
        <v>142</v>
      </c>
      <c r="E70" s="84" t="s">
        <v>143</v>
      </c>
      <c r="F70" s="16" t="s">
        <v>15</v>
      </c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>
        <v>9220.8700000000008</v>
      </c>
      <c r="X70" s="36"/>
      <c r="Y70" s="36"/>
      <c r="Z70" s="36"/>
      <c r="AA70" s="36"/>
      <c r="AB70" s="36"/>
      <c r="AC70" s="36"/>
      <c r="AD70" s="33">
        <f t="shared" ref="AD70:AD72" si="4">W70</f>
        <v>9220.8700000000008</v>
      </c>
    </row>
    <row r="71" spans="1:30" s="10" customFormat="1" ht="14.5" hidden="1" x14ac:dyDescent="0.35">
      <c r="A71" s="82" t="s">
        <v>144</v>
      </c>
      <c r="B71" s="70" t="s">
        <v>53</v>
      </c>
      <c r="C71" s="86" t="s">
        <v>161</v>
      </c>
      <c r="D71" s="86" t="s">
        <v>145</v>
      </c>
      <c r="E71" s="87" t="s">
        <v>146</v>
      </c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>
        <v>12294.5</v>
      </c>
      <c r="X71" s="36"/>
      <c r="Y71" s="36"/>
      <c r="Z71" s="36"/>
      <c r="AA71" s="36"/>
      <c r="AB71" s="36"/>
      <c r="AC71" s="36"/>
      <c r="AD71" s="33">
        <f t="shared" si="4"/>
        <v>12294.5</v>
      </c>
    </row>
    <row r="72" spans="1:30" s="10" customFormat="1" ht="14.5" hidden="1" x14ac:dyDescent="0.35">
      <c r="A72" s="82" t="s">
        <v>147</v>
      </c>
      <c r="B72" s="70" t="s">
        <v>53</v>
      </c>
      <c r="C72" s="88" t="s">
        <v>162</v>
      </c>
      <c r="D72" s="88" t="s">
        <v>148</v>
      </c>
      <c r="E72" s="89" t="s">
        <v>149</v>
      </c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>
        <v>17582.64</v>
      </c>
      <c r="X72" s="36"/>
      <c r="Y72" s="36"/>
      <c r="Z72" s="36"/>
      <c r="AA72" s="36"/>
      <c r="AB72" s="36"/>
      <c r="AC72" s="36"/>
      <c r="AD72" s="33">
        <f t="shared" si="4"/>
        <v>17582.64</v>
      </c>
    </row>
    <row r="73" spans="1:30" s="10" customFormat="1" ht="14.5" hidden="1" x14ac:dyDescent="0.35">
      <c r="A73" s="93" t="s">
        <v>169</v>
      </c>
      <c r="B73" s="70" t="s">
        <v>53</v>
      </c>
      <c r="C73" s="94" t="s">
        <v>170</v>
      </c>
      <c r="D73" s="95" t="s">
        <v>171</v>
      </c>
      <c r="E73" s="87" t="s">
        <v>172</v>
      </c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>
        <v>2761.34</v>
      </c>
      <c r="Z73" s="36"/>
      <c r="AA73" s="36"/>
      <c r="AB73" s="36"/>
      <c r="AC73" s="36"/>
      <c r="AD73" s="33">
        <f>Y73</f>
        <v>2761.34</v>
      </c>
    </row>
    <row r="74" spans="1:30" s="10" customFormat="1" ht="14.5" hidden="1" x14ac:dyDescent="0.35">
      <c r="A74" s="93" t="s">
        <v>169</v>
      </c>
      <c r="B74" s="70" t="s">
        <v>174</v>
      </c>
      <c r="C74" s="94" t="s">
        <v>170</v>
      </c>
      <c r="D74" s="95" t="s">
        <v>171</v>
      </c>
      <c r="E74" s="87" t="s">
        <v>172</v>
      </c>
      <c r="F74" s="16" t="s">
        <v>15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100">
        <v>30537.25</v>
      </c>
      <c r="AA74" s="100"/>
      <c r="AB74" s="100"/>
      <c r="AC74" s="100"/>
      <c r="AD74" s="33">
        <f>Z74</f>
        <v>30537.25</v>
      </c>
    </row>
    <row r="75" spans="1:30" s="10" customFormat="1" ht="15" hidden="1" thickBot="1" x14ac:dyDescent="0.4">
      <c r="A75" s="19" t="s">
        <v>177</v>
      </c>
      <c r="B75" s="70" t="s">
        <v>53</v>
      </c>
      <c r="C75" s="15" t="s">
        <v>178</v>
      </c>
      <c r="D75" s="15" t="s">
        <v>179</v>
      </c>
      <c r="E75" s="98" t="s">
        <v>180</v>
      </c>
      <c r="F75" s="101">
        <v>17.234999999999999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100"/>
      <c r="AA75" s="100">
        <v>430.44</v>
      </c>
      <c r="AB75" s="100"/>
      <c r="AC75" s="100"/>
      <c r="AD75" s="33">
        <f>AA75</f>
        <v>430.44</v>
      </c>
    </row>
    <row r="76" spans="1:30" s="10" customFormat="1" ht="14.5" hidden="1" x14ac:dyDescent="0.35">
      <c r="A76" s="99" t="s">
        <v>185</v>
      </c>
      <c r="B76" s="70" t="s">
        <v>186</v>
      </c>
      <c r="C76" s="14" t="s">
        <v>187</v>
      </c>
      <c r="D76" s="14" t="s">
        <v>27</v>
      </c>
      <c r="E76" s="14" t="s">
        <v>28</v>
      </c>
      <c r="F76" s="102">
        <v>10.561</v>
      </c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100"/>
      <c r="AA76" s="100"/>
      <c r="AB76" s="100">
        <v>16535.880130770001</v>
      </c>
      <c r="AC76" s="100"/>
      <c r="AD76" s="33">
        <f>AB76</f>
        <v>16535.880130770001</v>
      </c>
    </row>
    <row r="77" spans="1:30" s="10" customFormat="1" ht="14.5" hidden="1" x14ac:dyDescent="0.35">
      <c r="A77" s="19" t="s">
        <v>185</v>
      </c>
      <c r="B77" s="70" t="s">
        <v>188</v>
      </c>
      <c r="C77" s="14" t="s">
        <v>187</v>
      </c>
      <c r="D77" s="14" t="s">
        <v>27</v>
      </c>
      <c r="E77" s="14" t="s">
        <v>28</v>
      </c>
      <c r="F77" s="102">
        <v>10.561</v>
      </c>
      <c r="G77" s="1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100"/>
      <c r="AA77" s="100"/>
      <c r="AB77" s="100">
        <v>20669.889869230003</v>
      </c>
      <c r="AC77" s="100"/>
      <c r="AD77" s="33">
        <f>AB77</f>
        <v>20669.889869230003</v>
      </c>
    </row>
    <row r="78" spans="1:30" s="10" customFormat="1" ht="14.5" x14ac:dyDescent="0.35">
      <c r="A78" s="99"/>
      <c r="B78" s="70"/>
      <c r="C78" s="94"/>
      <c r="D78" s="96"/>
      <c r="E78" s="97"/>
      <c r="F78" s="16"/>
      <c r="G78" s="1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100"/>
      <c r="AA78" s="100"/>
      <c r="AB78" s="100"/>
      <c r="AC78" s="100"/>
      <c r="AD78" s="33"/>
    </row>
    <row r="79" spans="1:30" s="10" customFormat="1" ht="14.5" hidden="1" x14ac:dyDescent="0.35">
      <c r="A79" s="39" t="s">
        <v>22</v>
      </c>
      <c r="B79" s="16"/>
      <c r="C79" s="59"/>
      <c r="D79" s="27"/>
      <c r="E79" s="15"/>
      <c r="F79" s="16" t="s">
        <v>15</v>
      </c>
      <c r="G79" s="1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3">
        <f t="shared" ref="AD79:AD81" si="5">SUM(H79:H79)</f>
        <v>0</v>
      </c>
    </row>
    <row r="80" spans="1:30" s="10" customFormat="1" ht="14.5" hidden="1" x14ac:dyDescent="0.35">
      <c r="A80" s="57"/>
      <c r="B80" s="16"/>
      <c r="C80" s="58"/>
      <c r="D80" s="58"/>
      <c r="E80" s="58"/>
      <c r="F80" s="16"/>
      <c r="G80" s="1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3"/>
    </row>
    <row r="81" spans="1:30" s="10" customFormat="1" ht="14.5" hidden="1" x14ac:dyDescent="0.35">
      <c r="A81" s="39" t="s">
        <v>39</v>
      </c>
      <c r="B81" s="70" t="s">
        <v>40</v>
      </c>
      <c r="C81" s="15" t="s">
        <v>41</v>
      </c>
      <c r="D81" s="27" t="s">
        <v>27</v>
      </c>
      <c r="E81" s="15" t="s">
        <v>28</v>
      </c>
      <c r="F81" s="16">
        <v>10.561</v>
      </c>
      <c r="G81" s="16"/>
      <c r="H81" s="36">
        <v>17753.230000000003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3">
        <f t="shared" si="5"/>
        <v>17753.230000000003</v>
      </c>
    </row>
    <row r="82" spans="1:30" s="10" customFormat="1" ht="14.5" hidden="1" x14ac:dyDescent="0.35">
      <c r="A82" s="19" t="s">
        <v>46</v>
      </c>
      <c r="B82" s="70" t="s">
        <v>53</v>
      </c>
      <c r="C82" s="15" t="s">
        <v>47</v>
      </c>
      <c r="D82" s="15" t="s">
        <v>48</v>
      </c>
      <c r="E82" s="15" t="s">
        <v>49</v>
      </c>
      <c r="F82" s="16" t="s">
        <v>15</v>
      </c>
      <c r="G82" s="16"/>
      <c r="H82" s="36"/>
      <c r="I82" s="36">
        <v>61820.147171086384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>
        <v>33250</v>
      </c>
      <c r="V82" s="36"/>
      <c r="W82" s="36"/>
      <c r="X82" s="36"/>
      <c r="Y82" s="36"/>
      <c r="Z82" s="36"/>
      <c r="AA82" s="36"/>
      <c r="AB82" s="36"/>
      <c r="AC82" s="36"/>
      <c r="AD82" s="33">
        <f>SUM(I82:U82)</f>
        <v>95070.147171086384</v>
      </c>
    </row>
    <row r="83" spans="1:30" s="10" customFormat="1" ht="14.5" hidden="1" x14ac:dyDescent="0.35">
      <c r="A83" s="19"/>
      <c r="B83" s="70"/>
      <c r="C83" s="15"/>
      <c r="D83" s="15"/>
      <c r="E83" s="15"/>
      <c r="F83" s="16"/>
      <c r="G83" s="1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3"/>
    </row>
    <row r="84" spans="1:30" s="10" customFormat="1" ht="14.5" hidden="1" x14ac:dyDescent="0.35">
      <c r="A84" s="19"/>
      <c r="B84" s="70"/>
      <c r="C84" s="15"/>
      <c r="D84" s="15"/>
      <c r="E84" s="15"/>
      <c r="F84" s="16"/>
      <c r="G84" s="1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3"/>
    </row>
    <row r="85" spans="1:30" s="10" customFormat="1" ht="14.5" hidden="1" x14ac:dyDescent="0.35">
      <c r="A85" s="19" t="s">
        <v>158</v>
      </c>
      <c r="B85" s="70" t="s">
        <v>53</v>
      </c>
      <c r="C85" s="28" t="s">
        <v>153</v>
      </c>
      <c r="D85" s="15" t="s">
        <v>154</v>
      </c>
      <c r="E85" s="30" t="s">
        <v>155</v>
      </c>
      <c r="F85" s="90">
        <v>17.285</v>
      </c>
      <c r="G85" s="1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>
        <v>33315</v>
      </c>
      <c r="Y85" s="36"/>
      <c r="Z85" s="36"/>
      <c r="AA85" s="36"/>
      <c r="AB85" s="36"/>
      <c r="AC85" s="36"/>
      <c r="AD85" s="33">
        <f>SUM(X85)</f>
        <v>33315</v>
      </c>
    </row>
    <row r="86" spans="1:30" s="10" customFormat="1" ht="14.5" hidden="1" x14ac:dyDescent="0.35">
      <c r="A86" s="17"/>
      <c r="B86" s="17"/>
      <c r="C86" s="17"/>
      <c r="D86" s="14"/>
      <c r="E86" s="14"/>
      <c r="F86" s="14"/>
      <c r="G86" s="1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3">
        <f>SUM(H86:H86)</f>
        <v>0</v>
      </c>
    </row>
    <row r="87" spans="1:30" s="10" customFormat="1" ht="14.5" x14ac:dyDescent="0.35">
      <c r="A87" s="19" t="s">
        <v>0</v>
      </c>
      <c r="B87" s="19"/>
      <c r="C87" s="21"/>
      <c r="D87" s="21"/>
      <c r="E87" s="21"/>
      <c r="F87" s="21"/>
      <c r="G87" s="21"/>
      <c r="H87" s="35">
        <f>SUM(H6:H86)</f>
        <v>17753.230000000003</v>
      </c>
      <c r="I87" s="35">
        <f>SUM(I82:I86)</f>
        <v>61820.147171086384</v>
      </c>
      <c r="J87" s="35">
        <f>SUM(J50:J58)</f>
        <v>499305.36</v>
      </c>
      <c r="K87" s="35">
        <f>SUM(K7:K62)</f>
        <v>2284448</v>
      </c>
      <c r="L87" s="35">
        <f>SUM(L12:L13)</f>
        <v>203503</v>
      </c>
      <c r="M87" s="35">
        <f>SUM(M6:M82)</f>
        <v>95000</v>
      </c>
      <c r="N87" s="35">
        <f>SUM(N10:N11)</f>
        <v>355793</v>
      </c>
      <c r="O87" s="35">
        <f>SUM(O63:O86)</f>
        <v>780207</v>
      </c>
      <c r="P87" s="35">
        <f>SUM(P19:P23)</f>
        <v>10000</v>
      </c>
      <c r="Q87" s="35">
        <f>SUM(Q10:Q19)</f>
        <v>808475</v>
      </c>
      <c r="R87" s="35">
        <f>SUM(R29:R32)</f>
        <v>746713.5</v>
      </c>
      <c r="S87" s="35">
        <f>SUM(S15:S32)</f>
        <v>1589982</v>
      </c>
      <c r="T87" s="35">
        <f>SUM(T29:T32)</f>
        <v>746713.5</v>
      </c>
      <c r="U87" s="35">
        <f>SUM(U64:U86)</f>
        <v>33250</v>
      </c>
      <c r="V87" s="35">
        <f>SUM(V42:V47)</f>
        <v>13279.514492381701</v>
      </c>
      <c r="W87" s="35">
        <f>SUM(W64:W74)</f>
        <v>46573.01</v>
      </c>
      <c r="X87" s="35">
        <f>SUM(X83:X85)</f>
        <v>33315</v>
      </c>
      <c r="Y87" s="35">
        <f>SUM(Y63:Y86)</f>
        <v>2761.34</v>
      </c>
      <c r="Z87" s="35">
        <f>SUM(Z64:Z86)</f>
        <v>30537.25</v>
      </c>
      <c r="AA87" s="35">
        <f>SUM(AA64:AA78)</f>
        <v>430.44</v>
      </c>
      <c r="AB87" s="35">
        <f>SUM(AB64:AB77)</f>
        <v>37205.770000000004</v>
      </c>
      <c r="AC87" s="35">
        <f>SUM(AC52:AC56)</f>
        <v>98694.17</v>
      </c>
      <c r="AD87" s="33"/>
    </row>
    <row r="88" spans="1:30" s="10" customFormat="1" ht="14.5" x14ac:dyDescent="0.35">
      <c r="A88" s="22"/>
      <c r="B88" s="22"/>
      <c r="C88" s="23"/>
      <c r="D88" s="23"/>
      <c r="E88" s="23"/>
      <c r="F88" s="23"/>
      <c r="G88" s="23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5"/>
    </row>
    <row r="89" spans="1:30" s="10" customFormat="1" ht="14.5" x14ac:dyDescent="0.35">
      <c r="A89" s="18" t="s">
        <v>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30" s="10" customFormat="1" ht="14.5" hidden="1" x14ac:dyDescent="0.35">
      <c r="A90" s="18" t="s">
        <v>42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30" s="10" customFormat="1" ht="14.5" hidden="1" x14ac:dyDescent="0.35">
      <c r="A91" s="22" t="s">
        <v>43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30" s="10" customFormat="1" ht="14.5" hidden="1" x14ac:dyDescent="0.35">
      <c r="A92" s="18" t="s">
        <v>44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30" s="10" customFormat="1" ht="14.5" hidden="1" x14ac:dyDescent="0.35">
      <c r="A93" s="18" t="s">
        <v>45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30" s="10" customFormat="1" ht="14.5" hidden="1" x14ac:dyDescent="0.35">
      <c r="A94" s="18" t="s">
        <v>59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30" s="10" customFormat="1" ht="14.5" hidden="1" x14ac:dyDescent="0.35">
      <c r="A95" s="18" t="s">
        <v>60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30" s="10" customFormat="1" ht="14.5" hidden="1" x14ac:dyDescent="0.35">
      <c r="A96" s="18" t="s">
        <v>62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s="10" customFormat="1" ht="14.5" hidden="1" x14ac:dyDescent="0.35">
      <c r="A97" s="18" t="s">
        <v>63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s="10" customFormat="1" ht="14.5" hidden="1" x14ac:dyDescent="0.35">
      <c r="A98" s="18" t="s">
        <v>71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10" customFormat="1" ht="14.5" hidden="1" x14ac:dyDescent="0.35">
      <c r="A99" s="18" t="s">
        <v>72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s="10" customFormat="1" ht="14.5" hidden="1" x14ac:dyDescent="0.35">
      <c r="A100" s="18" t="s">
        <v>76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10" customFormat="1" ht="14.5" hidden="1" x14ac:dyDescent="0.35">
      <c r="A101" s="18" t="s">
        <v>92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s="10" customFormat="1" ht="14.5" hidden="1" x14ac:dyDescent="0.35">
      <c r="A102" s="18" t="s">
        <v>93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s="10" customFormat="1" ht="14.5" hidden="1" x14ac:dyDescent="0.35">
      <c r="A103" s="18" t="s">
        <v>77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s="10" customFormat="1" ht="14.5" hidden="1" x14ac:dyDescent="0.35">
      <c r="A104" s="18" t="s">
        <v>94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s="10" customFormat="1" ht="14.5" hidden="1" x14ac:dyDescent="0.35">
      <c r="A105" s="18" t="s">
        <v>83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</row>
    <row r="106" spans="1:29" s="10" customFormat="1" ht="14.5" hidden="1" x14ac:dyDescent="0.35">
      <c r="A106" s="18" t="s">
        <v>98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</row>
    <row r="107" spans="1:29" ht="14.5" hidden="1" x14ac:dyDescent="0.35">
      <c r="A107" s="18" t="s">
        <v>99</v>
      </c>
    </row>
    <row r="108" spans="1:29" ht="14.5" hidden="1" x14ac:dyDescent="0.35">
      <c r="A108" s="18" t="s">
        <v>104</v>
      </c>
    </row>
    <row r="109" spans="1:29" ht="14.5" hidden="1" x14ac:dyDescent="0.35">
      <c r="A109" s="18" t="s">
        <v>101</v>
      </c>
    </row>
    <row r="110" spans="1:29" ht="14.5" hidden="1" x14ac:dyDescent="0.35">
      <c r="A110" s="18" t="s">
        <v>111</v>
      </c>
    </row>
    <row r="111" spans="1:29" ht="14.5" hidden="1" x14ac:dyDescent="0.35">
      <c r="A111" s="18" t="s">
        <v>110</v>
      </c>
    </row>
    <row r="112" spans="1:29" ht="14.5" hidden="1" x14ac:dyDescent="0.35">
      <c r="A112" s="18" t="s">
        <v>114</v>
      </c>
      <c r="B112" s="51"/>
    </row>
    <row r="113" spans="1:29" ht="14.5" hidden="1" x14ac:dyDescent="0.35">
      <c r="A113" s="18" t="s">
        <v>113</v>
      </c>
      <c r="B113" s="5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4.5" hidden="1" x14ac:dyDescent="0.35">
      <c r="A114" s="18" t="s">
        <v>116</v>
      </c>
      <c r="B114" s="5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4.5" hidden="1" x14ac:dyDescent="0.35">
      <c r="A115" s="18" t="s">
        <v>110</v>
      </c>
      <c r="B115" s="52"/>
    </row>
    <row r="116" spans="1:29" ht="14.5" hidden="1" x14ac:dyDescent="0.35">
      <c r="A116" s="18" t="s">
        <v>120</v>
      </c>
      <c r="B116" s="52"/>
    </row>
    <row r="117" spans="1:29" ht="14.5" hidden="1" x14ac:dyDescent="0.35">
      <c r="A117" s="18" t="s">
        <v>119</v>
      </c>
      <c r="B117" s="52"/>
    </row>
    <row r="118" spans="1:29" ht="14.5" hidden="1" x14ac:dyDescent="0.35">
      <c r="A118" s="18" t="s">
        <v>124</v>
      </c>
    </row>
    <row r="119" spans="1:29" ht="14.5" hidden="1" x14ac:dyDescent="0.35">
      <c r="A119" s="18" t="s">
        <v>122</v>
      </c>
    </row>
    <row r="120" spans="1:29" ht="14.5" hidden="1" x14ac:dyDescent="0.35">
      <c r="A120" s="18" t="s">
        <v>151</v>
      </c>
    </row>
    <row r="121" spans="1:29" ht="14.5" hidden="1" x14ac:dyDescent="0.35">
      <c r="A121" s="18" t="s">
        <v>150</v>
      </c>
    </row>
    <row r="122" spans="1:29" ht="14.5" hidden="1" x14ac:dyDescent="0.35">
      <c r="A122" s="18" t="s">
        <v>156</v>
      </c>
    </row>
    <row r="123" spans="1:29" ht="14.5" hidden="1" x14ac:dyDescent="0.35">
      <c r="A123" s="18" t="s">
        <v>157</v>
      </c>
    </row>
    <row r="124" spans="1:29" ht="14.5" hidden="1" x14ac:dyDescent="0.35">
      <c r="A124" s="18" t="s">
        <v>168</v>
      </c>
    </row>
    <row r="125" spans="1:29" ht="14.5" hidden="1" x14ac:dyDescent="0.35">
      <c r="A125" s="18" t="s">
        <v>150</v>
      </c>
    </row>
    <row r="126" spans="1:29" ht="14.5" hidden="1" x14ac:dyDescent="0.35">
      <c r="A126" s="18" t="s">
        <v>176</v>
      </c>
    </row>
    <row r="127" spans="1:29" ht="14.5" hidden="1" x14ac:dyDescent="0.35">
      <c r="A127" s="18" t="s">
        <v>175</v>
      </c>
    </row>
    <row r="128" spans="1:29" ht="14.5" hidden="1" x14ac:dyDescent="0.35">
      <c r="A128" s="18" t="s">
        <v>182</v>
      </c>
    </row>
    <row r="129" spans="1:1" ht="14.5" hidden="1" x14ac:dyDescent="0.35">
      <c r="A129" s="18" t="s">
        <v>150</v>
      </c>
    </row>
    <row r="130" spans="1:1" ht="14.5" hidden="1" x14ac:dyDescent="0.35">
      <c r="A130" s="18" t="s">
        <v>184</v>
      </c>
    </row>
    <row r="131" spans="1:1" ht="14.5" hidden="1" x14ac:dyDescent="0.35">
      <c r="A131" s="18" t="s">
        <v>183</v>
      </c>
    </row>
    <row r="132" spans="1:1" ht="14.5" x14ac:dyDescent="0.35">
      <c r="A132" s="18" t="s">
        <v>192</v>
      </c>
    </row>
    <row r="133" spans="1:1" ht="14.5" x14ac:dyDescent="0.35">
      <c r="A133" s="18" t="s">
        <v>191</v>
      </c>
    </row>
    <row r="139" spans="1:1" ht="14.5" x14ac:dyDescent="0.35">
      <c r="A139" s="91" t="s">
        <v>123</v>
      </c>
    </row>
    <row r="140" spans="1:1" ht="14.5" x14ac:dyDescent="0.35">
      <c r="A140" s="10" t="s">
        <v>164</v>
      </c>
    </row>
    <row r="141" spans="1:1" ht="14.5" x14ac:dyDescent="0.35">
      <c r="A141" s="92" t="s">
        <v>167</v>
      </c>
    </row>
    <row r="142" spans="1:1" ht="14.5" x14ac:dyDescent="0.35">
      <c r="A142" s="10" t="s">
        <v>165</v>
      </c>
    </row>
    <row r="143" spans="1:1" ht="14.5" x14ac:dyDescent="0.35">
      <c r="A143" s="92" t="s">
        <v>166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29</v>
      </c>
      <c r="C1" s="61"/>
      <c r="D1" s="65"/>
      <c r="E1" s="65"/>
      <c r="F1" s="65"/>
    </row>
    <row r="2" spans="2:6" ht="13" x14ac:dyDescent="0.25">
      <c r="B2" s="61" t="s">
        <v>30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31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32</v>
      </c>
      <c r="C6" s="61"/>
      <c r="D6" s="65"/>
      <c r="E6" s="65" t="s">
        <v>33</v>
      </c>
      <c r="F6" s="65" t="s">
        <v>34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35</v>
      </c>
      <c r="C8" s="64"/>
      <c r="D8" s="67"/>
      <c r="E8" s="67">
        <v>1</v>
      </c>
      <c r="F8" s="68" t="s">
        <v>36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2023-05-02T14:57:39Z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