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7E4F3DD3-AA80-46C4-950E-2B000C1CF0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1" i="2" l="1"/>
  <c r="AD87" i="2"/>
  <c r="AC87" i="2"/>
  <c r="AE53" i="2"/>
  <c r="AE77" i="2"/>
  <c r="AE76" i="2"/>
  <c r="AB87" i="2"/>
  <c r="AE75" i="2"/>
  <c r="AA87" i="2"/>
  <c r="Z87" i="2"/>
  <c r="AE74" i="2"/>
  <c r="AE73" i="2"/>
  <c r="Y87" i="2"/>
  <c r="X87" i="2"/>
  <c r="AE85" i="2"/>
  <c r="W87" i="2" l="1"/>
  <c r="AE70" i="2"/>
  <c r="AE71" i="2"/>
  <c r="AE72" i="2"/>
  <c r="AE69" i="2"/>
  <c r="AE44" i="2"/>
  <c r="V43" i="2"/>
  <c r="V87" i="2" s="1"/>
  <c r="U87" i="2"/>
  <c r="AE82" i="2"/>
  <c r="T87" i="2"/>
  <c r="S15" i="2"/>
  <c r="AE15" i="2" s="1"/>
  <c r="AE16" i="2"/>
  <c r="R87" i="2"/>
  <c r="Q18" i="2"/>
  <c r="AE18" i="2" s="1"/>
  <c r="AE19" i="2"/>
  <c r="AE43" i="2" l="1"/>
  <c r="S87" i="2"/>
  <c r="Q87" i="2"/>
  <c r="P87" i="2"/>
  <c r="AE21" i="2"/>
  <c r="AE30" i="2"/>
  <c r="M87" i="2"/>
  <c r="O65" i="2"/>
  <c r="AE65" i="2" s="1"/>
  <c r="O67" i="2"/>
  <c r="AE66" i="2"/>
  <c r="AE68" i="2"/>
  <c r="O87" i="2" l="1"/>
  <c r="AE67" i="2"/>
  <c r="AE11" i="2"/>
  <c r="N10" i="2"/>
  <c r="AE10" i="2" s="1"/>
  <c r="L12" i="2"/>
  <c r="AE12" i="2" s="1"/>
  <c r="AE13" i="2"/>
  <c r="AE9" i="2"/>
  <c r="K8" i="2"/>
  <c r="K87" i="2" s="1"/>
  <c r="J52" i="2"/>
  <c r="AE52" i="2" s="1"/>
  <c r="I87" i="2"/>
  <c r="AE81" i="2"/>
  <c r="AE22" i="2"/>
  <c r="AE24" i="2"/>
  <c r="AE25" i="2"/>
  <c r="AE26" i="2"/>
  <c r="AE27" i="2"/>
  <c r="AE28" i="2"/>
  <c r="AE29" i="2"/>
  <c r="AE32" i="2"/>
  <c r="AE33" i="2"/>
  <c r="AE34" i="2"/>
  <c r="AE35" i="2"/>
  <c r="AE36" i="2"/>
  <c r="AE37" i="2"/>
  <c r="AE38" i="2"/>
  <c r="AE39" i="2"/>
  <c r="AE40" i="2"/>
  <c r="AE41" i="2"/>
  <c r="AE42" i="2"/>
  <c r="AE45" i="2"/>
  <c r="AE46" i="2"/>
  <c r="AE47" i="2"/>
  <c r="AE48" i="2"/>
  <c r="AE49" i="2"/>
  <c r="AE50" i="2"/>
  <c r="AE51" i="2"/>
  <c r="AE54" i="2"/>
  <c r="AE56" i="2"/>
  <c r="AE57" i="2"/>
  <c r="AE58" i="2"/>
  <c r="AE59" i="2"/>
  <c r="AE60" i="2"/>
  <c r="AE61" i="2"/>
  <c r="AE62" i="2"/>
  <c r="AE63" i="2"/>
  <c r="AE64" i="2"/>
  <c r="AE79" i="2"/>
  <c r="AE86" i="2"/>
  <c r="AE23" i="2"/>
  <c r="AE20" i="2"/>
  <c r="H87" i="2"/>
  <c r="AE17" i="2"/>
  <c r="AE55" i="2"/>
  <c r="J87" i="2" l="1"/>
  <c r="L87" i="2"/>
  <c r="AE8" i="2"/>
  <c r="N87" i="2"/>
</calcChain>
</file>

<file path=xl/sharedStrings.xml><?xml version="1.0" encoding="utf-8"?>
<sst xmlns="http://schemas.openxmlformats.org/spreadsheetml/2006/main" count="302" uniqueCount="197">
  <si>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</si>
  <si>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</si>
  <si>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</si>
  <si>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</si>
  <si>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</si>
  <si>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</si>
  <si>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</si>
  <si>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</si>
  <si>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</si>
  <si>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</si>
  <si>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</si>
  <si>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</si>
  <si>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</si>
  <si>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</si>
  <si>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</si>
  <si>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</si>
  <si>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</si>
  <si>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</si>
  <si>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</si>
  <si>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</si>
  <si>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</si>
  <si>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</si>
  <si>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</si>
  <si>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</si>
  <si>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</si>
  <si>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</si>
  <si>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</si>
  <si>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</si>
  <si>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</si>
  <si>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</si>
  <si>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</si>
  <si>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</si>
  <si>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</si>
  <si>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</si>
  <si>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</si>
  <si>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</si>
  <si>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</si>
  <si>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</si>
  <si>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</si>
  <si>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</si>
  <si>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</si>
  <si>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</si>
  <si>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</si>
  <si>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</si>
  <si>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</si>
  <si>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</si>
  <si>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</si>
  <si>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</si>
  <si>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</si>
  <si>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</si>
  <si>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</si>
  <si>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</si>
  <si>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</si>
  <si>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</si>
  <si>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</si>
  <si>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</si>
  <si>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</si>
  <si>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</si>
  <si>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</si>
  <si>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</si>
  <si>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</si>
  <si>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</si>
  <si>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</si>
  <si>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</si>
  <si>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</si>
  <si>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</si>
  <si>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</si>
  <si>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</si>
  <si>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</si>
  <si>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</si>
  <si>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</si>
  <si>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</si>
  <si>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</si>
  <si>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</si>
  <si>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</si>
  <si>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</si>
  <si>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</si>
  <si>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</si>
  <si>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</si>
  <si>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</si>
  <si>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</si>
  <si>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</si>
  <si>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</si>
  <si>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</si>
  <si>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</si>
  <si>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</si>
  <si>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</si>
  <si>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</si>
  <si>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</si>
  <si>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</si>
  <si>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</si>
  <si>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</si>
  <si>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</si>
  <si>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</si>
  <si>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</si>
  <si>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</si>
  <si>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</si>
  <si>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</si>
  <si>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</si>
  <si>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</si>
  <si>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</si>
  <si>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</si>
  <si>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</si>
  <si>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</si>
  <si>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</si>
  <si>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</si>
  <si>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</si>
  <si>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</si>
  <si>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</si>
  <si>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</si>
  <si>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</si>
  <si>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</si>
  <si>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</si>
  <si>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</si>
  <si>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</si>
  <si>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</si>
  <si>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</si>
  <si>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</si>
  <si>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</si>
  <si>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</si>
  <si>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</si>
  <si>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</si>
  <si>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</si>
  <si>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</si>
  <si>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</si>
  <si>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</si>
  <si>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</si>
  <si>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</si>
  <si>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</si>
  <si>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</si>
  <si>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</si>
  <si>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</si>
  <si>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</si>
  <si>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</si>
  <si>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</si>
  <si>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</si>
  <si>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</si>
  <si>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</si>
  <si>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</si>
  <si>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</si>
  <si>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</si>
  <si>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</si>
  <si>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</si>
  <si>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</si>
  <si>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</si>
  <si>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</si>
  <si>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</si>
  <si>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</si>
  <si>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</si>
  <si>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</si>
  <si>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</si>
  <si>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</si>
  <si>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</si>
  <si>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</si>
  <si>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</si>
  <si>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</si>
  <si>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</si>
  <si>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</si>
  <si>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</si>
  <si>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</si>
  <si>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</si>
  <si>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</si>
  <si>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</si>
  <si>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</si>
  <si>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</si>
  <si>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</si>
  <si>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</si>
  <si>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</si>
  <si>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</si>
  <si>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</si>
  <si>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</si>
  <si>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</si>
  <si>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</si>
  <si>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</si>
  <si>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</si>
  <si>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</si>
  <si>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</si>
  <si>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</si>
  <si>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</si>
  <si>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</si>
  <si>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</si>
  <si>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</si>
  <si>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</si>
  <si>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</si>
  <si>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</si>
  <si>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</si>
  <si>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</si>
  <si>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</si>
  <si>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</si>
  <si>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</si>
  <si>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</si>
  <si>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</si>
  <si>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</si>
  <si>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</si>
  <si>
    <t>BUDGET #22 FY23 MAY 26, 2023</t>
  </si>
  <si>
    <t>TO ADD ADDITIONAL SOS FUNDS (REALLOCATED)</t>
  </si>
  <si>
    <t>BUDGET #22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</si>
</sst>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3"/>
  <sheetViews>
    <sheetView tabSelected="1" topLeftCell="D1" zoomScale="110" zoomScaleNormal="110" workbookViewId="0">
      <selection activeCell="AC1" sqref="H1:AC1048576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29" width="13.81640625" style="2" hidden="1" customWidth="1"/>
    <col min="30" max="30" width="13.81640625" style="2" customWidth="1"/>
    <col min="31" max="31" width="13.81640625" style="3" hidden="1" customWidth="1"/>
    <col min="32" max="32" width="13.7265625" style="3" bestFit="1" customWidth="1"/>
    <col min="33" max="33" width="7.7265625" style="3" bestFit="1" customWidth="1"/>
    <col min="34" max="16384" width="9.26953125" style="3"/>
  </cols>
  <sheetData>
    <row r="1" spans="1:31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1" ht="20.5" x14ac:dyDescent="0.45">
      <c r="B2" s="6"/>
      <c r="C2" s="6"/>
      <c r="D2" s="6"/>
      <c r="E2" s="7"/>
      <c r="F2" s="7"/>
      <c r="G2" s="7"/>
    </row>
    <row r="3" spans="1:31" ht="20.5" x14ac:dyDescent="0.45">
      <c r="A3" s="4" t="s">
        <v>12</v>
      </c>
      <c r="B3" s="6" t="s">
        <v>7</v>
      </c>
      <c r="C3" s="1"/>
    </row>
    <row r="4" spans="1:31" ht="21" thickBot="1" x14ac:dyDescent="0.5">
      <c r="A4" s="4"/>
      <c r="B4" s="5"/>
      <c r="C4" s="1"/>
    </row>
    <row r="5" spans="1:31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71" t="s">
        <v>173</v>
      </c>
      <c r="AA5" s="71" t="s">
        <v>181</v>
      </c>
      <c r="AB5" s="71" t="s">
        <v>189</v>
      </c>
      <c r="AC5" s="71" t="s">
        <v>190</v>
      </c>
      <c r="AD5" s="71" t="s">
        <v>196</v>
      </c>
      <c r="AE5" s="27" t="s">
        <v>6</v>
      </c>
    </row>
    <row r="6" spans="1:31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27"/>
    </row>
    <row r="7" spans="1:31" s="10" customFormat="1" ht="14.5" hidden="1" x14ac:dyDescent="0.35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27"/>
    </row>
    <row r="8" spans="1:31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>
        <f>SUM(K8)</f>
        <v>2284447</v>
      </c>
    </row>
    <row r="9" spans="1:31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>
        <f>SUM(K9)</f>
        <v>1</v>
      </c>
    </row>
    <row r="10" spans="1:31" s="10" customFormat="1" ht="15.5" hidden="1" x14ac:dyDescent="0.35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1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>
        <f>SUM(N10)</f>
        <v>355792</v>
      </c>
    </row>
    <row r="11" spans="1:31" s="10" customFormat="1" ht="15.5" hidden="1" x14ac:dyDescent="0.35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>
        <f>SUM(N11)</f>
        <v>1</v>
      </c>
    </row>
    <row r="12" spans="1:31" s="10" customFormat="1" ht="15.5" hidden="1" x14ac:dyDescent="0.35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1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>
        <f>L12</f>
        <v>203502</v>
      </c>
    </row>
    <row r="13" spans="1:31" s="10" customFormat="1" ht="15.5" hidden="1" x14ac:dyDescent="0.35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>
        <f>L13</f>
        <v>1</v>
      </c>
    </row>
    <row r="14" spans="1:31" s="10" customFormat="1" ht="15.5" hidden="1" x14ac:dyDescent="0.35">
      <c r="A14" s="31"/>
      <c r="B14" s="16"/>
      <c r="C14" s="15"/>
      <c r="D14" s="76"/>
      <c r="E14" s="76"/>
      <c r="F14" s="15"/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</row>
    <row r="15" spans="1:31" s="10" customFormat="1" ht="15.5" hidden="1" x14ac:dyDescent="0.35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1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>
        <f>SUM(S15)</f>
        <v>1589981</v>
      </c>
    </row>
    <row r="16" spans="1:31" s="10" customFormat="1" ht="15.5" hidden="1" x14ac:dyDescent="0.35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>
        <f>SUM(S16)</f>
        <v>1</v>
      </c>
    </row>
    <row r="17" spans="1:32" s="10" customFormat="1" ht="14.5" hidden="1" x14ac:dyDescent="0.35">
      <c r="A17" s="31"/>
      <c r="B17" s="44"/>
      <c r="C17" s="27"/>
      <c r="D17" s="15"/>
      <c r="E17" s="16"/>
      <c r="F17" s="15"/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>
        <f t="shared" ref="AE17:AE29" si="0">SUM(H17:H17)</f>
        <v>0</v>
      </c>
    </row>
    <row r="18" spans="1:32" s="10" customFormat="1" ht="15.5" hidden="1" x14ac:dyDescent="0.35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1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>
        <f>SUM(P18:Q18)</f>
        <v>808474</v>
      </c>
    </row>
    <row r="19" spans="1:32" s="10" customFormat="1" ht="15.5" hidden="1" x14ac:dyDescent="0.35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>
        <f>SUM(P19:Q19)</f>
        <v>1</v>
      </c>
      <c r="AF19" s="46"/>
    </row>
    <row r="20" spans="1:32" s="10" customFormat="1" ht="14.5" hidden="1" x14ac:dyDescent="0.35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>
        <f t="shared" si="0"/>
        <v>0</v>
      </c>
    </row>
    <row r="21" spans="1:32" s="10" customFormat="1" ht="15" hidden="1" customHeight="1" x14ac:dyDescent="0.35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>
        <f>P21</f>
        <v>10000</v>
      </c>
    </row>
    <row r="22" spans="1:32" s="10" customFormat="1" ht="14.5" hidden="1" x14ac:dyDescent="0.35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>
        <f t="shared" si="0"/>
        <v>0</v>
      </c>
    </row>
    <row r="23" spans="1:32" s="10" customFormat="1" ht="14.5" hidden="1" x14ac:dyDescent="0.35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>
        <f t="shared" si="0"/>
        <v>0</v>
      </c>
    </row>
    <row r="24" spans="1:32" s="10" customFormat="1" ht="14.5" hidden="1" x14ac:dyDescent="0.35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>
        <f t="shared" si="0"/>
        <v>0</v>
      </c>
    </row>
    <row r="25" spans="1:32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>
        <f t="shared" si="0"/>
        <v>0</v>
      </c>
      <c r="AF25" s="46"/>
    </row>
    <row r="26" spans="1:32" s="10" customFormat="1" ht="16" hidden="1" thickBot="1" x14ac:dyDescent="0.4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>
        <f t="shared" si="0"/>
        <v>0</v>
      </c>
    </row>
    <row r="27" spans="1:32" s="10" customFormat="1" ht="15.75" customHeight="1" x14ac:dyDescent="0.35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>
        <f t="shared" si="0"/>
        <v>0</v>
      </c>
    </row>
    <row r="28" spans="1:32" s="10" customFormat="1" ht="14.5" x14ac:dyDescent="0.35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3">
        <f t="shared" si="0"/>
        <v>0</v>
      </c>
    </row>
    <row r="29" spans="1:32" s="10" customFormat="1" ht="14.5" x14ac:dyDescent="0.35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3">
        <f t="shared" si="0"/>
        <v>0</v>
      </c>
    </row>
    <row r="30" spans="1:32" s="10" customFormat="1" ht="15" hidden="1" x14ac:dyDescent="0.35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3">
        <f>SUM(M30:O30)</f>
        <v>95000</v>
      </c>
    </row>
    <row r="31" spans="1:32" s="10" customFormat="1" ht="15" thickBot="1" x14ac:dyDescent="0.4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6"/>
      <c r="Z31" s="36"/>
      <c r="AA31" s="36"/>
      <c r="AB31" s="36"/>
      <c r="AC31" s="36"/>
      <c r="AD31" s="36">
        <v>212185.36</v>
      </c>
      <c r="AE31" s="33">
        <f>SUM(H31:AD31)</f>
        <v>1705612.3599999999</v>
      </c>
    </row>
    <row r="32" spans="1:32" s="10" customFormat="1" ht="15" thickTop="1" x14ac:dyDescent="0.35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3">
        <f t="shared" ref="AE32:AE51" si="1">SUM(H32:H32)</f>
        <v>0</v>
      </c>
    </row>
    <row r="33" spans="1:31" s="10" customFormat="1" ht="14.5" hidden="1" x14ac:dyDescent="0.35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3">
        <f t="shared" si="1"/>
        <v>0</v>
      </c>
    </row>
    <row r="34" spans="1:31" s="10" customFormat="1" ht="14.5" hidden="1" x14ac:dyDescent="0.35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3">
        <f t="shared" si="1"/>
        <v>0</v>
      </c>
    </row>
    <row r="35" spans="1:31" s="10" customFormat="1" ht="14.5" hidden="1" x14ac:dyDescent="0.35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3">
        <f t="shared" si="1"/>
        <v>0</v>
      </c>
    </row>
    <row r="36" spans="1:31" s="10" customFormat="1" ht="14.5" hidden="1" x14ac:dyDescent="0.35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3">
        <f t="shared" si="1"/>
        <v>0</v>
      </c>
    </row>
    <row r="37" spans="1:31" s="10" customFormat="1" ht="14.5" hidden="1" x14ac:dyDescent="0.35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3">
        <f t="shared" si="1"/>
        <v>0</v>
      </c>
    </row>
    <row r="38" spans="1:31" s="10" customFormat="1" ht="14.5" hidden="1" x14ac:dyDescent="0.35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3">
        <f t="shared" si="1"/>
        <v>0</v>
      </c>
    </row>
    <row r="39" spans="1:31" s="10" customFormat="1" ht="14.5" hidden="1" x14ac:dyDescent="0.35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3">
        <f t="shared" si="1"/>
        <v>0</v>
      </c>
    </row>
    <row r="40" spans="1:31" s="10" customFormat="1" ht="14.5" hidden="1" x14ac:dyDescent="0.35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3">
        <f t="shared" si="1"/>
        <v>0</v>
      </c>
    </row>
    <row r="41" spans="1:31" s="10" customFormat="1" ht="14.5" hidden="1" x14ac:dyDescent="0.35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3">
        <f t="shared" si="1"/>
        <v>0</v>
      </c>
    </row>
    <row r="42" spans="1:31" s="18" customFormat="1" ht="14.5" hidden="1" x14ac:dyDescent="0.3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3">
        <f t="shared" si="1"/>
        <v>0</v>
      </c>
    </row>
    <row r="43" spans="1:31" s="10" customFormat="1" ht="14.5" hidden="1" x14ac:dyDescent="0.35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5"/>
      <c r="Z43" s="35"/>
      <c r="AA43" s="35"/>
      <c r="AB43" s="35"/>
      <c r="AC43" s="35"/>
      <c r="AD43" s="35"/>
      <c r="AE43" s="33">
        <f>V43</f>
        <v>13278.514492381701</v>
      </c>
    </row>
    <row r="44" spans="1:31" s="18" customFormat="1" ht="14.5" hidden="1" x14ac:dyDescent="0.35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5"/>
      <c r="Z44" s="35"/>
      <c r="AA44" s="35"/>
      <c r="AB44" s="35"/>
      <c r="AC44" s="35"/>
      <c r="AD44" s="35"/>
      <c r="AE44" s="33">
        <f>V44</f>
        <v>1</v>
      </c>
    </row>
    <row r="45" spans="1:31" s="18" customFormat="1" ht="14.5" hidden="1" x14ac:dyDescent="0.3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3">
        <f t="shared" si="1"/>
        <v>0</v>
      </c>
    </row>
    <row r="46" spans="1:31" s="18" customFormat="1" ht="14.5" hidden="1" x14ac:dyDescent="0.3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3">
        <f t="shared" si="1"/>
        <v>0</v>
      </c>
    </row>
    <row r="47" spans="1:31" s="18" customFormat="1" ht="14.5" hidden="1" x14ac:dyDescent="0.3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3">
        <f t="shared" si="1"/>
        <v>0</v>
      </c>
    </row>
    <row r="48" spans="1:31" s="18" customFormat="1" ht="14.5" hidden="1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3">
        <f t="shared" si="1"/>
        <v>0</v>
      </c>
    </row>
    <row r="49" spans="1:32" s="10" customFormat="1" ht="14.5" hidden="1" x14ac:dyDescent="0.35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3">
        <f t="shared" si="1"/>
        <v>0</v>
      </c>
    </row>
    <row r="50" spans="1:32" s="10" customFormat="1" ht="14.5" hidden="1" x14ac:dyDescent="0.35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3">
        <f t="shared" si="1"/>
        <v>0</v>
      </c>
    </row>
    <row r="51" spans="1:32" s="10" customFormat="1" ht="14.5" hidden="1" x14ac:dyDescent="0.35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3">
        <f t="shared" si="1"/>
        <v>0</v>
      </c>
    </row>
    <row r="52" spans="1:32" s="10" customFormat="1" ht="15.5" hidden="1" x14ac:dyDescent="0.35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03" t="s">
        <v>193</v>
      </c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>
        <v>98694.17</v>
      </c>
      <c r="AD52" s="35"/>
      <c r="AE52" s="33">
        <f>SUM(J52:AC52)</f>
        <v>597998.53</v>
      </c>
      <c r="AF52" s="50"/>
    </row>
    <row r="53" spans="1:32" s="10" customFormat="1" ht="15.5" hidden="1" x14ac:dyDescent="0.35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03" t="s">
        <v>193</v>
      </c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3">
        <f>SUM(J53:AC53)</f>
        <v>1</v>
      </c>
      <c r="AF53" s="46"/>
    </row>
    <row r="54" spans="1:32" s="10" customFormat="1" ht="14.5" hidden="1" x14ac:dyDescent="0.35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3">
        <f t="shared" ref="AE54:AE64" si="2">SUM(H54:H54)</f>
        <v>0</v>
      </c>
    </row>
    <row r="55" spans="1:32" s="10" customFormat="1" ht="14.5" hidden="1" x14ac:dyDescent="0.35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3">
        <f t="shared" si="2"/>
        <v>0</v>
      </c>
    </row>
    <row r="56" spans="1:32" s="18" customFormat="1" ht="14.5" hidden="1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3">
        <f t="shared" si="2"/>
        <v>0</v>
      </c>
    </row>
    <row r="57" spans="1:32" s="18" customFormat="1" ht="14.5" hidden="1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3">
        <f t="shared" si="2"/>
        <v>0</v>
      </c>
      <c r="AF57" s="60"/>
    </row>
    <row r="58" spans="1:32" s="18" customFormat="1" ht="14.5" hidden="1" x14ac:dyDescent="0.3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3">
        <f t="shared" si="2"/>
        <v>0</v>
      </c>
    </row>
    <row r="59" spans="1:32" s="18" customFormat="1" ht="14.5" hidden="1" x14ac:dyDescent="0.3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3">
        <f t="shared" si="2"/>
        <v>0</v>
      </c>
    </row>
    <row r="60" spans="1:32" s="18" customFormat="1" ht="14.5" hidden="1" x14ac:dyDescent="0.3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3">
        <f t="shared" si="2"/>
        <v>0</v>
      </c>
    </row>
    <row r="61" spans="1:32" s="18" customFormat="1" ht="14.5" hidden="1" x14ac:dyDescent="0.3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3">
        <f t="shared" si="2"/>
        <v>0</v>
      </c>
    </row>
    <row r="62" spans="1:32" s="10" customFormat="1" ht="14.5" hidden="1" x14ac:dyDescent="0.35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3">
        <f t="shared" si="2"/>
        <v>0</v>
      </c>
    </row>
    <row r="63" spans="1:32" s="10" customFormat="1" ht="14.5" hidden="1" x14ac:dyDescent="0.35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3">
        <f t="shared" si="2"/>
        <v>0</v>
      </c>
    </row>
    <row r="64" spans="1:32" s="10" customFormat="1" ht="14.5" hidden="1" x14ac:dyDescent="0.35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3">
        <f t="shared" si="2"/>
        <v>0</v>
      </c>
    </row>
    <row r="65" spans="1:31" s="10" customFormat="1" ht="14.5" hidden="1" x14ac:dyDescent="0.35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3">
        <f>O65</f>
        <v>718348</v>
      </c>
    </row>
    <row r="66" spans="1:31" s="18" customFormat="1" ht="14.5" hidden="1" x14ac:dyDescent="0.35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3">
        <f t="shared" ref="AE66:AE68" si="3">O66</f>
        <v>1</v>
      </c>
    </row>
    <row r="67" spans="1:31" s="18" customFormat="1" ht="14.5" hidden="1" x14ac:dyDescent="0.35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3">
        <f t="shared" si="3"/>
        <v>61857</v>
      </c>
    </row>
    <row r="68" spans="1:31" s="10" customFormat="1" ht="14.5" hidden="1" x14ac:dyDescent="0.35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3">
        <f t="shared" si="3"/>
        <v>1</v>
      </c>
    </row>
    <row r="69" spans="1:31" s="10" customFormat="1" ht="14.5" hidden="1" x14ac:dyDescent="0.35">
      <c r="A69" s="82" t="s">
        <v>138</v>
      </c>
      <c r="B69" s="70" t="s">
        <v>53</v>
      </c>
      <c r="C69" s="83" t="s">
        <v>159</v>
      </c>
      <c r="D69" s="84" t="s">
        <v>139</v>
      </c>
      <c r="E69" s="84" t="s">
        <v>140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6"/>
      <c r="Z69" s="36"/>
      <c r="AA69" s="36"/>
      <c r="AB69" s="36"/>
      <c r="AC69" s="36"/>
      <c r="AD69" s="36"/>
      <c r="AE69" s="33">
        <f>W69</f>
        <v>7475</v>
      </c>
    </row>
    <row r="70" spans="1:31" s="10" customFormat="1" ht="14.5" hidden="1" x14ac:dyDescent="0.35">
      <c r="A70" s="82" t="s">
        <v>141</v>
      </c>
      <c r="B70" s="70" t="s">
        <v>53</v>
      </c>
      <c r="C70" s="85" t="s">
        <v>160</v>
      </c>
      <c r="D70" s="85" t="s">
        <v>142</v>
      </c>
      <c r="E70" s="84" t="s">
        <v>143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6"/>
      <c r="Z70" s="36"/>
      <c r="AA70" s="36"/>
      <c r="AB70" s="36"/>
      <c r="AC70" s="36"/>
      <c r="AD70" s="36"/>
      <c r="AE70" s="33">
        <f t="shared" ref="AE70:AE72" si="4">W70</f>
        <v>9220.8700000000008</v>
      </c>
    </row>
    <row r="71" spans="1:31" s="10" customFormat="1" ht="14.5" hidden="1" x14ac:dyDescent="0.35">
      <c r="A71" s="82" t="s">
        <v>144</v>
      </c>
      <c r="B71" s="70" t="s">
        <v>53</v>
      </c>
      <c r="C71" s="86" t="s">
        <v>161</v>
      </c>
      <c r="D71" s="86" t="s">
        <v>145</v>
      </c>
      <c r="E71" s="87" t="s">
        <v>146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6"/>
      <c r="Z71" s="36"/>
      <c r="AA71" s="36"/>
      <c r="AB71" s="36"/>
      <c r="AC71" s="36"/>
      <c r="AD71" s="36"/>
      <c r="AE71" s="33">
        <f t="shared" si="4"/>
        <v>12294.5</v>
      </c>
    </row>
    <row r="72" spans="1:31" s="10" customFormat="1" ht="14.5" hidden="1" x14ac:dyDescent="0.35">
      <c r="A72" s="82" t="s">
        <v>147</v>
      </c>
      <c r="B72" s="70" t="s">
        <v>53</v>
      </c>
      <c r="C72" s="88" t="s">
        <v>162</v>
      </c>
      <c r="D72" s="88" t="s">
        <v>148</v>
      </c>
      <c r="E72" s="89" t="s">
        <v>149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6"/>
      <c r="Z72" s="36"/>
      <c r="AA72" s="36"/>
      <c r="AB72" s="36"/>
      <c r="AC72" s="36"/>
      <c r="AD72" s="36"/>
      <c r="AE72" s="33">
        <f t="shared" si="4"/>
        <v>17582.64</v>
      </c>
    </row>
    <row r="73" spans="1:31" s="10" customFormat="1" ht="14.5" hidden="1" x14ac:dyDescent="0.35">
      <c r="A73" s="93" t="s">
        <v>169</v>
      </c>
      <c r="B73" s="70" t="s">
        <v>53</v>
      </c>
      <c r="C73" s="94" t="s">
        <v>170</v>
      </c>
      <c r="D73" s="95" t="s">
        <v>171</v>
      </c>
      <c r="E73" s="87" t="s">
        <v>172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>
        <v>2761.34</v>
      </c>
      <c r="Z73" s="36"/>
      <c r="AA73" s="36"/>
      <c r="AB73" s="36"/>
      <c r="AC73" s="36"/>
      <c r="AD73" s="36"/>
      <c r="AE73" s="33">
        <f>Y73</f>
        <v>2761.34</v>
      </c>
    </row>
    <row r="74" spans="1:31" s="10" customFormat="1" ht="14.5" hidden="1" x14ac:dyDescent="0.35">
      <c r="A74" s="93" t="s">
        <v>169</v>
      </c>
      <c r="B74" s="70" t="s">
        <v>174</v>
      </c>
      <c r="C74" s="94" t="s">
        <v>170</v>
      </c>
      <c r="D74" s="95" t="s">
        <v>171</v>
      </c>
      <c r="E74" s="87" t="s">
        <v>172</v>
      </c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100">
        <v>30537.25</v>
      </c>
      <c r="AA74" s="100"/>
      <c r="AB74" s="100"/>
      <c r="AC74" s="100"/>
      <c r="AD74" s="100"/>
      <c r="AE74" s="33">
        <f>Z74</f>
        <v>30537.25</v>
      </c>
    </row>
    <row r="75" spans="1:31" s="10" customFormat="1" ht="15" hidden="1" thickBot="1" x14ac:dyDescent="0.4">
      <c r="A75" s="19" t="s">
        <v>177</v>
      </c>
      <c r="B75" s="70" t="s">
        <v>53</v>
      </c>
      <c r="C75" s="15" t="s">
        <v>178</v>
      </c>
      <c r="D75" s="15" t="s">
        <v>179</v>
      </c>
      <c r="E75" s="98" t="s">
        <v>180</v>
      </c>
      <c r="F75" s="101">
        <v>17.234999999999999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00"/>
      <c r="AA75" s="100">
        <v>430.44</v>
      </c>
      <c r="AB75" s="100"/>
      <c r="AC75" s="100"/>
      <c r="AD75" s="100"/>
      <c r="AE75" s="33">
        <f>AA75</f>
        <v>430.44</v>
      </c>
    </row>
    <row r="76" spans="1:31" s="10" customFormat="1" ht="14.5" hidden="1" x14ac:dyDescent="0.35">
      <c r="A76" s="99" t="s">
        <v>185</v>
      </c>
      <c r="B76" s="70" t="s">
        <v>186</v>
      </c>
      <c r="C76" s="14" t="s">
        <v>187</v>
      </c>
      <c r="D76" s="14" t="s">
        <v>27</v>
      </c>
      <c r="E76" s="14" t="s">
        <v>28</v>
      </c>
      <c r="F76" s="102">
        <v>10.561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00"/>
      <c r="AA76" s="100"/>
      <c r="AB76" s="100">
        <v>16535.880130770001</v>
      </c>
      <c r="AC76" s="100"/>
      <c r="AD76" s="100"/>
      <c r="AE76" s="33">
        <f>AB76</f>
        <v>16535.880130770001</v>
      </c>
    </row>
    <row r="77" spans="1:31" s="10" customFormat="1" ht="14.5" hidden="1" x14ac:dyDescent="0.35">
      <c r="A77" s="19" t="s">
        <v>185</v>
      </c>
      <c r="B77" s="70" t="s">
        <v>188</v>
      </c>
      <c r="C77" s="14" t="s">
        <v>187</v>
      </c>
      <c r="D77" s="14" t="s">
        <v>27</v>
      </c>
      <c r="E77" s="14" t="s">
        <v>28</v>
      </c>
      <c r="F77" s="102">
        <v>10.561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100"/>
      <c r="AA77" s="100"/>
      <c r="AB77" s="100">
        <v>20669.889869230003</v>
      </c>
      <c r="AC77" s="100"/>
      <c r="AD77" s="100"/>
      <c r="AE77" s="33">
        <f>AB77</f>
        <v>20669.889869230003</v>
      </c>
    </row>
    <row r="78" spans="1:31" s="10" customFormat="1" ht="14.5" x14ac:dyDescent="0.35">
      <c r="A78" s="99"/>
      <c r="B78" s="70"/>
      <c r="C78" s="94"/>
      <c r="D78" s="96"/>
      <c r="E78" s="97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00"/>
      <c r="AA78" s="100"/>
      <c r="AB78" s="100"/>
      <c r="AC78" s="100"/>
      <c r="AD78" s="100"/>
      <c r="AE78" s="33"/>
    </row>
    <row r="79" spans="1:31" s="10" customFormat="1" ht="14.5" hidden="1" x14ac:dyDescent="0.35">
      <c r="A79" s="39" t="s">
        <v>22</v>
      </c>
      <c r="B79" s="16"/>
      <c r="C79" s="59"/>
      <c r="D79" s="27"/>
      <c r="E79" s="15"/>
      <c r="F79" s="16" t="s">
        <v>15</v>
      </c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3">
        <f t="shared" ref="AE79:AE81" si="5">SUM(H79:H79)</f>
        <v>0</v>
      </c>
    </row>
    <row r="80" spans="1:31" s="10" customFormat="1" ht="14.5" hidden="1" x14ac:dyDescent="0.35">
      <c r="A80" s="57"/>
      <c r="B80" s="16"/>
      <c r="C80" s="58"/>
      <c r="D80" s="58"/>
      <c r="E80" s="58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3"/>
    </row>
    <row r="81" spans="1:31" s="10" customFormat="1" ht="14.5" hidden="1" x14ac:dyDescent="0.35">
      <c r="A81" s="39" t="s">
        <v>39</v>
      </c>
      <c r="B81" s="70" t="s">
        <v>40</v>
      </c>
      <c r="C81" s="15" t="s">
        <v>41</v>
      </c>
      <c r="D81" s="27" t="s">
        <v>27</v>
      </c>
      <c r="E81" s="15" t="s">
        <v>28</v>
      </c>
      <c r="F81" s="16">
        <v>10.561</v>
      </c>
      <c r="G81" s="16"/>
      <c r="H81" s="36">
        <v>17753.230000000003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3">
        <f t="shared" si="5"/>
        <v>17753.230000000003</v>
      </c>
    </row>
    <row r="82" spans="1:31" s="10" customFormat="1" ht="14.5" hidden="1" x14ac:dyDescent="0.35">
      <c r="A82" s="19" t="s">
        <v>46</v>
      </c>
      <c r="B82" s="70" t="s">
        <v>53</v>
      </c>
      <c r="C82" s="15" t="s">
        <v>47</v>
      </c>
      <c r="D82" s="15" t="s">
        <v>48</v>
      </c>
      <c r="E82" s="15" t="s">
        <v>49</v>
      </c>
      <c r="F82" s="16" t="s">
        <v>15</v>
      </c>
      <c r="G82" s="16"/>
      <c r="H82" s="36"/>
      <c r="I82" s="36">
        <v>61820.147171086384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>
        <v>33250</v>
      </c>
      <c r="V82" s="36"/>
      <c r="W82" s="36"/>
      <c r="X82" s="36"/>
      <c r="Y82" s="36"/>
      <c r="Z82" s="36"/>
      <c r="AA82" s="36"/>
      <c r="AB82" s="36"/>
      <c r="AC82" s="36"/>
      <c r="AD82" s="36"/>
      <c r="AE82" s="33">
        <f>SUM(I82:U82)</f>
        <v>95070.147171086384</v>
      </c>
    </row>
    <row r="83" spans="1:31" s="10" customFormat="1" ht="14.5" hidden="1" x14ac:dyDescent="0.35">
      <c r="A83" s="19"/>
      <c r="B83" s="70"/>
      <c r="C83" s="15"/>
      <c r="D83" s="15"/>
      <c r="E83" s="15"/>
      <c r="F83" s="16"/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3"/>
    </row>
    <row r="84" spans="1:31" s="10" customFormat="1" ht="14.5" hidden="1" x14ac:dyDescent="0.35">
      <c r="A84" s="19"/>
      <c r="B84" s="70"/>
      <c r="C84" s="15"/>
      <c r="D84" s="15"/>
      <c r="E84" s="15"/>
      <c r="F84" s="16"/>
      <c r="G84" s="1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3"/>
    </row>
    <row r="85" spans="1:31" s="10" customFormat="1" ht="14.5" hidden="1" x14ac:dyDescent="0.35">
      <c r="A85" s="19" t="s">
        <v>158</v>
      </c>
      <c r="B85" s="70" t="s">
        <v>53</v>
      </c>
      <c r="C85" s="28" t="s">
        <v>153</v>
      </c>
      <c r="D85" s="15" t="s">
        <v>154</v>
      </c>
      <c r="E85" s="30" t="s">
        <v>155</v>
      </c>
      <c r="F85" s="90">
        <v>17.285</v>
      </c>
      <c r="G85" s="1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>
        <v>33315</v>
      </c>
      <c r="Y85" s="36"/>
      <c r="Z85" s="36"/>
      <c r="AA85" s="36"/>
      <c r="AB85" s="36"/>
      <c r="AC85" s="36"/>
      <c r="AD85" s="36"/>
      <c r="AE85" s="33">
        <f>SUM(X85)</f>
        <v>33315</v>
      </c>
    </row>
    <row r="86" spans="1:31" s="10" customFormat="1" ht="14.5" hidden="1" x14ac:dyDescent="0.35">
      <c r="A86" s="17"/>
      <c r="B86" s="17"/>
      <c r="C86" s="17"/>
      <c r="D86" s="14"/>
      <c r="E86" s="14"/>
      <c r="F86" s="14"/>
      <c r="G86" s="1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3">
        <f>SUM(H86:H86)</f>
        <v>0</v>
      </c>
    </row>
    <row r="87" spans="1:31" s="10" customFormat="1" ht="14.5" x14ac:dyDescent="0.35">
      <c r="A87" s="19" t="s">
        <v>0</v>
      </c>
      <c r="B87" s="19"/>
      <c r="C87" s="21"/>
      <c r="D87" s="21"/>
      <c r="E87" s="21"/>
      <c r="F87" s="21"/>
      <c r="G87" s="21"/>
      <c r="H87" s="35">
        <f>SUM(H6:H86)</f>
        <v>17753.230000000003</v>
      </c>
      <c r="I87" s="35">
        <f>SUM(I82:I86)</f>
        <v>61820.147171086384</v>
      </c>
      <c r="J87" s="35">
        <f>SUM(J50:J58)</f>
        <v>499305.36</v>
      </c>
      <c r="K87" s="35">
        <f>SUM(K7:K62)</f>
        <v>2284448</v>
      </c>
      <c r="L87" s="35">
        <f>SUM(L12:L13)</f>
        <v>203503</v>
      </c>
      <c r="M87" s="35">
        <f>SUM(M6:M82)</f>
        <v>95000</v>
      </c>
      <c r="N87" s="35">
        <f>SUM(N10:N11)</f>
        <v>355793</v>
      </c>
      <c r="O87" s="35">
        <f>SUM(O63:O86)</f>
        <v>780207</v>
      </c>
      <c r="P87" s="35">
        <f>SUM(P19:P23)</f>
        <v>10000</v>
      </c>
      <c r="Q87" s="35">
        <f>SUM(Q10:Q19)</f>
        <v>808475</v>
      </c>
      <c r="R87" s="35">
        <f>SUM(R29:R32)</f>
        <v>746713.5</v>
      </c>
      <c r="S87" s="35">
        <f>SUM(S15:S32)</f>
        <v>1589982</v>
      </c>
      <c r="T87" s="35">
        <f>SUM(T29:T32)</f>
        <v>746713.5</v>
      </c>
      <c r="U87" s="35">
        <f>SUM(U64:U86)</f>
        <v>33250</v>
      </c>
      <c r="V87" s="35">
        <f>SUM(V42:V47)</f>
        <v>13279.514492381701</v>
      </c>
      <c r="W87" s="35">
        <f>SUM(W64:W74)</f>
        <v>46573.01</v>
      </c>
      <c r="X87" s="35">
        <f>SUM(X83:X85)</f>
        <v>33315</v>
      </c>
      <c r="Y87" s="35">
        <f>SUM(Y63:Y86)</f>
        <v>2761.34</v>
      </c>
      <c r="Z87" s="35">
        <f>SUM(Z64:Z86)</f>
        <v>30537.25</v>
      </c>
      <c r="AA87" s="35">
        <f>SUM(AA64:AA78)</f>
        <v>430.44</v>
      </c>
      <c r="AB87" s="35">
        <f>SUM(AB64:AB77)</f>
        <v>37205.770000000004</v>
      </c>
      <c r="AC87" s="35">
        <f>SUM(AC52:AC56)</f>
        <v>98694.17</v>
      </c>
      <c r="AD87" s="35">
        <f>SUM(AD29:AD32)</f>
        <v>212185.36</v>
      </c>
      <c r="AE87" s="33"/>
    </row>
    <row r="88" spans="1:31" s="10" customFormat="1" ht="14.5" x14ac:dyDescent="0.35">
      <c r="A88" s="22"/>
      <c r="B88" s="22"/>
      <c r="C88" s="23"/>
      <c r="D88" s="23"/>
      <c r="E88" s="23"/>
      <c r="F88" s="23"/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5"/>
    </row>
    <row r="89" spans="1:31" s="10" customFormat="1" ht="14.5" x14ac:dyDescent="0.35">
      <c r="A89" s="18" t="s">
        <v>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1" s="10" customFormat="1" ht="14.5" hidden="1" x14ac:dyDescent="0.35">
      <c r="A90" s="18" t="s">
        <v>42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1" s="10" customFormat="1" ht="14.5" hidden="1" x14ac:dyDescent="0.35">
      <c r="A91" s="22" t="s">
        <v>43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1" s="10" customFormat="1" ht="14.5" hidden="1" x14ac:dyDescent="0.35">
      <c r="A92" s="18" t="s">
        <v>44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1" s="10" customFormat="1" ht="14.5" hidden="1" x14ac:dyDescent="0.35">
      <c r="A93" s="18" t="s">
        <v>45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1" s="10" customFormat="1" ht="14.5" hidden="1" x14ac:dyDescent="0.35">
      <c r="A94" s="18" t="s">
        <v>59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1" s="10" customFormat="1" ht="14.5" hidden="1" x14ac:dyDescent="0.35">
      <c r="A95" s="18" t="s">
        <v>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1" s="10" customFormat="1" ht="14.5" hidden="1" x14ac:dyDescent="0.35">
      <c r="A96" s="18" t="s">
        <v>62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10" customFormat="1" ht="14.5" hidden="1" x14ac:dyDescent="0.35">
      <c r="A97" s="18" t="s">
        <v>63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10" customFormat="1" ht="14.5" hidden="1" x14ac:dyDescent="0.35">
      <c r="A98" s="18" t="s">
        <v>71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10" customFormat="1" ht="14.5" hidden="1" x14ac:dyDescent="0.35">
      <c r="A99" s="18" t="s">
        <v>72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10" customFormat="1" ht="14.5" hidden="1" x14ac:dyDescent="0.35">
      <c r="A100" s="18" t="s">
        <v>76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10" customFormat="1" ht="14.5" hidden="1" x14ac:dyDescent="0.35">
      <c r="A101" s="18" t="s">
        <v>92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10" customFormat="1" ht="14.5" hidden="1" x14ac:dyDescent="0.35">
      <c r="A102" s="18" t="s">
        <v>93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10" customFormat="1" ht="14.5" hidden="1" x14ac:dyDescent="0.35">
      <c r="A103" s="18" t="s">
        <v>77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10" customFormat="1" ht="14.5" hidden="1" x14ac:dyDescent="0.35">
      <c r="A104" s="18" t="s">
        <v>94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10" customFormat="1" ht="14.5" hidden="1" x14ac:dyDescent="0.35">
      <c r="A105" s="18" t="s">
        <v>83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10" customFormat="1" ht="14.5" hidden="1" x14ac:dyDescent="0.35">
      <c r="A106" s="18" t="s">
        <v>98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ht="14.5" hidden="1" x14ac:dyDescent="0.35">
      <c r="A107" s="18" t="s">
        <v>99</v>
      </c>
    </row>
    <row r="108" spans="1:30" ht="14.5" hidden="1" x14ac:dyDescent="0.35">
      <c r="A108" s="18" t="s">
        <v>104</v>
      </c>
    </row>
    <row r="109" spans="1:30" ht="14.5" hidden="1" x14ac:dyDescent="0.35">
      <c r="A109" s="18" t="s">
        <v>101</v>
      </c>
    </row>
    <row r="110" spans="1:30" ht="14.5" hidden="1" x14ac:dyDescent="0.35">
      <c r="A110" s="18" t="s">
        <v>111</v>
      </c>
    </row>
    <row r="111" spans="1:30" ht="14.5" hidden="1" x14ac:dyDescent="0.35">
      <c r="A111" s="18" t="s">
        <v>110</v>
      </c>
    </row>
    <row r="112" spans="1:30" ht="14.5" hidden="1" x14ac:dyDescent="0.35">
      <c r="A112" s="18" t="s">
        <v>114</v>
      </c>
      <c r="B112" s="51"/>
    </row>
    <row r="113" spans="1:30" ht="14.5" hidden="1" x14ac:dyDescent="0.35">
      <c r="A113" s="18" t="s">
        <v>113</v>
      </c>
      <c r="B113" s="5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4.5" hidden="1" x14ac:dyDescent="0.35">
      <c r="A114" s="18" t="s">
        <v>116</v>
      </c>
      <c r="B114" s="5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4.5" hidden="1" x14ac:dyDescent="0.35">
      <c r="A115" s="18" t="s">
        <v>110</v>
      </c>
      <c r="B115" s="52"/>
    </row>
    <row r="116" spans="1:30" ht="14.5" hidden="1" x14ac:dyDescent="0.35">
      <c r="A116" s="18" t="s">
        <v>120</v>
      </c>
      <c r="B116" s="52"/>
    </row>
    <row r="117" spans="1:30" ht="14.5" hidden="1" x14ac:dyDescent="0.35">
      <c r="A117" s="18" t="s">
        <v>119</v>
      </c>
      <c r="B117" s="52"/>
    </row>
    <row r="118" spans="1:30" ht="14.5" hidden="1" x14ac:dyDescent="0.35">
      <c r="A118" s="18" t="s">
        <v>124</v>
      </c>
    </row>
    <row r="119" spans="1:30" ht="14.5" hidden="1" x14ac:dyDescent="0.35">
      <c r="A119" s="18" t="s">
        <v>122</v>
      </c>
    </row>
    <row r="120" spans="1:30" ht="14.5" hidden="1" x14ac:dyDescent="0.35">
      <c r="A120" s="18" t="s">
        <v>151</v>
      </c>
    </row>
    <row r="121" spans="1:30" ht="14.5" hidden="1" x14ac:dyDescent="0.35">
      <c r="A121" s="18" t="s">
        <v>150</v>
      </c>
    </row>
    <row r="122" spans="1:30" ht="14.5" hidden="1" x14ac:dyDescent="0.35">
      <c r="A122" s="18" t="s">
        <v>156</v>
      </c>
    </row>
    <row r="123" spans="1:30" ht="14.5" hidden="1" x14ac:dyDescent="0.35">
      <c r="A123" s="18" t="s">
        <v>157</v>
      </c>
    </row>
    <row r="124" spans="1:30" ht="14.5" hidden="1" x14ac:dyDescent="0.35">
      <c r="A124" s="18" t="s">
        <v>168</v>
      </c>
    </row>
    <row r="125" spans="1:30" ht="14.5" hidden="1" x14ac:dyDescent="0.35">
      <c r="A125" s="18" t="s">
        <v>150</v>
      </c>
    </row>
    <row r="126" spans="1:30" ht="14.5" hidden="1" x14ac:dyDescent="0.35">
      <c r="A126" s="18" t="s">
        <v>176</v>
      </c>
    </row>
    <row r="127" spans="1:30" ht="14.5" hidden="1" x14ac:dyDescent="0.35">
      <c r="A127" s="18" t="s">
        <v>175</v>
      </c>
    </row>
    <row r="128" spans="1:30" ht="14.5" hidden="1" x14ac:dyDescent="0.35">
      <c r="A128" s="18" t="s">
        <v>182</v>
      </c>
    </row>
    <row r="129" spans="1:1" ht="14.5" hidden="1" x14ac:dyDescent="0.35">
      <c r="A129" s="18" t="s">
        <v>150</v>
      </c>
    </row>
    <row r="130" spans="1:1" ht="14.5" hidden="1" x14ac:dyDescent="0.35">
      <c r="A130" s="18" t="s">
        <v>184</v>
      </c>
    </row>
    <row r="131" spans="1:1" ht="14.5" hidden="1" x14ac:dyDescent="0.35">
      <c r="A131" s="18" t="s">
        <v>183</v>
      </c>
    </row>
    <row r="132" spans="1:1" ht="14.5" hidden="1" x14ac:dyDescent="0.35">
      <c r="A132" s="18" t="s">
        <v>192</v>
      </c>
    </row>
    <row r="133" spans="1:1" ht="14.5" hidden="1" x14ac:dyDescent="0.35">
      <c r="A133" s="18" t="s">
        <v>191</v>
      </c>
    </row>
    <row r="134" spans="1:1" ht="14.5" x14ac:dyDescent="0.35">
      <c r="A134" s="18" t="s">
        <v>194</v>
      </c>
    </row>
    <row r="135" spans="1:1" ht="14.5" x14ac:dyDescent="0.35">
      <c r="A135" s="18" t="s">
        <v>195</v>
      </c>
    </row>
    <row r="139" spans="1:1" ht="14.5" x14ac:dyDescent="0.35">
      <c r="A139" s="91" t="s">
        <v>123</v>
      </c>
    </row>
    <row r="140" spans="1:1" ht="14.5" x14ac:dyDescent="0.35">
      <c r="A140" s="10" t="s">
        <v>164</v>
      </c>
    </row>
    <row r="141" spans="1:1" ht="14.5" x14ac:dyDescent="0.35">
      <c r="A141" s="92" t="s">
        <v>167</v>
      </c>
    </row>
    <row r="142" spans="1:1" ht="14.5" x14ac:dyDescent="0.35">
      <c r="A142" s="10" t="s">
        <v>165</v>
      </c>
    </row>
    <row r="143" spans="1:1" ht="14.5" x14ac:dyDescent="0.35">
      <c r="A143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29</v>
      </c>
      <c r="C1" s="61"/>
      <c r="D1" s="65"/>
      <c r="E1" s="65"/>
      <c r="F1" s="65"/>
    </row>
    <row r="2" spans="2:6" ht="13" x14ac:dyDescent="0.25">
      <c r="B2" s="61" t="s">
        <v>30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32</v>
      </c>
      <c r="C6" s="61"/>
      <c r="D6" s="65"/>
      <c r="E6" s="65" t="s">
        <v>33</v>
      </c>
      <c r="F6" s="65" t="s">
        <v>34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2023-05-26T13:34:03Z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