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D72CBACF-4CDE-4D43-800D-A405A411D2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2" l="1"/>
  <c r="P71" i="2" s="1"/>
  <c r="Q14" i="2"/>
  <c r="O71" i="2"/>
  <c r="Q41" i="2"/>
  <c r="N19" i="2"/>
  <c r="Q19" i="2" s="1"/>
  <c r="Q20" i="2"/>
  <c r="Q21" i="2"/>
  <c r="Q22" i="2"/>
  <c r="Q47" i="2"/>
  <c r="Q49" i="2"/>
  <c r="M46" i="2"/>
  <c r="Q46" i="2" s="1"/>
  <c r="M48" i="2"/>
  <c r="M71" i="2" s="1"/>
  <c r="Q11" i="2"/>
  <c r="L10" i="2"/>
  <c r="L71" i="2" s="1"/>
  <c r="Q17" i="2"/>
  <c r="K16" i="2"/>
  <c r="Q16" i="2" s="1"/>
  <c r="Q9" i="2"/>
  <c r="J8" i="2"/>
  <c r="J71" i="2" s="1"/>
  <c r="Q35" i="2"/>
  <c r="I34" i="2"/>
  <c r="I71" i="2" s="1"/>
  <c r="H71" i="2"/>
  <c r="Q60" i="2"/>
  <c r="Q23" i="2"/>
  <c r="Q24" i="2"/>
  <c r="Q25" i="2"/>
  <c r="Q26" i="2"/>
  <c r="Q27" i="2"/>
  <c r="Q28" i="2"/>
  <c r="Q29" i="2"/>
  <c r="Q30" i="2"/>
  <c r="Q31" i="2"/>
  <c r="Q32" i="2"/>
  <c r="Q33" i="2"/>
  <c r="Q36" i="2"/>
  <c r="Q37" i="2"/>
  <c r="Q38" i="2"/>
  <c r="Q39" i="2"/>
  <c r="Q40" i="2"/>
  <c r="Q42" i="2"/>
  <c r="Q43" i="2"/>
  <c r="Q44" i="2"/>
  <c r="Q45" i="2"/>
  <c r="Q50" i="2"/>
  <c r="Q51" i="2"/>
  <c r="Q52" i="2"/>
  <c r="Q53" i="2"/>
  <c r="Q54" i="2"/>
  <c r="Q55" i="2"/>
  <c r="Q56" i="2"/>
  <c r="Q57" i="2"/>
  <c r="Q58" i="2"/>
  <c r="Q59" i="2"/>
  <c r="Q61" i="2"/>
  <c r="Q62" i="2"/>
  <c r="Q63" i="2"/>
  <c r="Q64" i="2"/>
  <c r="Q65" i="2"/>
  <c r="Q66" i="2"/>
  <c r="Q67" i="2"/>
  <c r="Q68" i="2"/>
  <c r="Q69" i="2"/>
  <c r="Q70" i="2"/>
  <c r="G71" i="2"/>
  <c r="Q12" i="2"/>
  <c r="Q15" i="2"/>
  <c r="Q18" i="2"/>
  <c r="Q13" i="2" l="1"/>
  <c r="R15" i="2" s="1"/>
  <c r="N71" i="2"/>
  <c r="R21" i="2"/>
  <c r="Q48" i="2"/>
  <c r="Q34" i="2"/>
  <c r="Q10" i="2"/>
  <c r="Q8" i="2"/>
  <c r="K71" i="2"/>
</calcChain>
</file>

<file path=xl/sharedStrings.xml><?xml version="1.0" encoding="utf-8"?>
<sst xmlns="http://schemas.openxmlformats.org/spreadsheetml/2006/main" count="154" uniqueCount="100">
  <si>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</si>
  <si>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</si>
  <si>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</si>
  <si>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</si>
  <si>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</si>
  <si>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</si>
  <si>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</si>
  <si>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</si>
  <si>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</si>
  <si>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</si>
  <si>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</si>
  <si>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</si>
  <si>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</si>
  <si>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</si>
  <si>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</si>
  <si>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DOE -ELEMENTARY &amp; SECONDARY ED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</si>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</sst>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5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9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topLeftCell="C1" zoomScale="120" zoomScaleNormal="120" workbookViewId="0">
      <selection activeCell="O1" sqref="O1:O1048576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9.1796875" style="2" bestFit="1" customWidth="1"/>
    <col min="7" max="8" width="14" style="2" hidden="1" customWidth="1"/>
    <col min="9" max="9" width="12.26953125" style="2" hidden="1" customWidth="1"/>
    <col min="10" max="15" width="12.1796875" style="2" hidden="1" customWidth="1"/>
    <col min="16" max="16" width="12.1796875" style="2" customWidth="1"/>
    <col min="17" max="18" width="12.1796875" style="3" hidden="1" customWidth="1"/>
    <col min="19" max="16384" width="9.1796875" style="3"/>
  </cols>
  <sheetData>
    <row r="1" spans="1:18" ht="20.5" x14ac:dyDescent="0.45">
      <c r="A1" s="3" t="s">
        <v>10</v>
      </c>
      <c r="B1" s="82" t="s">
        <v>9</v>
      </c>
      <c r="C1" s="83"/>
      <c r="D1" s="83"/>
      <c r="E1" s="83"/>
      <c r="F1" s="83"/>
      <c r="G1" s="83"/>
      <c r="H1" s="70"/>
      <c r="I1" s="70"/>
      <c r="J1" s="70"/>
      <c r="K1" s="70"/>
      <c r="L1" s="70"/>
      <c r="M1" s="70"/>
      <c r="N1" s="70"/>
      <c r="O1" s="70"/>
      <c r="P1" s="70"/>
    </row>
    <row r="2" spans="1:18" ht="20.5" x14ac:dyDescent="0.45">
      <c r="B2" s="6"/>
      <c r="C2" s="6"/>
      <c r="D2" s="6"/>
      <c r="E2" s="7"/>
      <c r="F2" s="7"/>
    </row>
    <row r="3" spans="1:18" ht="20.5" x14ac:dyDescent="0.45">
      <c r="A3" s="4" t="s">
        <v>11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10" customFormat="1" ht="29.5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32" t="s">
        <v>36</v>
      </c>
      <c r="H5" s="73" t="s">
        <v>37</v>
      </c>
      <c r="I5" s="73" t="s">
        <v>54</v>
      </c>
      <c r="J5" s="73" t="s">
        <v>55</v>
      </c>
      <c r="K5" s="73" t="s">
        <v>64</v>
      </c>
      <c r="L5" s="73" t="s">
        <v>70</v>
      </c>
      <c r="M5" s="73" t="s">
        <v>78</v>
      </c>
      <c r="N5" s="73" t="s">
        <v>83</v>
      </c>
      <c r="O5" s="73" t="s">
        <v>88</v>
      </c>
      <c r="P5" s="73" t="s">
        <v>96</v>
      </c>
      <c r="Q5" s="9" t="s">
        <v>6</v>
      </c>
    </row>
    <row r="6" spans="1:18" s="10" customFormat="1" ht="14.5" x14ac:dyDescent="0.35">
      <c r="A6" s="38" t="s">
        <v>8</v>
      </c>
      <c r="B6" s="27"/>
      <c r="C6" s="28"/>
      <c r="D6" s="28"/>
      <c r="E6" s="29"/>
      <c r="F6" s="30"/>
      <c r="G6" s="30"/>
      <c r="H6" s="72"/>
      <c r="I6" s="72"/>
      <c r="J6" s="72"/>
      <c r="K6" s="72"/>
      <c r="L6" s="72"/>
      <c r="M6" s="72"/>
      <c r="N6" s="72"/>
      <c r="O6" s="72"/>
      <c r="P6" s="72"/>
      <c r="Q6" s="31"/>
    </row>
    <row r="7" spans="1:18" s="10" customFormat="1" ht="14.5" x14ac:dyDescent="0.35">
      <c r="A7" s="15" t="s">
        <v>56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8" s="10" customFormat="1" ht="15.5" hidden="1" x14ac:dyDescent="0.35">
      <c r="A8" s="76" t="s">
        <v>57</v>
      </c>
      <c r="B8" s="17" t="s">
        <v>58</v>
      </c>
      <c r="C8" s="15" t="s">
        <v>59</v>
      </c>
      <c r="D8" s="77" t="s">
        <v>60</v>
      </c>
      <c r="E8" s="77">
        <v>6501</v>
      </c>
      <c r="F8" s="17">
        <v>17.259</v>
      </c>
      <c r="G8" s="49"/>
      <c r="H8" s="49"/>
      <c r="I8" s="49"/>
      <c r="J8" s="49">
        <f>657170-1</f>
        <v>657169</v>
      </c>
      <c r="K8" s="49"/>
      <c r="L8" s="49"/>
      <c r="M8" s="49"/>
      <c r="N8" s="49"/>
      <c r="O8" s="49"/>
      <c r="P8" s="49"/>
      <c r="Q8" s="16">
        <f>SUM(J8)</f>
        <v>657169</v>
      </c>
    </row>
    <row r="9" spans="1:18" s="10" customFormat="1" ht="15.5" hidden="1" x14ac:dyDescent="0.35">
      <c r="A9" s="76" t="s">
        <v>57</v>
      </c>
      <c r="B9" s="17" t="s">
        <v>61</v>
      </c>
      <c r="C9" s="15" t="s">
        <v>59</v>
      </c>
      <c r="D9" s="77" t="s">
        <v>60</v>
      </c>
      <c r="E9" s="77">
        <v>6501</v>
      </c>
      <c r="F9" s="17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16">
        <f>SUM(J9)</f>
        <v>1</v>
      </c>
    </row>
    <row r="10" spans="1:18" s="21" customFormat="1" ht="15.5" hidden="1" x14ac:dyDescent="0.35">
      <c r="A10" s="20" t="s">
        <v>73</v>
      </c>
      <c r="B10" s="17" t="s">
        <v>58</v>
      </c>
      <c r="C10" s="59" t="s">
        <v>74</v>
      </c>
      <c r="D10" s="78" t="s">
        <v>75</v>
      </c>
      <c r="E10" s="78">
        <v>6502</v>
      </c>
      <c r="F10" s="15">
        <v>17.257999999999999</v>
      </c>
      <c r="G10" s="49"/>
      <c r="H10" s="49"/>
      <c r="I10" s="49"/>
      <c r="J10" s="49"/>
      <c r="K10" s="49"/>
      <c r="L10" s="49">
        <f>107429-1</f>
        <v>107428</v>
      </c>
      <c r="M10" s="49"/>
      <c r="N10" s="49"/>
      <c r="O10" s="49"/>
      <c r="P10" s="49"/>
      <c r="Q10" s="16">
        <f>L10</f>
        <v>107428</v>
      </c>
    </row>
    <row r="11" spans="1:18" s="10" customFormat="1" ht="15.5" hidden="1" x14ac:dyDescent="0.35">
      <c r="A11" s="20" t="s">
        <v>73</v>
      </c>
      <c r="B11" s="17" t="s">
        <v>61</v>
      </c>
      <c r="C11" s="59" t="s">
        <v>74</v>
      </c>
      <c r="D11" s="78" t="s">
        <v>75</v>
      </c>
      <c r="E11" s="78">
        <v>6502</v>
      </c>
      <c r="F11" s="15">
        <v>17.257999999999999</v>
      </c>
      <c r="G11" s="49"/>
      <c r="H11" s="49"/>
      <c r="I11" s="49"/>
      <c r="J11" s="49"/>
      <c r="K11" s="49"/>
      <c r="L11" s="49">
        <v>1</v>
      </c>
      <c r="M11" s="49"/>
      <c r="N11" s="49"/>
      <c r="O11" s="49"/>
      <c r="P11" s="49"/>
      <c r="Q11" s="16">
        <f>L11</f>
        <v>1</v>
      </c>
    </row>
    <row r="12" spans="1:18" s="21" customFormat="1" ht="14.5" x14ac:dyDescent="0.35">
      <c r="A12" s="34"/>
      <c r="B12" s="17"/>
      <c r="C12" s="56"/>
      <c r="D12" s="15"/>
      <c r="E12" s="17"/>
      <c r="F12" s="15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16">
        <f t="shared" ref="Q12:Q38" si="0">SUM(G12:G12)</f>
        <v>0</v>
      </c>
    </row>
    <row r="13" spans="1:18" s="21" customFormat="1" ht="15.5" x14ac:dyDescent="0.35">
      <c r="A13" s="20" t="s">
        <v>73</v>
      </c>
      <c r="B13" s="17" t="s">
        <v>84</v>
      </c>
      <c r="C13" s="15" t="s">
        <v>99</v>
      </c>
      <c r="D13" s="78" t="s">
        <v>75</v>
      </c>
      <c r="E13" s="78">
        <v>6502</v>
      </c>
      <c r="F13" s="15">
        <v>17.257999999999999</v>
      </c>
      <c r="G13" s="49"/>
      <c r="H13" s="49"/>
      <c r="I13" s="49"/>
      <c r="J13" s="49"/>
      <c r="K13" s="49"/>
      <c r="L13" s="49"/>
      <c r="M13" s="49"/>
      <c r="N13" s="49"/>
      <c r="O13" s="49"/>
      <c r="P13" s="49">
        <f>480080-1</f>
        <v>480079</v>
      </c>
      <c r="Q13" s="16">
        <f>SUM(P13)</f>
        <v>480079</v>
      </c>
    </row>
    <row r="14" spans="1:18" s="21" customFormat="1" ht="15.5" x14ac:dyDescent="0.35">
      <c r="A14" s="20" t="s">
        <v>73</v>
      </c>
      <c r="B14" s="17" t="s">
        <v>61</v>
      </c>
      <c r="C14" s="15" t="s">
        <v>99</v>
      </c>
      <c r="D14" s="78" t="s">
        <v>75</v>
      </c>
      <c r="E14" s="78">
        <v>6502</v>
      </c>
      <c r="F14" s="15">
        <v>17.257999999999999</v>
      </c>
      <c r="G14" s="49"/>
      <c r="H14" s="49"/>
      <c r="I14" s="49"/>
      <c r="J14" s="49"/>
      <c r="K14" s="49"/>
      <c r="L14" s="49"/>
      <c r="M14" s="49"/>
      <c r="N14" s="49"/>
      <c r="O14" s="49"/>
      <c r="P14" s="49">
        <v>1</v>
      </c>
      <c r="Q14" s="16">
        <f>SUM(P14)</f>
        <v>1</v>
      </c>
    </row>
    <row r="15" spans="1:18" s="21" customFormat="1" ht="14.5" x14ac:dyDescent="0.35">
      <c r="A15" s="34"/>
      <c r="B15" s="17"/>
      <c r="C15" s="33"/>
      <c r="D15" s="15"/>
      <c r="E15" s="17"/>
      <c r="F15" s="1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6">
        <f t="shared" si="0"/>
        <v>0</v>
      </c>
      <c r="R15" s="65">
        <f>SUM(Q13:Q15)</f>
        <v>480080</v>
      </c>
    </row>
    <row r="16" spans="1:18" s="21" customFormat="1" ht="15.5" hidden="1" x14ac:dyDescent="0.35">
      <c r="A16" s="34" t="s">
        <v>65</v>
      </c>
      <c r="B16" s="17" t="s">
        <v>58</v>
      </c>
      <c r="C16" s="15" t="s">
        <v>66</v>
      </c>
      <c r="D16" s="78" t="s">
        <v>69</v>
      </c>
      <c r="E16" s="78">
        <v>6503</v>
      </c>
      <c r="F16" s="15">
        <v>17.277999999999999</v>
      </c>
      <c r="G16" s="49"/>
      <c r="H16" s="49"/>
      <c r="I16" s="49"/>
      <c r="J16" s="49"/>
      <c r="K16" s="49">
        <f>125822-1</f>
        <v>125821</v>
      </c>
      <c r="L16" s="49"/>
      <c r="M16" s="49"/>
      <c r="N16" s="49"/>
      <c r="O16" s="49"/>
      <c r="P16" s="49"/>
      <c r="Q16" s="16">
        <f>SUM(K16)</f>
        <v>125821</v>
      </c>
    </row>
    <row r="17" spans="1:18" s="10" customFormat="1" ht="15.5" hidden="1" x14ac:dyDescent="0.35">
      <c r="A17" s="34" t="s">
        <v>65</v>
      </c>
      <c r="B17" s="17" t="s">
        <v>61</v>
      </c>
      <c r="C17" s="15" t="s">
        <v>66</v>
      </c>
      <c r="D17" s="78" t="s">
        <v>69</v>
      </c>
      <c r="E17" s="78">
        <v>6503</v>
      </c>
      <c r="F17" s="15">
        <v>17.277999999999999</v>
      </c>
      <c r="G17" s="49"/>
      <c r="H17" s="49"/>
      <c r="I17" s="49"/>
      <c r="J17" s="49"/>
      <c r="K17" s="49">
        <v>1</v>
      </c>
      <c r="L17" s="49"/>
      <c r="M17" s="49"/>
      <c r="N17" s="49"/>
      <c r="O17" s="49"/>
      <c r="P17" s="49"/>
      <c r="Q17" s="16">
        <f>SUM(K17)</f>
        <v>1</v>
      </c>
    </row>
    <row r="18" spans="1:18" s="10" customFormat="1" ht="14.5" hidden="1" x14ac:dyDescent="0.35">
      <c r="A18" s="34"/>
      <c r="B18" s="17"/>
      <c r="C18" s="56"/>
      <c r="D18" s="15"/>
      <c r="E18" s="17"/>
      <c r="F18" s="15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16">
        <f t="shared" si="0"/>
        <v>0</v>
      </c>
    </row>
    <row r="19" spans="1:18" s="10" customFormat="1" ht="15.5" hidden="1" x14ac:dyDescent="0.35">
      <c r="A19" s="34" t="s">
        <v>65</v>
      </c>
      <c r="B19" s="17" t="s">
        <v>84</v>
      </c>
      <c r="C19" s="15" t="s">
        <v>85</v>
      </c>
      <c r="D19" s="78" t="s">
        <v>69</v>
      </c>
      <c r="E19" s="77">
        <v>6503</v>
      </c>
      <c r="F19" s="15">
        <v>17.277999999999999</v>
      </c>
      <c r="G19" s="19"/>
      <c r="H19" s="19"/>
      <c r="I19" s="19"/>
      <c r="J19" s="19"/>
      <c r="K19" s="19"/>
      <c r="L19" s="19"/>
      <c r="M19" s="19"/>
      <c r="N19" s="79">
        <f>499864-1</f>
        <v>499863</v>
      </c>
      <c r="O19" s="79"/>
      <c r="P19" s="79"/>
      <c r="Q19" s="49">
        <f>SUM(M19:N19)</f>
        <v>499863</v>
      </c>
    </row>
    <row r="20" spans="1:18" s="10" customFormat="1" ht="15.5" hidden="1" x14ac:dyDescent="0.35">
      <c r="A20" s="34" t="s">
        <v>65</v>
      </c>
      <c r="B20" s="17" t="s">
        <v>61</v>
      </c>
      <c r="C20" s="15" t="s">
        <v>85</v>
      </c>
      <c r="D20" s="78" t="s">
        <v>69</v>
      </c>
      <c r="E20" s="77">
        <v>6503</v>
      </c>
      <c r="F20" s="15">
        <v>17.277999999999999</v>
      </c>
      <c r="G20" s="19"/>
      <c r="H20" s="19"/>
      <c r="I20" s="19"/>
      <c r="J20" s="19"/>
      <c r="K20" s="19"/>
      <c r="L20" s="19"/>
      <c r="M20" s="19"/>
      <c r="N20" s="79">
        <v>1</v>
      </c>
      <c r="O20" s="79"/>
      <c r="P20" s="79"/>
      <c r="Q20" s="49">
        <f t="shared" ref="Q20:Q22" si="1">SUM(M20:N20)</f>
        <v>1</v>
      </c>
    </row>
    <row r="21" spans="1:18" s="10" customFormat="1" ht="14.5" hidden="1" x14ac:dyDescent="0.35">
      <c r="A21" s="34"/>
      <c r="B21" s="17"/>
      <c r="C21" s="33"/>
      <c r="D21" s="15"/>
      <c r="E21" s="17"/>
      <c r="F21" s="15"/>
      <c r="G21" s="19"/>
      <c r="H21" s="19"/>
      <c r="I21" s="19"/>
      <c r="J21" s="19"/>
      <c r="K21" s="19"/>
      <c r="L21" s="19"/>
      <c r="M21" s="19"/>
      <c r="N21" s="79"/>
      <c r="O21" s="79"/>
      <c r="P21" s="79"/>
      <c r="Q21" s="49">
        <f t="shared" si="1"/>
        <v>0</v>
      </c>
      <c r="R21" s="57">
        <f>SUM(Q19:Q21)</f>
        <v>499864</v>
      </c>
    </row>
    <row r="22" spans="1:18" s="10" customFormat="1" ht="14.5" hidden="1" x14ac:dyDescent="0.35">
      <c r="A22" s="34"/>
      <c r="B22" s="17"/>
      <c r="C22" s="60"/>
      <c r="D22" s="15"/>
      <c r="E22" s="60"/>
      <c r="F22" s="15"/>
      <c r="G22" s="19"/>
      <c r="H22" s="19"/>
      <c r="I22" s="19"/>
      <c r="J22" s="19"/>
      <c r="K22" s="19"/>
      <c r="L22" s="19"/>
      <c r="M22" s="19"/>
      <c r="N22" s="79"/>
      <c r="O22" s="79"/>
      <c r="P22" s="79"/>
      <c r="Q22" s="49">
        <f t="shared" si="1"/>
        <v>0</v>
      </c>
      <c r="R22" s="57"/>
    </row>
    <row r="23" spans="1:18" s="10" customFormat="1" ht="14.5" hidden="1" x14ac:dyDescent="0.35">
      <c r="A23" s="44"/>
      <c r="B23" s="55"/>
      <c r="C23" s="33"/>
      <c r="D23" s="15"/>
      <c r="E23" s="64"/>
      <c r="F23" s="15"/>
      <c r="G23" s="19"/>
      <c r="H23" s="19"/>
      <c r="I23" s="19"/>
      <c r="J23" s="19"/>
      <c r="K23" s="19"/>
      <c r="L23" s="19"/>
      <c r="M23" s="19"/>
      <c r="N23" s="79"/>
      <c r="O23" s="79"/>
      <c r="P23" s="79"/>
      <c r="Q23" s="49">
        <f t="shared" si="0"/>
        <v>0</v>
      </c>
      <c r="R23" s="57"/>
    </row>
    <row r="24" spans="1:18" s="10" customFormat="1" ht="14.5" hidden="1" x14ac:dyDescent="0.35">
      <c r="A24" s="44"/>
      <c r="B24" s="17"/>
      <c r="C24" s="33"/>
      <c r="D24" s="15"/>
      <c r="E24" s="64"/>
      <c r="F24" s="15"/>
      <c r="G24" s="19"/>
      <c r="H24" s="19"/>
      <c r="I24" s="19"/>
      <c r="J24" s="19"/>
      <c r="K24" s="19"/>
      <c r="L24" s="19"/>
      <c r="M24" s="19"/>
      <c r="N24" s="79"/>
      <c r="O24" s="79"/>
      <c r="P24" s="79"/>
      <c r="Q24" s="49">
        <f t="shared" si="0"/>
        <v>0</v>
      </c>
    </row>
    <row r="25" spans="1:18" s="10" customFormat="1" ht="14.5" hidden="1" x14ac:dyDescent="0.35">
      <c r="A25" s="48"/>
      <c r="B25" s="17"/>
      <c r="C25" s="46"/>
      <c r="D25" s="15"/>
      <c r="E25" s="15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6">
        <f t="shared" si="0"/>
        <v>0</v>
      </c>
    </row>
    <row r="26" spans="1:18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6">
        <f t="shared" si="0"/>
        <v>0</v>
      </c>
    </row>
    <row r="27" spans="1:18" s="10" customFormat="1" ht="14.5" hidden="1" x14ac:dyDescent="0.35">
      <c r="A27" s="15" t="s">
        <v>22</v>
      </c>
      <c r="B27" s="11"/>
      <c r="C27" s="12"/>
      <c r="D27" s="12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>
        <f t="shared" si="0"/>
        <v>0</v>
      </c>
    </row>
    <row r="28" spans="1:18" s="10" customFormat="1" ht="14.5" hidden="1" x14ac:dyDescent="0.35">
      <c r="A28" s="34" t="s">
        <v>23</v>
      </c>
      <c r="B28" s="61"/>
      <c r="C28" s="15"/>
      <c r="D28" s="15"/>
      <c r="E28" s="15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6">
        <f t="shared" si="0"/>
        <v>0</v>
      </c>
    </row>
    <row r="29" spans="1:18" s="10" customFormat="1" ht="14.5" hidden="1" x14ac:dyDescent="0.35">
      <c r="A29" s="34" t="s">
        <v>23</v>
      </c>
      <c r="B29" s="17"/>
      <c r="C29" s="15"/>
      <c r="D29" s="15"/>
      <c r="E29" s="15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6">
        <f t="shared" si="0"/>
        <v>0</v>
      </c>
    </row>
    <row r="30" spans="1:18" s="10" customFormat="1" ht="14.5" hidden="1" x14ac:dyDescent="0.35">
      <c r="A30" s="34" t="s">
        <v>23</v>
      </c>
      <c r="B30" s="17"/>
      <c r="C30" s="15"/>
      <c r="D30" s="15"/>
      <c r="E30" s="15"/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6">
        <f t="shared" si="0"/>
        <v>0</v>
      </c>
    </row>
    <row r="31" spans="1:18" s="10" customFormat="1" ht="14.5" hidden="1" x14ac:dyDescent="0.35">
      <c r="A31" s="34"/>
      <c r="B31" s="17"/>
      <c r="C31" s="15"/>
      <c r="D31" s="15"/>
      <c r="E31" s="15"/>
      <c r="F31" s="1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6">
        <f t="shared" si="0"/>
        <v>0</v>
      </c>
    </row>
    <row r="32" spans="1:18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6">
        <f t="shared" si="0"/>
        <v>0</v>
      </c>
    </row>
    <row r="33" spans="1:18" s="10" customFormat="1" ht="14.5" hidden="1" x14ac:dyDescent="0.35">
      <c r="A33" s="15" t="s">
        <v>45</v>
      </c>
      <c r="B33" s="17"/>
      <c r="C33" s="15"/>
      <c r="D33" s="15"/>
      <c r="E33" s="15"/>
      <c r="F33" s="15"/>
      <c r="G33" s="18"/>
      <c r="H33" s="18"/>
      <c r="I33" s="62"/>
      <c r="J33" s="62"/>
      <c r="K33" s="62"/>
      <c r="L33" s="62"/>
      <c r="M33" s="62"/>
      <c r="N33" s="62"/>
      <c r="O33" s="62"/>
      <c r="P33" s="62"/>
      <c r="Q33" s="16">
        <f t="shared" si="0"/>
        <v>0</v>
      </c>
    </row>
    <row r="34" spans="1:18" s="10" customFormat="1" ht="14.5" hidden="1" x14ac:dyDescent="0.35">
      <c r="A34" s="74" t="s">
        <v>48</v>
      </c>
      <c r="B34" s="71" t="s">
        <v>49</v>
      </c>
      <c r="C34" s="15" t="s">
        <v>50</v>
      </c>
      <c r="D34" s="15" t="s">
        <v>51</v>
      </c>
      <c r="E34" s="15" t="s">
        <v>52</v>
      </c>
      <c r="F34" s="15"/>
      <c r="G34" s="18"/>
      <c r="H34" s="18"/>
      <c r="I34" s="62">
        <f>38635.56-1</f>
        <v>38634.559999999998</v>
      </c>
      <c r="J34" s="62"/>
      <c r="K34" s="62"/>
      <c r="L34" s="62"/>
      <c r="M34" s="62"/>
      <c r="N34" s="62"/>
      <c r="O34" s="62"/>
      <c r="P34" s="62"/>
      <c r="Q34" s="16">
        <f>SUM(I34)</f>
        <v>38634.559999999998</v>
      </c>
    </row>
    <row r="35" spans="1:18" s="10" customFormat="1" ht="14.5" hidden="1" x14ac:dyDescent="0.35">
      <c r="A35" s="74" t="s">
        <v>48</v>
      </c>
      <c r="B35" s="75" t="s">
        <v>53</v>
      </c>
      <c r="C35" s="15" t="s">
        <v>50</v>
      </c>
      <c r="D35" s="15" t="s">
        <v>51</v>
      </c>
      <c r="E35" s="15" t="s">
        <v>52</v>
      </c>
      <c r="F35" s="15"/>
      <c r="G35" s="18"/>
      <c r="H35" s="18"/>
      <c r="I35" s="62">
        <v>1</v>
      </c>
      <c r="J35" s="62"/>
      <c r="K35" s="62"/>
      <c r="L35" s="62"/>
      <c r="M35" s="62"/>
      <c r="N35" s="62"/>
      <c r="O35" s="62"/>
      <c r="P35" s="62"/>
      <c r="Q35" s="16">
        <f>SUM(I35)</f>
        <v>1</v>
      </c>
    </row>
    <row r="36" spans="1:18" s="10" customFormat="1" ht="14.5" hidden="1" x14ac:dyDescent="0.35">
      <c r="A36" s="68"/>
      <c r="B36" s="17"/>
      <c r="C36" s="15"/>
      <c r="D36" s="15"/>
      <c r="E36" s="15"/>
      <c r="F36" s="15"/>
      <c r="G36" s="18"/>
      <c r="H36" s="18"/>
      <c r="I36" s="62"/>
      <c r="J36" s="62"/>
      <c r="K36" s="62"/>
      <c r="L36" s="62"/>
      <c r="M36" s="62"/>
      <c r="N36" s="62"/>
      <c r="O36" s="62"/>
      <c r="P36" s="62"/>
      <c r="Q36" s="16">
        <f t="shared" si="0"/>
        <v>0</v>
      </c>
      <c r="R36" s="57"/>
    </row>
    <row r="37" spans="1:18" s="10" customFormat="1" ht="14.5" hidden="1" x14ac:dyDescent="0.35">
      <c r="A37" s="20"/>
      <c r="B37" s="17"/>
      <c r="C37" s="15"/>
      <c r="D37" s="15"/>
      <c r="E37" s="15"/>
      <c r="F37" s="15"/>
      <c r="G37" s="18"/>
      <c r="H37" s="18"/>
      <c r="I37" s="62"/>
      <c r="J37" s="62"/>
      <c r="K37" s="62"/>
      <c r="L37" s="62"/>
      <c r="M37" s="62"/>
      <c r="N37" s="62"/>
      <c r="O37" s="62"/>
      <c r="P37" s="62"/>
      <c r="Q37" s="16">
        <f t="shared" si="0"/>
        <v>0</v>
      </c>
    </row>
    <row r="38" spans="1:18" s="10" customFormat="1" ht="14.5" hidden="1" x14ac:dyDescent="0.35">
      <c r="A38" s="34"/>
      <c r="B38" s="17"/>
      <c r="C38" s="35"/>
      <c r="D38" s="35"/>
      <c r="E38" s="36"/>
      <c r="F38" s="15"/>
      <c r="G38" s="18"/>
      <c r="H38" s="18"/>
      <c r="I38" s="62"/>
      <c r="J38" s="62"/>
      <c r="K38" s="62"/>
      <c r="L38" s="62"/>
      <c r="M38" s="62"/>
      <c r="N38" s="62"/>
      <c r="O38" s="62"/>
      <c r="P38" s="62"/>
      <c r="Q38" s="16">
        <f t="shared" si="0"/>
        <v>0</v>
      </c>
    </row>
    <row r="39" spans="1:18" s="10" customFormat="1" ht="14.5" hidden="1" x14ac:dyDescent="0.35">
      <c r="A39" s="8"/>
      <c r="B39" s="17"/>
      <c r="C39" s="35"/>
      <c r="D39" s="35"/>
      <c r="E39" s="36"/>
      <c r="F39" s="15"/>
      <c r="G39" s="18"/>
      <c r="H39" s="18"/>
      <c r="I39" s="62"/>
      <c r="J39" s="62"/>
      <c r="K39" s="62"/>
      <c r="L39" s="62"/>
      <c r="M39" s="62"/>
      <c r="N39" s="62"/>
      <c r="O39" s="62"/>
      <c r="P39" s="62"/>
      <c r="Q39" s="16">
        <f t="shared" ref="Q39:Q68" si="2">SUM(G39:G39)</f>
        <v>0</v>
      </c>
    </row>
    <row r="40" spans="1:18" s="10" customFormat="1" ht="14.5" hidden="1" x14ac:dyDescent="0.35">
      <c r="A40" s="15" t="s">
        <v>89</v>
      </c>
      <c r="B40" s="17"/>
      <c r="C40" s="15"/>
      <c r="D40" s="15"/>
      <c r="E40" s="15"/>
      <c r="F40" s="15"/>
      <c r="G40" s="18"/>
      <c r="H40" s="18"/>
      <c r="I40" s="62"/>
      <c r="J40" s="62"/>
      <c r="K40" s="62"/>
      <c r="L40" s="62"/>
      <c r="M40" s="62"/>
      <c r="N40" s="62"/>
      <c r="O40" s="62"/>
      <c r="P40" s="62"/>
      <c r="Q40" s="16">
        <f t="shared" si="2"/>
        <v>0</v>
      </c>
    </row>
    <row r="41" spans="1:18" s="10" customFormat="1" ht="15" hidden="1" thickBot="1" x14ac:dyDescent="0.4">
      <c r="A41" s="37" t="s">
        <v>12</v>
      </c>
      <c r="B41" s="71" t="s">
        <v>39</v>
      </c>
      <c r="C41" s="80" t="s">
        <v>90</v>
      </c>
      <c r="D41" s="81" t="s">
        <v>91</v>
      </c>
      <c r="E41" s="81" t="s">
        <v>92</v>
      </c>
      <c r="F41" s="17" t="s">
        <v>93</v>
      </c>
      <c r="G41" s="18"/>
      <c r="H41" s="18"/>
      <c r="I41" s="62"/>
      <c r="J41" s="62"/>
      <c r="K41" s="62"/>
      <c r="L41" s="62"/>
      <c r="M41" s="62"/>
      <c r="N41" s="62"/>
      <c r="O41" s="62">
        <v>275054</v>
      </c>
      <c r="P41" s="62"/>
      <c r="Q41" s="16">
        <f>O41</f>
        <v>275054</v>
      </c>
    </row>
    <row r="42" spans="1:18" s="10" customFormat="1" ht="15" hidden="1" thickTop="1" x14ac:dyDescent="0.35">
      <c r="A42" s="37"/>
      <c r="B42" s="17"/>
      <c r="C42" s="15"/>
      <c r="D42" s="15"/>
      <c r="E42" s="15"/>
      <c r="F42" s="17"/>
      <c r="G42" s="18"/>
      <c r="H42" s="18"/>
      <c r="I42" s="62"/>
      <c r="J42" s="62"/>
      <c r="K42" s="62"/>
      <c r="L42" s="62"/>
      <c r="M42" s="62"/>
      <c r="N42" s="62"/>
      <c r="O42" s="62"/>
      <c r="P42" s="62"/>
      <c r="Q42" s="16">
        <f t="shared" si="2"/>
        <v>0</v>
      </c>
    </row>
    <row r="43" spans="1:18" s="10" customFormat="1" ht="14.5" hidden="1" x14ac:dyDescent="0.35">
      <c r="A43" s="37"/>
      <c r="B43" s="17"/>
      <c r="C43" s="35"/>
      <c r="D43" s="35"/>
      <c r="E43" s="35"/>
      <c r="F43" s="17"/>
      <c r="G43" s="18"/>
      <c r="H43" s="18"/>
      <c r="I43" s="62"/>
      <c r="J43" s="62"/>
      <c r="K43" s="62"/>
      <c r="L43" s="62"/>
      <c r="M43" s="62"/>
      <c r="N43" s="62"/>
      <c r="O43" s="62"/>
      <c r="P43" s="62"/>
      <c r="Q43" s="16">
        <f t="shared" si="2"/>
        <v>0</v>
      </c>
    </row>
    <row r="44" spans="1:18" s="10" customFormat="1" ht="14.5" hidden="1" x14ac:dyDescent="0.35">
      <c r="A44" s="8" t="s">
        <v>8</v>
      </c>
      <c r="B44" s="17"/>
      <c r="C44" s="35"/>
      <c r="D44" s="35"/>
      <c r="E44" s="35"/>
      <c r="F44" s="17"/>
      <c r="G44" s="18"/>
      <c r="H44" s="18"/>
      <c r="I44" s="62"/>
      <c r="J44" s="62"/>
      <c r="K44" s="62"/>
      <c r="L44" s="62"/>
      <c r="M44" s="62"/>
      <c r="N44" s="62"/>
      <c r="O44" s="62"/>
      <c r="P44" s="62"/>
      <c r="Q44" s="16">
        <f t="shared" si="2"/>
        <v>0</v>
      </c>
    </row>
    <row r="45" spans="1:18" s="10" customFormat="1" ht="14.5" hidden="1" x14ac:dyDescent="0.35">
      <c r="A45" s="15" t="s">
        <v>33</v>
      </c>
      <c r="B45" s="17"/>
      <c r="C45" s="35"/>
      <c r="D45" s="35"/>
      <c r="E45" s="35"/>
      <c r="F45" s="17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6">
        <f t="shared" si="2"/>
        <v>0</v>
      </c>
    </row>
    <row r="46" spans="1:18" s="10" customFormat="1" ht="14.5" hidden="1" x14ac:dyDescent="0.35">
      <c r="A46" s="20" t="s">
        <v>13</v>
      </c>
      <c r="B46" s="17" t="s">
        <v>58</v>
      </c>
      <c r="C46" s="15" t="s">
        <v>79</v>
      </c>
      <c r="D46" s="15" t="s">
        <v>80</v>
      </c>
      <c r="E46" s="15" t="s">
        <v>81</v>
      </c>
      <c r="F46" s="17"/>
      <c r="G46" s="62"/>
      <c r="H46" s="62"/>
      <c r="I46" s="62"/>
      <c r="J46" s="62"/>
      <c r="K46" s="62"/>
      <c r="L46" s="62"/>
      <c r="M46" s="62">
        <f>158194-1</f>
        <v>158193</v>
      </c>
      <c r="N46" s="62"/>
      <c r="O46" s="62"/>
      <c r="P46" s="62"/>
      <c r="Q46" s="16">
        <f>SUM(M46)</f>
        <v>158193</v>
      </c>
    </row>
    <row r="47" spans="1:18" s="10" customFormat="1" ht="14.5" hidden="1" x14ac:dyDescent="0.35">
      <c r="A47" s="20" t="s">
        <v>13</v>
      </c>
      <c r="B47" s="17" t="s">
        <v>61</v>
      </c>
      <c r="C47" s="15" t="s">
        <v>79</v>
      </c>
      <c r="D47" s="15" t="s">
        <v>80</v>
      </c>
      <c r="E47" s="15" t="s">
        <v>81</v>
      </c>
      <c r="F47" s="17"/>
      <c r="G47" s="62"/>
      <c r="H47" s="62"/>
      <c r="I47" s="62"/>
      <c r="J47" s="62"/>
      <c r="K47" s="62"/>
      <c r="L47" s="62"/>
      <c r="M47" s="62">
        <v>1</v>
      </c>
      <c r="N47" s="62"/>
      <c r="O47" s="62"/>
      <c r="P47" s="62"/>
      <c r="Q47" s="16">
        <f t="shared" ref="Q47:Q49" si="3">SUM(M47)</f>
        <v>1</v>
      </c>
    </row>
    <row r="48" spans="1:18" s="10" customFormat="1" ht="14.5" hidden="1" x14ac:dyDescent="0.35">
      <c r="A48" s="20" t="s">
        <v>14</v>
      </c>
      <c r="B48" s="17" t="s">
        <v>58</v>
      </c>
      <c r="C48" s="15" t="s">
        <v>79</v>
      </c>
      <c r="D48" s="15" t="s">
        <v>80</v>
      </c>
      <c r="E48" s="15" t="s">
        <v>82</v>
      </c>
      <c r="F48" s="17"/>
      <c r="G48" s="62"/>
      <c r="H48" s="62"/>
      <c r="I48" s="62"/>
      <c r="J48" s="62"/>
      <c r="K48" s="62"/>
      <c r="L48" s="62"/>
      <c r="M48" s="62">
        <f>33896-1</f>
        <v>33895</v>
      </c>
      <c r="N48" s="62"/>
      <c r="O48" s="62"/>
      <c r="P48" s="62"/>
      <c r="Q48" s="16">
        <f t="shared" si="3"/>
        <v>33895</v>
      </c>
    </row>
    <row r="49" spans="1:17" s="10" customFormat="1" ht="14.5" hidden="1" x14ac:dyDescent="0.35">
      <c r="A49" s="20" t="s">
        <v>14</v>
      </c>
      <c r="B49" s="17" t="s">
        <v>61</v>
      </c>
      <c r="C49" s="15" t="s">
        <v>79</v>
      </c>
      <c r="D49" s="15" t="s">
        <v>80</v>
      </c>
      <c r="E49" s="15" t="s">
        <v>82</v>
      </c>
      <c r="F49" s="17"/>
      <c r="G49" s="62"/>
      <c r="H49" s="62"/>
      <c r="I49" s="62"/>
      <c r="J49" s="62"/>
      <c r="K49" s="62"/>
      <c r="L49" s="62"/>
      <c r="M49" s="62">
        <v>1</v>
      </c>
      <c r="N49" s="62"/>
      <c r="O49" s="62"/>
      <c r="P49" s="62"/>
      <c r="Q49" s="16">
        <f t="shared" si="3"/>
        <v>1</v>
      </c>
    </row>
    <row r="50" spans="1:17" s="10" customFormat="1" ht="14.5" hidden="1" x14ac:dyDescent="0.35">
      <c r="A50" s="40" t="s">
        <v>15</v>
      </c>
      <c r="B50" s="17"/>
      <c r="C50" s="15"/>
      <c r="D50" s="33"/>
      <c r="E50" s="15"/>
      <c r="F50" s="41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16">
        <f t="shared" si="2"/>
        <v>0</v>
      </c>
    </row>
    <row r="51" spans="1:17" s="10" customFormat="1" ht="14.5" hidden="1" x14ac:dyDescent="0.35">
      <c r="A51" s="40" t="s">
        <v>18</v>
      </c>
      <c r="B51" s="17"/>
      <c r="C51" s="15"/>
      <c r="D51" s="15"/>
      <c r="E51" s="15"/>
      <c r="F51" s="17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16">
        <f t="shared" si="2"/>
        <v>0</v>
      </c>
    </row>
    <row r="52" spans="1:17" s="10" customFormat="1" ht="14.5" hidden="1" x14ac:dyDescent="0.35">
      <c r="A52" s="40"/>
      <c r="B52" s="17"/>
      <c r="C52" s="15"/>
      <c r="D52" s="15"/>
      <c r="E52" s="15"/>
      <c r="F52" s="17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16">
        <f t="shared" si="2"/>
        <v>0</v>
      </c>
    </row>
    <row r="53" spans="1:17" s="10" customFormat="1" ht="15.5" hidden="1" x14ac:dyDescent="0.35">
      <c r="A53" s="40" t="s">
        <v>19</v>
      </c>
      <c r="B53" s="58"/>
      <c r="C53" s="59"/>
      <c r="D53" s="59"/>
      <c r="E53" s="59"/>
      <c r="F53" s="41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16">
        <f t="shared" si="2"/>
        <v>0</v>
      </c>
    </row>
    <row r="54" spans="1:17" s="10" customFormat="1" ht="14.5" hidden="1" x14ac:dyDescent="0.35">
      <c r="A54" s="20" t="s">
        <v>25</v>
      </c>
      <c r="B54" s="55"/>
      <c r="C54" s="59"/>
      <c r="D54" s="47"/>
      <c r="E54" s="59"/>
      <c r="F54" s="4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16">
        <f t="shared" si="2"/>
        <v>0</v>
      </c>
    </row>
    <row r="55" spans="1:17" s="10" customFormat="1" ht="14.5" hidden="1" x14ac:dyDescent="0.35">
      <c r="A55" s="20" t="s">
        <v>25</v>
      </c>
      <c r="B55" s="55"/>
      <c r="C55" s="59"/>
      <c r="D55" s="47"/>
      <c r="E55" s="59"/>
      <c r="F55" s="41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16">
        <f t="shared" si="2"/>
        <v>0</v>
      </c>
    </row>
    <row r="56" spans="1:17" s="10" customFormat="1" ht="14.5" hidden="1" x14ac:dyDescent="0.35">
      <c r="A56" s="34" t="s">
        <v>21</v>
      </c>
      <c r="B56" s="17"/>
      <c r="C56" s="33"/>
      <c r="D56" s="33"/>
      <c r="E56" s="15"/>
      <c r="F56" s="17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16">
        <f t="shared" si="2"/>
        <v>0</v>
      </c>
    </row>
    <row r="57" spans="1:17" s="10" customFormat="1" ht="14.5" hidden="1" x14ac:dyDescent="0.35">
      <c r="A57" s="40" t="s">
        <v>24</v>
      </c>
      <c r="B57" s="17"/>
      <c r="C57" s="63"/>
      <c r="D57" s="33"/>
      <c r="E57" s="15"/>
      <c r="F57" s="17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16">
        <f t="shared" si="2"/>
        <v>0</v>
      </c>
    </row>
    <row r="58" spans="1:17" s="10" customFormat="1" ht="14.5" hidden="1" x14ac:dyDescent="0.35">
      <c r="A58" s="66" t="s">
        <v>26</v>
      </c>
      <c r="B58" s="17"/>
      <c r="C58" s="67"/>
      <c r="D58" s="67"/>
      <c r="E58" s="67"/>
      <c r="F58" s="4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16">
        <f t="shared" si="2"/>
        <v>0</v>
      </c>
    </row>
    <row r="59" spans="1:17" s="10" customFormat="1" ht="14.5" hidden="1" x14ac:dyDescent="0.35">
      <c r="A59" s="40" t="s">
        <v>30</v>
      </c>
      <c r="B59" s="71" t="s">
        <v>31</v>
      </c>
      <c r="C59" s="15" t="s">
        <v>32</v>
      </c>
      <c r="D59" s="33" t="s">
        <v>27</v>
      </c>
      <c r="E59" s="15" t="s">
        <v>28</v>
      </c>
      <c r="F59" s="17"/>
      <c r="G59" s="62">
        <v>4069.8500000000004</v>
      </c>
      <c r="H59" s="62"/>
      <c r="I59" s="62"/>
      <c r="J59" s="62"/>
      <c r="K59" s="62"/>
      <c r="L59" s="62"/>
      <c r="M59" s="62"/>
      <c r="N59" s="62"/>
      <c r="O59" s="62"/>
      <c r="P59" s="62"/>
      <c r="Q59" s="16">
        <f t="shared" si="2"/>
        <v>4069.8500000000004</v>
      </c>
    </row>
    <row r="60" spans="1:17" s="10" customFormat="1" ht="14.5" hidden="1" x14ac:dyDescent="0.35">
      <c r="A60" s="20" t="s">
        <v>38</v>
      </c>
      <c r="B60" s="71" t="s">
        <v>39</v>
      </c>
      <c r="C60" s="15" t="s">
        <v>40</v>
      </c>
      <c r="D60" s="15" t="s">
        <v>41</v>
      </c>
      <c r="E60" s="15" t="s">
        <v>42</v>
      </c>
      <c r="F60" s="17"/>
      <c r="G60" s="62"/>
      <c r="H60" s="62">
        <v>25000.003890272441</v>
      </c>
      <c r="I60" s="62"/>
      <c r="J60" s="62"/>
      <c r="K60" s="62"/>
      <c r="L60" s="62"/>
      <c r="M60" s="62"/>
      <c r="N60" s="62"/>
      <c r="O60" s="62"/>
      <c r="P60" s="62"/>
      <c r="Q60" s="16">
        <f>SUM(H60:I60)</f>
        <v>25000.003890272441</v>
      </c>
    </row>
    <row r="61" spans="1:17" s="10" customFormat="1" ht="14.5" hidden="1" x14ac:dyDescent="0.35">
      <c r="A61" s="40"/>
      <c r="B61" s="41"/>
      <c r="C61" s="47"/>
      <c r="D61" s="47"/>
      <c r="E61" s="47"/>
      <c r="F61" s="4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16">
        <f t="shared" si="2"/>
        <v>0</v>
      </c>
    </row>
    <row r="62" spans="1:17" s="10" customFormat="1" ht="14.5" hidden="1" x14ac:dyDescent="0.35">
      <c r="A62" s="8" t="s">
        <v>8</v>
      </c>
      <c r="B62" s="41"/>
      <c r="C62" s="42"/>
      <c r="D62" s="42"/>
      <c r="E62" s="43"/>
      <c r="F62" s="41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16">
        <f t="shared" si="2"/>
        <v>0</v>
      </c>
    </row>
    <row r="63" spans="1:17" s="10" customFormat="1" ht="14.5" hidden="1" x14ac:dyDescent="0.35">
      <c r="A63" s="15" t="s">
        <v>20</v>
      </c>
      <c r="B63" s="41"/>
      <c r="C63" s="42"/>
      <c r="D63" s="42"/>
      <c r="E63" s="43"/>
      <c r="F63" s="4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16">
        <f t="shared" si="2"/>
        <v>0</v>
      </c>
    </row>
    <row r="64" spans="1:17" s="10" customFormat="1" ht="14.5" hidden="1" x14ac:dyDescent="0.35">
      <c r="A64" s="44" t="s">
        <v>16</v>
      </c>
      <c r="B64" s="17"/>
      <c r="C64" s="35"/>
      <c r="D64" s="35"/>
      <c r="E64" s="36"/>
      <c r="F64" s="33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16">
        <f t="shared" si="2"/>
        <v>0</v>
      </c>
    </row>
    <row r="65" spans="1:18" s="10" customFormat="1" ht="14.5" hidden="1" x14ac:dyDescent="0.35">
      <c r="A65" s="44" t="s">
        <v>16</v>
      </c>
      <c r="B65" s="17"/>
      <c r="C65" s="35"/>
      <c r="D65" s="35"/>
      <c r="E65" s="36"/>
      <c r="F65" s="33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16">
        <f t="shared" si="2"/>
        <v>0</v>
      </c>
    </row>
    <row r="66" spans="1:18" s="10" customFormat="1" ht="14.5" hidden="1" x14ac:dyDescent="0.35">
      <c r="A66" s="44" t="s">
        <v>16</v>
      </c>
      <c r="B66" s="17"/>
      <c r="C66" s="35"/>
      <c r="D66" s="35"/>
      <c r="E66" s="36"/>
      <c r="F66" s="33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16">
        <f t="shared" si="2"/>
        <v>0</v>
      </c>
      <c r="R66" s="45"/>
    </row>
    <row r="67" spans="1:18" s="10" customFormat="1" ht="14.5" hidden="1" x14ac:dyDescent="0.35">
      <c r="A67" s="34" t="s">
        <v>17</v>
      </c>
      <c r="B67" s="17"/>
      <c r="C67" s="42"/>
      <c r="D67" s="42"/>
      <c r="E67" s="42"/>
      <c r="F67" s="33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16">
        <f t="shared" si="2"/>
        <v>0</v>
      </c>
    </row>
    <row r="68" spans="1:18" s="10" customFormat="1" ht="14.5" hidden="1" x14ac:dyDescent="0.35">
      <c r="A68" s="37"/>
      <c r="B68" s="17"/>
      <c r="C68" s="35"/>
      <c r="D68" s="35"/>
      <c r="E68" s="35"/>
      <c r="F68" s="17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16">
        <f t="shared" si="2"/>
        <v>0</v>
      </c>
    </row>
    <row r="69" spans="1:18" s="10" customFormat="1" ht="14.5" hidden="1" x14ac:dyDescent="0.35">
      <c r="A69" s="37"/>
      <c r="B69" s="17"/>
      <c r="C69" s="35"/>
      <c r="D69" s="35"/>
      <c r="E69" s="35"/>
      <c r="F69" s="17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16">
        <f>SUM(G69:G69)</f>
        <v>0</v>
      </c>
    </row>
    <row r="70" spans="1:18" s="21" customFormat="1" ht="14.5" x14ac:dyDescent="0.35">
      <c r="A70" s="50"/>
      <c r="B70" s="51"/>
      <c r="C70" s="52"/>
      <c r="D70" s="52"/>
      <c r="E70" s="52"/>
      <c r="F70" s="53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16">
        <f>SUM(G70:G70)</f>
        <v>0</v>
      </c>
    </row>
    <row r="71" spans="1:18" s="10" customFormat="1" ht="14.5" x14ac:dyDescent="0.35">
      <c r="A71" s="20" t="s">
        <v>0</v>
      </c>
      <c r="B71" s="20"/>
      <c r="C71" s="54"/>
      <c r="D71" s="54"/>
      <c r="E71" s="54"/>
      <c r="F71" s="54"/>
      <c r="G71" s="62">
        <f>SUM(G8:G70)</f>
        <v>4069.8500000000004</v>
      </c>
      <c r="H71" s="62">
        <f>SUM(H60:H70)</f>
        <v>25000.003890272441</v>
      </c>
      <c r="I71" s="62">
        <f>SUM(I34:I37)</f>
        <v>38635.56</v>
      </c>
      <c r="J71" s="62">
        <f>SUM(J7:J70)</f>
        <v>657170</v>
      </c>
      <c r="K71" s="62">
        <f>SUM(K8:K70)</f>
        <v>125822</v>
      </c>
      <c r="L71" s="62">
        <f>SUM(L7:L11)</f>
        <v>107429</v>
      </c>
      <c r="M71" s="62">
        <f>SUM(M45:M49)</f>
        <v>192090</v>
      </c>
      <c r="N71" s="62">
        <f>SUM(N7:N22)</f>
        <v>499864</v>
      </c>
      <c r="O71" s="62">
        <f>SUM(O40:O43)</f>
        <v>275054</v>
      </c>
      <c r="P71" s="62">
        <f>SUM(P12:P15)</f>
        <v>480080</v>
      </c>
      <c r="Q71" s="26"/>
    </row>
    <row r="72" spans="1:18" s="10" customFormat="1" ht="14.5" x14ac:dyDescent="0.35"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5"/>
    </row>
    <row r="73" spans="1:18" ht="14.5" x14ac:dyDescent="0.35">
      <c r="A73" s="21" t="s">
        <v>29</v>
      </c>
    </row>
    <row r="74" spans="1:18" ht="14.5" hidden="1" x14ac:dyDescent="0.35">
      <c r="A74" s="21" t="s">
        <v>34</v>
      </c>
    </row>
    <row r="75" spans="1:18" ht="14.5" hidden="1" x14ac:dyDescent="0.35">
      <c r="A75" s="22" t="s">
        <v>35</v>
      </c>
    </row>
    <row r="76" spans="1:18" ht="14.5" hidden="1" x14ac:dyDescent="0.35">
      <c r="A76" s="21" t="s">
        <v>43</v>
      </c>
    </row>
    <row r="77" spans="1:18" ht="14.5" hidden="1" x14ac:dyDescent="0.35">
      <c r="A77" s="21" t="s">
        <v>44</v>
      </c>
    </row>
    <row r="78" spans="1:18" ht="14.5" hidden="1" x14ac:dyDescent="0.35">
      <c r="A78" s="21" t="s">
        <v>46</v>
      </c>
    </row>
    <row r="79" spans="1:18" ht="14.5" hidden="1" x14ac:dyDescent="0.35">
      <c r="A79" s="21" t="s">
        <v>47</v>
      </c>
    </row>
    <row r="80" spans="1:18" ht="14.5" hidden="1" x14ac:dyDescent="0.35">
      <c r="A80" s="21" t="s">
        <v>62</v>
      </c>
    </row>
    <row r="81" spans="1:1" ht="14.5" hidden="1" x14ac:dyDescent="0.35">
      <c r="A81" s="21" t="s">
        <v>63</v>
      </c>
    </row>
    <row r="82" spans="1:1" ht="14.5" hidden="1" x14ac:dyDescent="0.35">
      <c r="A82" s="21" t="s">
        <v>67</v>
      </c>
    </row>
    <row r="83" spans="1:1" ht="14.5" hidden="1" x14ac:dyDescent="0.35">
      <c r="A83" s="21" t="s">
        <v>68</v>
      </c>
    </row>
    <row r="84" spans="1:1" ht="14.5" hidden="1" x14ac:dyDescent="0.35">
      <c r="A84" s="21" t="s">
        <v>71</v>
      </c>
    </row>
    <row r="85" spans="1:1" ht="14.5" hidden="1" x14ac:dyDescent="0.35">
      <c r="A85" s="21" t="s">
        <v>72</v>
      </c>
    </row>
    <row r="86" spans="1:1" ht="14.5" hidden="1" x14ac:dyDescent="0.35">
      <c r="A86" s="21" t="s">
        <v>76</v>
      </c>
    </row>
    <row r="87" spans="1:1" ht="14.5" hidden="1" x14ac:dyDescent="0.35">
      <c r="A87" s="21" t="s">
        <v>77</v>
      </c>
    </row>
    <row r="88" spans="1:1" ht="14.5" hidden="1" x14ac:dyDescent="0.35">
      <c r="A88" s="21" t="s">
        <v>86</v>
      </c>
    </row>
    <row r="89" spans="1:1" ht="14.5" hidden="1" x14ac:dyDescent="0.35">
      <c r="A89" s="21" t="s">
        <v>87</v>
      </c>
    </row>
    <row r="90" spans="1:1" ht="14.5" hidden="1" x14ac:dyDescent="0.35">
      <c r="A90" s="21" t="s">
        <v>95</v>
      </c>
    </row>
    <row r="91" spans="1:1" ht="14.5" hidden="1" x14ac:dyDescent="0.35">
      <c r="A91" s="21" t="s">
        <v>94</v>
      </c>
    </row>
    <row r="92" spans="1:1" ht="14.5" x14ac:dyDescent="0.35">
      <c r="A92" s="21" t="s">
        <v>97</v>
      </c>
    </row>
    <row r="93" spans="1:1" ht="14.5" x14ac:dyDescent="0.35">
      <c r="A93" s="21" t="s">
        <v>98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2022-12-19T14:10:28Z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