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DDF91CAD-D4C3-472E-8B6E-1E25B567A1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1" i="2" l="1"/>
  <c r="AB59" i="2"/>
  <c r="AB68" i="2"/>
  <c r="AB67" i="2"/>
  <c r="Z71" i="2"/>
  <c r="AB43" i="2"/>
  <c r="Y71" i="2"/>
  <c r="AB42" i="2"/>
  <c r="X71" i="2"/>
  <c r="W71" i="2"/>
  <c r="AB39" i="2"/>
  <c r="AB40" i="2"/>
  <c r="AB41" i="2"/>
  <c r="AB38" i="2"/>
  <c r="AB51" i="2"/>
  <c r="V50" i="2"/>
  <c r="AB50" i="2" s="1"/>
  <c r="U71" i="2"/>
  <c r="AB46" i="2"/>
  <c r="V71" i="2" l="1"/>
  <c r="T71" i="2"/>
  <c r="S71" i="2"/>
  <c r="AB29" i="2"/>
  <c r="R15" i="2"/>
  <c r="AB15" i="2" s="1"/>
  <c r="AB16" i="2"/>
  <c r="Q71" i="2"/>
  <c r="P18" i="2"/>
  <c r="AB18" i="2" s="1"/>
  <c r="AB19" i="2"/>
  <c r="AB35" i="2"/>
  <c r="AB37" i="2"/>
  <c r="O36" i="2"/>
  <c r="AB36" i="2" s="1"/>
  <c r="O34" i="2"/>
  <c r="AB34" i="2" s="1"/>
  <c r="AB11" i="2"/>
  <c r="AB12" i="2"/>
  <c r="AB13" i="2"/>
  <c r="AB17" i="2"/>
  <c r="AB21" i="2"/>
  <c r="AB22" i="2"/>
  <c r="AB23" i="2"/>
  <c r="AB24" i="2"/>
  <c r="AB25" i="2"/>
  <c r="AB26" i="2"/>
  <c r="AB27" i="2"/>
  <c r="AB28" i="2"/>
  <c r="AB30" i="2"/>
  <c r="AB31" i="2"/>
  <c r="AB32" i="2"/>
  <c r="AB33" i="2"/>
  <c r="AB44" i="2"/>
  <c r="AB45" i="2"/>
  <c r="AB47" i="2"/>
  <c r="AB48" i="2"/>
  <c r="AB49" i="2"/>
  <c r="AB52" i="2"/>
  <c r="AB53" i="2"/>
  <c r="AB54" i="2"/>
  <c r="AB55" i="2"/>
  <c r="AB56" i="2"/>
  <c r="AB57" i="2"/>
  <c r="AB58" i="2"/>
  <c r="AB60" i="2"/>
  <c r="AB61" i="2"/>
  <c r="AB62" i="2"/>
  <c r="AB63" i="2"/>
  <c r="AB64" i="2"/>
  <c r="AB65" i="2"/>
  <c r="N10" i="2"/>
  <c r="N71" i="2" s="1"/>
  <c r="M71" i="2"/>
  <c r="AB66" i="2"/>
  <c r="L12" i="2"/>
  <c r="L71" i="2" s="1"/>
  <c r="AB9" i="2"/>
  <c r="K8" i="2"/>
  <c r="AB8" i="2" s="1"/>
  <c r="J63" i="2"/>
  <c r="J71" i="2" s="1"/>
  <c r="I71" i="2"/>
  <c r="AB70" i="2"/>
  <c r="H71" i="2"/>
  <c r="R71" i="2" l="1"/>
  <c r="P71" i="2"/>
  <c r="O71" i="2"/>
  <c r="AB10" i="2"/>
  <c r="K71" i="2"/>
</calcChain>
</file>

<file path=xl/sharedStrings.xml><?xml version="1.0" encoding="utf-8"?>
<sst xmlns="http://schemas.openxmlformats.org/spreadsheetml/2006/main" count="266" uniqueCount="171">
  <si>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</si>
  <si>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</si>
  <si>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</si>
  <si>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</si>
  <si>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</si>
  <si>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</si>
  <si>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</si>
  <si>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</si>
  <si>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</si>
  <si>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</si>
  <si>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</si>
  <si>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</si>
  <si>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</si>
  <si>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</si>
  <si>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</si>
  <si>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</si>
  <si>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</si>
  <si>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</si>
  <si>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</si>
  <si>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</si>
  <si>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</si>
  <si>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</si>
  <si>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</si>
  <si>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</si>
  <si>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N.A</t>
  </si>
  <si>
    <t>DTA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</si>
  <si>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</si>
  <si>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</si>
  <si>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</si>
  <si>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</si>
  <si>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</si>
  <si>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</si>
  <si>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</si>
  <si>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</si>
  <si>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</si>
  <si>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</si>
  <si>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</si>
  <si>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</si>
  <si>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</si>
  <si>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</si>
  <si>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</si>
  <si>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</si>
  <si>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</si>
  <si>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</si>
  <si>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</si>
  <si>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</si>
  <si>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</si>
  <si>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</si>
  <si>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</si>
  <si>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</si>
  <si>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</si>
  <si>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</si>
  <si>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</si>
  <si>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</si>
  <si>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</si>
  <si>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</si>
  <si>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</si>
  <si>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</si>
  <si>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</si>
  <si>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</si>
  <si>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</si>
  <si>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</si>
  <si>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</si>
  <si>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</si>
  <si>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</si>
  <si>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</si>
  <si>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</si>
  <si>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</si>
  <si>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</si>
  <si>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</si>
  <si>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</si>
  <si>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</si>
  <si>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</si>
  <si>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</si>
  <si>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</si>
  <si>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</si>
  <si>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</si>
  <si>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</si>
  <si>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</si>
  <si>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</si>
  <si>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</si>
  <si>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</si>
  <si>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</si>
  <si>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</si>
  <si>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</si>
  <si>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</si>
  <si>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</si>
  <si>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</si>
  <si>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</si>
  <si>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</si>
  <si>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</si>
  <si>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</si>
  <si>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</si>
  <si>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</si>
  <si>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</si>
  <si>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</si>
  <si>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</si>
  <si>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</si>
  <si>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</si>
  <si>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</si>
  <si>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</si>
  <si>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</si>
  <si>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</si>
  <si>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</si>
  <si>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</si>
  <si>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</si>
  <si>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</si>
  <si>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</si>
  <si>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</si>
  <si>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</si>
  <si>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</si>
  <si>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</si>
  <si>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</si>
  <si>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</si>
  <si>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</si>
  <si>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</si>
  <si>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</si>
  <si>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</si>
  <si>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</si>
  <si>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</si>
  <si>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</si>
  <si>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</si>
  <si>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</si>
  <si>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</si>
  <si>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</si>
  <si>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</si>
  <si>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</si>
  <si>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</si>
  <si>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</si>
  <si>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</si>
  <si>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</si>
  <si>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</si>
  <si>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</si>
  <si>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</si>
  <si>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</si>
  <si>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</si>
  <si>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</si>
  <si>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</si>
  <si>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</si>
  <si>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</si>
  <si>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</si>
  <si>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</si>
  <si>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</si>
  <si>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</si>
  <si>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</si>
  <si>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</si>
  <si>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</si>
  <si>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</si>
  <si>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BUDGET #16 FY23 MARCH 21, 2023</t>
  </si>
  <si>
    <t>VENDOR CUSTOMER CODE</t>
  </si>
  <si>
    <t>UEI #</t>
  </si>
  <si>
    <t>L29TZUSNKTF8</t>
  </si>
  <si>
    <t>VC6000192104</t>
  </si>
  <si>
    <t>BUDGET #17 FY23 APRIL 11, 2023</t>
  </si>
  <si>
    <t>OPERATION ABLE</t>
  </si>
  <si>
    <t>DCSSCSEP23</t>
  </si>
  <si>
    <t>7003-0006</t>
  </si>
  <si>
    <t>K246</t>
  </si>
  <si>
    <t>BUDGET #17 FY23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</si>
  <si>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</si>
  <si>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</si>
  <si>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</si>
  <si>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</si>
  <si>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</si>
  <si>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</si>
  <si>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</si>
  <si>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 JUNE 9, 2023</t>
  </si>
  <si>
    <t>TO ADD VETS FUNDING</t>
  </si>
  <si>
    <t>FVETS2023</t>
  </si>
  <si>
    <t>K109</t>
  </si>
  <si>
    <t>BUDGET #19 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</si>
</sst>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7" fillId="2" borderId="0" xfId="0" applyFont="1" applyFill="1"/>
    <xf numFmtId="0" fontId="14" fillId="0" borderId="9" xfId="0" applyFont="1" applyBorder="1" applyAlignment="1">
      <alignment horizontal="center"/>
    </xf>
    <xf numFmtId="0" fontId="15" fillId="0" borderId="2" xfId="0" applyFont="1" applyBorder="1"/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7"/>
  <sheetViews>
    <sheetView tabSelected="1" topLeftCell="A4" zoomScaleNormal="100" workbookViewId="0">
      <selection activeCell="A58" sqref="A58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8.26953125" style="2" bestFit="1" customWidth="1"/>
    <col min="7" max="7" width="19.81640625" style="2" bestFit="1" customWidth="1"/>
    <col min="8" max="9" width="14.08984375" style="2" hidden="1" customWidth="1"/>
    <col min="10" max="10" width="18.81640625" style="2" hidden="1" customWidth="1"/>
    <col min="11" max="16" width="18.7265625" style="2" hidden="1" customWidth="1"/>
    <col min="17" max="17" width="18" style="2" hidden="1" customWidth="1"/>
    <col min="18" max="19" width="18.7265625" style="2" hidden="1" customWidth="1"/>
    <col min="20" max="23" width="14.7265625" style="2" hidden="1" customWidth="1"/>
    <col min="24" max="24" width="13.90625" style="2" hidden="1" customWidth="1"/>
    <col min="25" max="26" width="14.7265625" style="2" hidden="1" customWidth="1"/>
    <col min="27" max="27" width="14.7265625" style="2" customWidth="1"/>
    <col min="28" max="28" width="12.1796875" style="3" hidden="1" customWidth="1"/>
    <col min="29" max="29" width="11.1796875" style="3" bestFit="1" customWidth="1"/>
    <col min="30" max="30" width="12.90625" style="3" bestFit="1" customWidth="1"/>
    <col min="31" max="16384" width="9.1796875" style="3"/>
  </cols>
  <sheetData>
    <row r="1" spans="1:28" ht="20.5" x14ac:dyDescent="0.45">
      <c r="A1" s="3" t="s">
        <v>11</v>
      </c>
      <c r="B1" s="90" t="s">
        <v>10</v>
      </c>
      <c r="C1" s="91"/>
      <c r="D1" s="91"/>
      <c r="E1" s="91"/>
      <c r="F1" s="91"/>
      <c r="G1" s="91"/>
      <c r="H1" s="91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8" ht="20.5" x14ac:dyDescent="0.45">
      <c r="A2" s="4" t="s">
        <v>12</v>
      </c>
      <c r="B2" s="6"/>
      <c r="C2" s="6"/>
      <c r="D2" s="6"/>
      <c r="E2" s="7"/>
      <c r="F2" s="7"/>
      <c r="G2" s="7"/>
    </row>
    <row r="3" spans="1:28" ht="20.5" x14ac:dyDescent="0.45">
      <c r="A3" s="4" t="s">
        <v>13</v>
      </c>
      <c r="B3" s="6" t="s">
        <v>7</v>
      </c>
      <c r="C3" s="1"/>
    </row>
    <row r="4" spans="1:28" ht="21" thickBot="1" x14ac:dyDescent="0.5">
      <c r="A4" s="4"/>
      <c r="B4" s="5"/>
      <c r="C4" s="1"/>
    </row>
    <row r="5" spans="1:28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3" t="s">
        <v>114</v>
      </c>
      <c r="H5" s="31" t="s">
        <v>29</v>
      </c>
      <c r="I5" s="63" t="s">
        <v>39</v>
      </c>
      <c r="J5" s="63" t="s">
        <v>42</v>
      </c>
      <c r="K5" s="63" t="s">
        <v>51</v>
      </c>
      <c r="L5" s="63" t="s">
        <v>60</v>
      </c>
      <c r="M5" s="63" t="s">
        <v>66</v>
      </c>
      <c r="N5" s="63" t="s">
        <v>73</v>
      </c>
      <c r="O5" s="63" t="s">
        <v>79</v>
      </c>
      <c r="P5" s="63" t="s">
        <v>86</v>
      </c>
      <c r="Q5" s="63" t="s">
        <v>94</v>
      </c>
      <c r="R5" s="63" t="s">
        <v>97</v>
      </c>
      <c r="S5" s="63" t="s">
        <v>101</v>
      </c>
      <c r="T5" s="63" t="s">
        <v>103</v>
      </c>
      <c r="U5" s="63" t="s">
        <v>106</v>
      </c>
      <c r="V5" s="63" t="s">
        <v>109</v>
      </c>
      <c r="W5" s="63" t="s">
        <v>124</v>
      </c>
      <c r="X5" s="63" t="s">
        <v>147</v>
      </c>
      <c r="Y5" s="63" t="s">
        <v>158</v>
      </c>
      <c r="Z5" s="63" t="s">
        <v>159</v>
      </c>
      <c r="AA5" s="63" t="s">
        <v>170</v>
      </c>
      <c r="AB5" s="8" t="s">
        <v>6</v>
      </c>
    </row>
    <row r="6" spans="1:28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29"/>
    </row>
    <row r="7" spans="1:28" s="9" customFormat="1" ht="14.5" hidden="1" x14ac:dyDescent="0.35">
      <c r="A7" s="14" t="s">
        <v>54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15"/>
    </row>
    <row r="8" spans="1:28" s="9" customFormat="1" ht="15.5" hidden="1" x14ac:dyDescent="0.35">
      <c r="A8" s="65" t="s">
        <v>55</v>
      </c>
      <c r="B8" s="16" t="s">
        <v>56</v>
      </c>
      <c r="C8" s="14" t="s">
        <v>57</v>
      </c>
      <c r="D8" s="66" t="s">
        <v>58</v>
      </c>
      <c r="E8" s="66">
        <v>6501</v>
      </c>
      <c r="F8" s="16">
        <v>17.259</v>
      </c>
      <c r="G8" s="72" t="s">
        <v>115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15">
        <f>SUM(K8)</f>
        <v>952766</v>
      </c>
    </row>
    <row r="9" spans="1:28" s="9" customFormat="1" ht="15.5" hidden="1" x14ac:dyDescent="0.35">
      <c r="A9" s="65" t="s">
        <v>55</v>
      </c>
      <c r="B9" s="16" t="s">
        <v>59</v>
      </c>
      <c r="C9" s="14" t="s">
        <v>57</v>
      </c>
      <c r="D9" s="66" t="s">
        <v>58</v>
      </c>
      <c r="E9" s="66">
        <v>6501</v>
      </c>
      <c r="F9" s="16">
        <v>17.259</v>
      </c>
      <c r="G9" s="72" t="s">
        <v>115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15">
        <f>SUM(K9)</f>
        <v>1</v>
      </c>
    </row>
    <row r="10" spans="1:28" s="9" customFormat="1" ht="15.5" hidden="1" x14ac:dyDescent="0.35">
      <c r="A10" s="17" t="s">
        <v>76</v>
      </c>
      <c r="B10" s="16" t="s">
        <v>56</v>
      </c>
      <c r="C10" s="52" t="s">
        <v>77</v>
      </c>
      <c r="D10" s="56" t="s">
        <v>78</v>
      </c>
      <c r="E10" s="56">
        <v>6502</v>
      </c>
      <c r="F10" s="14">
        <v>17.257999999999999</v>
      </c>
      <c r="G10" s="72" t="s">
        <v>115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15">
        <f>SUM(N10)</f>
        <v>159607</v>
      </c>
    </row>
    <row r="11" spans="1:28" s="18" customFormat="1" ht="15.5" hidden="1" x14ac:dyDescent="0.35">
      <c r="A11" s="17" t="s">
        <v>76</v>
      </c>
      <c r="B11" s="16" t="s">
        <v>59</v>
      </c>
      <c r="C11" s="52" t="s">
        <v>77</v>
      </c>
      <c r="D11" s="56" t="s">
        <v>78</v>
      </c>
      <c r="E11" s="56">
        <v>6502</v>
      </c>
      <c r="F11" s="14">
        <v>17.257999999999999</v>
      </c>
      <c r="G11" s="72" t="s">
        <v>115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15">
        <f>SUM(N11)</f>
        <v>1</v>
      </c>
    </row>
    <row r="12" spans="1:28" s="9" customFormat="1" ht="15.5" hidden="1" x14ac:dyDescent="0.35">
      <c r="A12" s="34" t="s">
        <v>61</v>
      </c>
      <c r="B12" s="16" t="s">
        <v>56</v>
      </c>
      <c r="C12" s="14" t="s">
        <v>62</v>
      </c>
      <c r="D12" s="56" t="s">
        <v>65</v>
      </c>
      <c r="E12" s="56">
        <v>6503</v>
      </c>
      <c r="F12" s="14">
        <v>17.277999999999999</v>
      </c>
      <c r="G12" s="72" t="s">
        <v>115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15">
        <f>SUM(N12)</f>
        <v>0</v>
      </c>
    </row>
    <row r="13" spans="1:28" s="18" customFormat="1" ht="15.5" hidden="1" x14ac:dyDescent="0.35">
      <c r="A13" s="34" t="s">
        <v>61</v>
      </c>
      <c r="B13" s="16" t="s">
        <v>59</v>
      </c>
      <c r="C13" s="14" t="s">
        <v>62</v>
      </c>
      <c r="D13" s="56" t="s">
        <v>65</v>
      </c>
      <c r="E13" s="56">
        <v>6503</v>
      </c>
      <c r="F13" s="14">
        <v>17.277999999999999</v>
      </c>
      <c r="G13" s="72" t="s">
        <v>115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15">
        <f>SUM(N13)</f>
        <v>0</v>
      </c>
    </row>
    <row r="14" spans="1:28" s="18" customFormat="1" ht="15.5" hidden="1" x14ac:dyDescent="0.35">
      <c r="A14" s="34"/>
      <c r="B14" s="16"/>
      <c r="C14" s="14"/>
      <c r="D14" s="56"/>
      <c r="E14" s="56"/>
      <c r="F14" s="14"/>
      <c r="G14" s="72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15"/>
    </row>
    <row r="15" spans="1:28" s="18" customFormat="1" ht="15.5" hidden="1" x14ac:dyDescent="0.35">
      <c r="A15" s="17" t="s">
        <v>76</v>
      </c>
      <c r="B15" s="16" t="s">
        <v>89</v>
      </c>
      <c r="C15" s="14" t="s">
        <v>98</v>
      </c>
      <c r="D15" s="56" t="s">
        <v>78</v>
      </c>
      <c r="E15" s="56">
        <v>6502</v>
      </c>
      <c r="F15" s="14">
        <v>17.257999999999999</v>
      </c>
      <c r="G15" s="72" t="s">
        <v>115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49"/>
      <c r="Y15" s="49"/>
      <c r="Z15" s="49"/>
      <c r="AA15" s="49"/>
      <c r="AB15" s="15">
        <f>SUM(Q15:R15)</f>
        <v>713262</v>
      </c>
    </row>
    <row r="16" spans="1:28" s="18" customFormat="1" ht="15.5" hidden="1" x14ac:dyDescent="0.35">
      <c r="A16" s="17" t="s">
        <v>76</v>
      </c>
      <c r="B16" s="16" t="s">
        <v>59</v>
      </c>
      <c r="C16" s="14" t="s">
        <v>98</v>
      </c>
      <c r="D16" s="56" t="s">
        <v>78</v>
      </c>
      <c r="E16" s="56">
        <v>6502</v>
      </c>
      <c r="F16" s="14">
        <v>17.257999999999999</v>
      </c>
      <c r="G16" s="72" t="s">
        <v>115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49"/>
      <c r="Y16" s="49"/>
      <c r="Z16" s="49"/>
      <c r="AA16" s="49"/>
      <c r="AB16" s="15">
        <f>SUM(Q16:R16)</f>
        <v>1</v>
      </c>
    </row>
    <row r="17" spans="1:29" s="18" customFormat="1" ht="14.5" hidden="1" x14ac:dyDescent="0.35">
      <c r="A17" s="34"/>
      <c r="B17" s="51"/>
      <c r="C17" s="33"/>
      <c r="D17" s="14"/>
      <c r="E17" s="16"/>
      <c r="F17" s="14"/>
      <c r="G17" s="7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15">
        <f>SUM(N17)</f>
        <v>0</v>
      </c>
    </row>
    <row r="18" spans="1:29" s="18" customFormat="1" ht="15.5" hidden="1" x14ac:dyDescent="0.35">
      <c r="A18" s="34" t="s">
        <v>61</v>
      </c>
      <c r="B18" s="16" t="s">
        <v>89</v>
      </c>
      <c r="C18" s="14" t="s">
        <v>90</v>
      </c>
      <c r="D18" s="56" t="s">
        <v>65</v>
      </c>
      <c r="E18" s="66">
        <v>6503</v>
      </c>
      <c r="F18" s="14">
        <v>17.277999999999999</v>
      </c>
      <c r="G18" s="72" t="s">
        <v>115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15">
        <f>SUM(P18)</f>
        <v>681336</v>
      </c>
    </row>
    <row r="19" spans="1:29" s="18" customFormat="1" ht="15.5" hidden="1" x14ac:dyDescent="0.35">
      <c r="A19" s="34" t="s">
        <v>61</v>
      </c>
      <c r="B19" s="16" t="s">
        <v>59</v>
      </c>
      <c r="C19" s="14" t="s">
        <v>90</v>
      </c>
      <c r="D19" s="56" t="s">
        <v>65</v>
      </c>
      <c r="E19" s="66">
        <v>6503</v>
      </c>
      <c r="F19" s="14">
        <v>17.277999999999999</v>
      </c>
      <c r="G19" s="72" t="s">
        <v>115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15">
        <f>SUM(P19)</f>
        <v>1</v>
      </c>
      <c r="AC19" s="55"/>
    </row>
    <row r="20" spans="1:29" s="18" customFormat="1" ht="14.5" hidden="1" x14ac:dyDescent="0.3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15"/>
    </row>
    <row r="21" spans="1:29" s="9" customFormat="1" ht="14.5" hidden="1" x14ac:dyDescent="0.35">
      <c r="A21" s="34"/>
      <c r="B21" s="16"/>
      <c r="C21" s="48"/>
      <c r="D21" s="14"/>
      <c r="E21" s="16"/>
      <c r="F21" s="14"/>
      <c r="G21" s="14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15">
        <f t="shared" ref="AB21:AB28" si="0">SUM(N21)</f>
        <v>0</v>
      </c>
    </row>
    <row r="22" spans="1:29" s="9" customFormat="1" ht="14.5" hidden="1" x14ac:dyDescent="0.35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15">
        <f t="shared" si="0"/>
        <v>0</v>
      </c>
    </row>
    <row r="23" spans="1:29" s="9" customFormat="1" ht="14.5" hidden="1" x14ac:dyDescent="0.35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15">
        <f t="shared" si="0"/>
        <v>0</v>
      </c>
    </row>
    <row r="24" spans="1:29" s="9" customFormat="1" ht="14.5" hidden="1" x14ac:dyDescent="0.35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15">
        <f t="shared" si="0"/>
        <v>0</v>
      </c>
    </row>
    <row r="25" spans="1:29" s="9" customFormat="1" ht="15.5" hidden="1" x14ac:dyDescent="0.35">
      <c r="A25" s="57" t="s">
        <v>8</v>
      </c>
      <c r="B25" s="16"/>
      <c r="C25" s="56"/>
      <c r="D25" s="56"/>
      <c r="E25" s="56"/>
      <c r="F25" s="56"/>
      <c r="G25" s="5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15">
        <f t="shared" si="0"/>
        <v>0</v>
      </c>
    </row>
    <row r="26" spans="1:29" s="9" customFormat="1" ht="15.5" hidden="1" x14ac:dyDescent="0.35">
      <c r="A26" s="14" t="s">
        <v>67</v>
      </c>
      <c r="B26" s="16"/>
      <c r="C26" s="56"/>
      <c r="D26" s="56"/>
      <c r="E26" s="56"/>
      <c r="F26" s="56"/>
      <c r="G26" s="5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15">
        <f t="shared" si="0"/>
        <v>0</v>
      </c>
    </row>
    <row r="27" spans="1:29" s="9" customFormat="1" ht="15.5" hidden="1" x14ac:dyDescent="0.35">
      <c r="A27" s="17"/>
      <c r="B27" s="16"/>
      <c r="C27" s="56"/>
      <c r="D27" s="56"/>
      <c r="E27" s="56"/>
      <c r="F27" s="56"/>
      <c r="G27" s="5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15">
        <f t="shared" si="0"/>
        <v>0</v>
      </c>
    </row>
    <row r="28" spans="1:29" s="9" customFormat="1" ht="15" hidden="1" x14ac:dyDescent="0.35">
      <c r="A28" s="45" t="s">
        <v>23</v>
      </c>
      <c r="B28" s="16" t="s">
        <v>45</v>
      </c>
      <c r="C28" s="48" t="s">
        <v>68</v>
      </c>
      <c r="D28" s="67" t="s">
        <v>69</v>
      </c>
      <c r="E28" s="68" t="s">
        <v>70</v>
      </c>
      <c r="F28" s="14" t="s">
        <v>24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15">
        <f t="shared" si="0"/>
        <v>0</v>
      </c>
    </row>
    <row r="29" spans="1:29" s="9" customFormat="1" ht="15" hidden="1" thickBot="1" x14ac:dyDescent="0.4">
      <c r="A29" s="35" t="s">
        <v>14</v>
      </c>
      <c r="B29" s="61" t="s">
        <v>45</v>
      </c>
      <c r="C29" s="69" t="s">
        <v>91</v>
      </c>
      <c r="D29" s="67" t="s">
        <v>92</v>
      </c>
      <c r="E29" s="67" t="s">
        <v>93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49"/>
      <c r="X29" s="49"/>
      <c r="Y29" s="49"/>
      <c r="Z29" s="49"/>
      <c r="AA29" s="49"/>
      <c r="AB29" s="15">
        <f>SUM(Q29:S29)</f>
        <v>955686</v>
      </c>
    </row>
    <row r="30" spans="1:29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15">
        <f>SUM(N30)</f>
        <v>0</v>
      </c>
    </row>
    <row r="31" spans="1:29" s="9" customFormat="1" ht="15.5" hidden="1" x14ac:dyDescent="0.35">
      <c r="A31" s="17"/>
      <c r="B31" s="16"/>
      <c r="C31" s="56"/>
      <c r="D31" s="56"/>
      <c r="E31" s="56"/>
      <c r="F31" s="56"/>
      <c r="G31" s="5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15">
        <f>SUM(N31)</f>
        <v>0</v>
      </c>
    </row>
    <row r="32" spans="1:29" s="9" customFormat="1" ht="15.5" hidden="1" x14ac:dyDescent="0.35">
      <c r="A32" s="24" t="s">
        <v>8</v>
      </c>
      <c r="B32" s="16"/>
      <c r="C32" s="56"/>
      <c r="D32" s="56"/>
      <c r="E32" s="56"/>
      <c r="F32" s="56"/>
      <c r="G32" s="5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15">
        <f>SUM(N32)</f>
        <v>0</v>
      </c>
    </row>
    <row r="33" spans="1:30" s="9" customFormat="1" ht="14.5" hidden="1" x14ac:dyDescent="0.35">
      <c r="A33" s="14" t="s">
        <v>28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15">
        <f>SUM(N33)</f>
        <v>0</v>
      </c>
    </row>
    <row r="34" spans="1:30" s="9" customFormat="1" ht="14.5" hidden="1" x14ac:dyDescent="0.35">
      <c r="A34" s="17" t="s">
        <v>16</v>
      </c>
      <c r="B34" s="16" t="s">
        <v>56</v>
      </c>
      <c r="C34" s="14" t="s">
        <v>82</v>
      </c>
      <c r="D34" s="14" t="s">
        <v>83</v>
      </c>
      <c r="E34" s="14" t="s">
        <v>84</v>
      </c>
      <c r="F34" s="16">
        <v>17.207000000000001</v>
      </c>
      <c r="G34" s="73" t="s">
        <v>116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15">
        <f>O34</f>
        <v>97899.19</v>
      </c>
    </row>
    <row r="35" spans="1:30" s="9" customFormat="1" ht="14.5" hidden="1" x14ac:dyDescent="0.35">
      <c r="A35" s="17" t="s">
        <v>16</v>
      </c>
      <c r="B35" s="16" t="s">
        <v>59</v>
      </c>
      <c r="C35" s="14" t="s">
        <v>82</v>
      </c>
      <c r="D35" s="14" t="s">
        <v>83</v>
      </c>
      <c r="E35" s="14" t="s">
        <v>84</v>
      </c>
      <c r="F35" s="16">
        <v>17.207000000000001</v>
      </c>
      <c r="G35" s="73" t="s">
        <v>116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15">
        <f t="shared" ref="AB35:AB37" si="1">O35</f>
        <v>1</v>
      </c>
    </row>
    <row r="36" spans="1:30" s="9" customFormat="1" ht="14.5" hidden="1" x14ac:dyDescent="0.35">
      <c r="A36" s="17" t="s">
        <v>17</v>
      </c>
      <c r="B36" s="16" t="s">
        <v>56</v>
      </c>
      <c r="C36" s="14" t="s">
        <v>82</v>
      </c>
      <c r="D36" s="14" t="s">
        <v>83</v>
      </c>
      <c r="E36" s="14" t="s">
        <v>85</v>
      </c>
      <c r="F36" s="16" t="s">
        <v>18</v>
      </c>
      <c r="G36" s="73" t="s">
        <v>116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15">
        <f t="shared" si="1"/>
        <v>7499</v>
      </c>
    </row>
    <row r="37" spans="1:30" s="9" customFormat="1" ht="14.5" hidden="1" x14ac:dyDescent="0.35">
      <c r="A37" s="17" t="s">
        <v>17</v>
      </c>
      <c r="B37" s="16" t="s">
        <v>59</v>
      </c>
      <c r="C37" s="14" t="s">
        <v>82</v>
      </c>
      <c r="D37" s="14" t="s">
        <v>83</v>
      </c>
      <c r="E37" s="14" t="s">
        <v>85</v>
      </c>
      <c r="F37" s="16" t="s">
        <v>18</v>
      </c>
      <c r="G37" s="73" t="s">
        <v>116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15">
        <f t="shared" si="1"/>
        <v>1</v>
      </c>
    </row>
    <row r="38" spans="1:30" s="9" customFormat="1" ht="14.5" hidden="1" x14ac:dyDescent="0.35">
      <c r="A38" s="74" t="s">
        <v>127</v>
      </c>
      <c r="B38" s="61" t="s">
        <v>45</v>
      </c>
      <c r="C38" s="75" t="s">
        <v>139</v>
      </c>
      <c r="D38" s="76" t="s">
        <v>128</v>
      </c>
      <c r="E38" s="76" t="s">
        <v>129</v>
      </c>
      <c r="F38" s="16" t="s">
        <v>15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>
        <v>3050</v>
      </c>
      <c r="X38" s="49"/>
      <c r="Y38" s="49"/>
      <c r="Z38" s="49"/>
      <c r="AA38" s="49"/>
      <c r="AB38" s="15">
        <f>W38</f>
        <v>3050</v>
      </c>
    </row>
    <row r="39" spans="1:30" s="9" customFormat="1" ht="14.5" hidden="1" x14ac:dyDescent="0.35">
      <c r="A39" s="74" t="s">
        <v>130</v>
      </c>
      <c r="B39" s="61" t="s">
        <v>45</v>
      </c>
      <c r="C39" s="77" t="s">
        <v>140</v>
      </c>
      <c r="D39" s="77" t="s">
        <v>131</v>
      </c>
      <c r="E39" s="76" t="s">
        <v>132</v>
      </c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>
        <v>13318.19</v>
      </c>
      <c r="X39" s="49"/>
      <c r="Y39" s="49"/>
      <c r="Z39" s="49"/>
      <c r="AA39" s="49"/>
      <c r="AB39" s="15">
        <f t="shared" ref="AB39:AB41" si="2">W39</f>
        <v>13318.19</v>
      </c>
    </row>
    <row r="40" spans="1:30" s="9" customFormat="1" ht="14.5" hidden="1" x14ac:dyDescent="0.35">
      <c r="A40" s="74" t="s">
        <v>133</v>
      </c>
      <c r="B40" s="61" t="s">
        <v>45</v>
      </c>
      <c r="C40" s="78" t="s">
        <v>141</v>
      </c>
      <c r="D40" s="78" t="s">
        <v>134</v>
      </c>
      <c r="E40" s="79" t="s">
        <v>135</v>
      </c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>
        <v>17757.580000000002</v>
      </c>
      <c r="X40" s="49"/>
      <c r="Y40" s="49"/>
      <c r="Z40" s="49"/>
      <c r="AA40" s="49"/>
      <c r="AB40" s="15">
        <f t="shared" si="2"/>
        <v>17757.580000000002</v>
      </c>
    </row>
    <row r="41" spans="1:30" s="9" customFormat="1" ht="14.5" hidden="1" x14ac:dyDescent="0.35">
      <c r="A41" s="74" t="s">
        <v>136</v>
      </c>
      <c r="B41" s="61" t="s">
        <v>45</v>
      </c>
      <c r="C41" s="80" t="s">
        <v>142</v>
      </c>
      <c r="D41" s="80" t="s">
        <v>137</v>
      </c>
      <c r="E41" s="81" t="s">
        <v>138</v>
      </c>
      <c r="F41" s="16" t="s">
        <v>15</v>
      </c>
      <c r="G41" s="1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>
        <v>1648.37</v>
      </c>
      <c r="X41" s="49"/>
      <c r="Y41" s="49"/>
      <c r="Z41" s="49"/>
      <c r="AA41" s="49"/>
      <c r="AB41" s="15">
        <f t="shared" si="2"/>
        <v>1648.37</v>
      </c>
    </row>
    <row r="42" spans="1:30" s="9" customFormat="1" ht="14.5" hidden="1" x14ac:dyDescent="0.35">
      <c r="A42" s="82" t="s">
        <v>143</v>
      </c>
      <c r="B42" s="61" t="s">
        <v>45</v>
      </c>
      <c r="C42" s="83" t="s">
        <v>144</v>
      </c>
      <c r="D42" s="84" t="s">
        <v>145</v>
      </c>
      <c r="E42" s="79" t="s">
        <v>146</v>
      </c>
      <c r="F42" s="16" t="s">
        <v>15</v>
      </c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>
        <v>2761.34</v>
      </c>
      <c r="Y42" s="49"/>
      <c r="Z42" s="49"/>
      <c r="AA42" s="49"/>
      <c r="AB42" s="15">
        <f>X42</f>
        <v>2761.34</v>
      </c>
    </row>
    <row r="43" spans="1:30" s="9" customFormat="1" ht="14.5" hidden="1" x14ac:dyDescent="0.35">
      <c r="A43" s="17" t="s">
        <v>154</v>
      </c>
      <c r="B43" s="61" t="s">
        <v>45</v>
      </c>
      <c r="C43" s="14" t="s">
        <v>155</v>
      </c>
      <c r="D43" s="14" t="s">
        <v>156</v>
      </c>
      <c r="E43" s="86" t="s">
        <v>157</v>
      </c>
      <c r="F43" s="16" t="s">
        <v>15</v>
      </c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>
        <v>2006.95</v>
      </c>
      <c r="Z43" s="49"/>
      <c r="AA43" s="49"/>
      <c r="AB43" s="15">
        <f>Y43</f>
        <v>2006.95</v>
      </c>
    </row>
    <row r="44" spans="1:30" s="9" customFormat="1" ht="14.5" hidden="1" x14ac:dyDescent="0.35">
      <c r="A44" s="39" t="s">
        <v>25</v>
      </c>
      <c r="B44" s="16"/>
      <c r="C44" s="58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15">
        <f>SUM(N44)</f>
        <v>0</v>
      </c>
    </row>
    <row r="45" spans="1:30" s="9" customFormat="1" ht="14.5" hidden="1" x14ac:dyDescent="0.35">
      <c r="A45" s="39" t="s">
        <v>32</v>
      </c>
      <c r="B45" s="61" t="s">
        <v>33</v>
      </c>
      <c r="C45" s="14" t="s">
        <v>34</v>
      </c>
      <c r="D45" s="33" t="s">
        <v>26</v>
      </c>
      <c r="E45" s="14" t="s">
        <v>27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15">
        <f>SUM(N45)</f>
        <v>0</v>
      </c>
    </row>
    <row r="46" spans="1:30" s="9" customFormat="1" ht="14.5" hidden="1" x14ac:dyDescent="0.35">
      <c r="A46" s="17" t="s">
        <v>35</v>
      </c>
      <c r="B46" s="61" t="s">
        <v>45</v>
      </c>
      <c r="C46" s="14" t="s">
        <v>36</v>
      </c>
      <c r="D46" s="14" t="s">
        <v>37</v>
      </c>
      <c r="E46" s="14" t="s">
        <v>38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49"/>
      <c r="X46" s="49"/>
      <c r="Y46" s="49"/>
      <c r="Z46" s="49"/>
      <c r="AA46" s="49"/>
      <c r="AB46" s="15">
        <f>SUM(I46:U46)</f>
        <v>33721.130501708234</v>
      </c>
      <c r="AC46" s="71">
        <v>33721.129999999997</v>
      </c>
      <c r="AD46" s="70"/>
    </row>
    <row r="47" spans="1:30" s="9" customFormat="1" ht="14.5" hidden="1" x14ac:dyDescent="0.35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15">
        <f>SUM(N47)</f>
        <v>0</v>
      </c>
    </row>
    <row r="48" spans="1:30" s="9" customFormat="1" ht="14.5" hidden="1" x14ac:dyDescent="0.35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15">
        <f>SUM(N48)</f>
        <v>0</v>
      </c>
    </row>
    <row r="49" spans="1:28" s="9" customFormat="1" ht="14.5" hidden="1" x14ac:dyDescent="0.35">
      <c r="A49" s="14" t="s">
        <v>113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15">
        <f>SUM(N49)</f>
        <v>0</v>
      </c>
    </row>
    <row r="50" spans="1:28" s="9" customFormat="1" ht="14.5" hidden="1" x14ac:dyDescent="0.35">
      <c r="A50" s="34" t="s">
        <v>120</v>
      </c>
      <c r="B50" s="16" t="s">
        <v>45</v>
      </c>
      <c r="C50" s="14" t="s">
        <v>121</v>
      </c>
      <c r="D50" s="52" t="s">
        <v>22</v>
      </c>
      <c r="E50" s="52" t="s">
        <v>122</v>
      </c>
      <c r="F50" s="14">
        <v>17.245000000000001</v>
      </c>
      <c r="G50" s="73" t="s">
        <v>117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49"/>
      <c r="X50" s="49"/>
      <c r="Y50" s="49"/>
      <c r="Z50" s="49"/>
      <c r="AA50" s="49"/>
      <c r="AB50" s="15">
        <f>V50</f>
        <v>52145.998886928697</v>
      </c>
    </row>
    <row r="51" spans="1:28" s="9" customFormat="1" ht="14.5" hidden="1" x14ac:dyDescent="0.35">
      <c r="A51" s="34" t="s">
        <v>120</v>
      </c>
      <c r="B51" s="16" t="s">
        <v>123</v>
      </c>
      <c r="C51" s="14" t="s">
        <v>121</v>
      </c>
      <c r="D51" s="52" t="s">
        <v>22</v>
      </c>
      <c r="E51" s="52" t="s">
        <v>122</v>
      </c>
      <c r="F51" s="14">
        <v>17.245000000000001</v>
      </c>
      <c r="G51" s="73" t="s">
        <v>117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49"/>
      <c r="X51" s="49"/>
      <c r="Y51" s="49"/>
      <c r="Z51" s="49"/>
      <c r="AA51" s="49"/>
      <c r="AB51" s="15">
        <f>V51</f>
        <v>1</v>
      </c>
    </row>
    <row r="52" spans="1:28" s="9" customFormat="1" ht="14.5" hidden="1" x14ac:dyDescent="0.35">
      <c r="A52" s="34"/>
      <c r="B52" s="16"/>
      <c r="C52" s="14"/>
      <c r="D52" s="14"/>
      <c r="E52" s="14"/>
      <c r="F52" s="14"/>
      <c r="G52" s="14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15">
        <f t="shared" ref="AB52:AB58" si="3">SUM(N52)</f>
        <v>0</v>
      </c>
    </row>
    <row r="53" spans="1:28" s="9" customFormat="1" ht="14.5" hidden="1" x14ac:dyDescent="0.35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15">
        <f t="shared" si="3"/>
        <v>0</v>
      </c>
    </row>
    <row r="54" spans="1:28" s="9" customFormat="1" ht="14.5" hidden="1" x14ac:dyDescent="0.35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15">
        <f t="shared" si="3"/>
        <v>0</v>
      </c>
    </row>
    <row r="55" spans="1:28" s="9" customFormat="1" ht="14.5" hidden="1" x14ac:dyDescent="0.35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15">
        <f t="shared" si="3"/>
        <v>0</v>
      </c>
    </row>
    <row r="56" spans="1:28" s="9" customFormat="1" ht="14.5" hidden="1" x14ac:dyDescent="0.35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15">
        <f t="shared" si="3"/>
        <v>0</v>
      </c>
    </row>
    <row r="57" spans="1:28" s="9" customFormat="1" ht="14.5" x14ac:dyDescent="0.35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15">
        <f t="shared" si="3"/>
        <v>0</v>
      </c>
    </row>
    <row r="58" spans="1:28" s="9" customFormat="1" ht="14.5" x14ac:dyDescent="0.35">
      <c r="A58" s="14" t="s">
        <v>118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15">
        <f t="shared" si="3"/>
        <v>0</v>
      </c>
    </row>
    <row r="59" spans="1:28" s="9" customFormat="1" ht="14.5" x14ac:dyDescent="0.35">
      <c r="A59" s="43" t="s">
        <v>20</v>
      </c>
      <c r="B59" s="16" t="s">
        <v>45</v>
      </c>
      <c r="C59" s="89" t="s">
        <v>168</v>
      </c>
      <c r="D59" s="89" t="s">
        <v>21</v>
      </c>
      <c r="E59" s="37" t="s">
        <v>169</v>
      </c>
      <c r="F59" s="33">
        <v>17.800999999999998</v>
      </c>
      <c r="G59" s="73" t="s">
        <v>119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>
        <v>23654.68</v>
      </c>
      <c r="AB59" s="15">
        <f>AA59</f>
        <v>23654.68</v>
      </c>
    </row>
    <row r="60" spans="1:28" s="9" customFormat="1" ht="14.5" x14ac:dyDescent="0.35">
      <c r="A60" s="17"/>
      <c r="B60" s="16"/>
      <c r="C60" s="36"/>
      <c r="D60" s="36"/>
      <c r="E60" s="37"/>
      <c r="F60" s="16"/>
      <c r="G60" s="16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15">
        <f t="shared" ref="AB60:AB65" si="4">SUM(N60)</f>
        <v>0</v>
      </c>
    </row>
    <row r="61" spans="1:28" s="9" customFormat="1" ht="14.5" hidden="1" x14ac:dyDescent="0.35">
      <c r="A61" s="38" t="s">
        <v>8</v>
      </c>
      <c r="B61" s="16"/>
      <c r="C61" s="36"/>
      <c r="D61" s="36"/>
      <c r="E61" s="37"/>
      <c r="F61" s="16"/>
      <c r="G61" s="16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15">
        <f t="shared" si="4"/>
        <v>0</v>
      </c>
    </row>
    <row r="62" spans="1:28" s="9" customFormat="1" ht="14.5" hidden="1" x14ac:dyDescent="0.35">
      <c r="A62" s="14" t="s">
        <v>43</v>
      </c>
      <c r="B62" s="10"/>
      <c r="C62" s="11"/>
      <c r="D62" s="11"/>
      <c r="E62" s="12"/>
      <c r="F62" s="13"/>
      <c r="G62" s="13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15">
        <f t="shared" si="4"/>
        <v>0</v>
      </c>
    </row>
    <row r="63" spans="1:28" s="9" customFormat="1" ht="14.5" hidden="1" x14ac:dyDescent="0.35">
      <c r="A63" s="64" t="s">
        <v>44</v>
      </c>
      <c r="B63" s="61" t="s">
        <v>45</v>
      </c>
      <c r="C63" s="14" t="s">
        <v>46</v>
      </c>
      <c r="D63" s="14" t="s">
        <v>19</v>
      </c>
      <c r="E63" s="14" t="s">
        <v>47</v>
      </c>
      <c r="F63" s="14">
        <v>17.225000000000001</v>
      </c>
      <c r="G63" s="14"/>
      <c r="H63" s="49"/>
      <c r="I63" s="49"/>
      <c r="J63" s="49">
        <f>155844.65-1</f>
        <v>155843.65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15">
        <f t="shared" si="4"/>
        <v>0</v>
      </c>
    </row>
    <row r="64" spans="1:28" s="9" customFormat="1" ht="14.5" hidden="1" x14ac:dyDescent="0.35">
      <c r="A64" s="64" t="s">
        <v>44</v>
      </c>
      <c r="B64" s="59" t="s">
        <v>48</v>
      </c>
      <c r="C64" s="14" t="s">
        <v>46</v>
      </c>
      <c r="D64" s="14" t="s">
        <v>19</v>
      </c>
      <c r="E64" s="14" t="s">
        <v>47</v>
      </c>
      <c r="F64" s="14">
        <v>17.225000000000001</v>
      </c>
      <c r="G64" s="14"/>
      <c r="H64" s="49"/>
      <c r="I64" s="49"/>
      <c r="J64" s="49">
        <v>1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15">
        <f t="shared" si="4"/>
        <v>0</v>
      </c>
    </row>
    <row r="65" spans="1:29" s="9" customFormat="1" ht="14.5" hidden="1" x14ac:dyDescent="0.35">
      <c r="A65" s="46"/>
      <c r="B65" s="16"/>
      <c r="C65" s="14"/>
      <c r="D65" s="14"/>
      <c r="E65" s="14"/>
      <c r="F65" s="14"/>
      <c r="G65" s="4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15">
        <f t="shared" si="4"/>
        <v>0</v>
      </c>
    </row>
    <row r="66" spans="1:29" s="9" customFormat="1" ht="14.5" hidden="1" x14ac:dyDescent="0.35">
      <c r="A66" s="17"/>
      <c r="B66" s="16"/>
      <c r="C66" s="14"/>
      <c r="D66" s="14"/>
      <c r="E66" s="14"/>
      <c r="F66" s="14"/>
      <c r="G66" s="44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15">
        <f t="shared" ref="AB66" si="5">SUM(L66)</f>
        <v>0</v>
      </c>
    </row>
    <row r="67" spans="1:29" s="9" customFormat="1" ht="14.5" hidden="1" x14ac:dyDescent="0.35">
      <c r="A67" s="87" t="s">
        <v>160</v>
      </c>
      <c r="B67" s="61" t="s">
        <v>161</v>
      </c>
      <c r="C67" s="13" t="s">
        <v>162</v>
      </c>
      <c r="D67" s="13" t="s">
        <v>26</v>
      </c>
      <c r="E67" s="13" t="s">
        <v>27</v>
      </c>
      <c r="F67" s="88">
        <v>10.561</v>
      </c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>
        <v>4321.4156785800005</v>
      </c>
      <c r="AA67" s="50"/>
      <c r="AB67" s="15">
        <f>Z67</f>
        <v>4321.4156785800005</v>
      </c>
    </row>
    <row r="68" spans="1:29" s="9" customFormat="1" ht="14.5" hidden="1" x14ac:dyDescent="0.35">
      <c r="A68" s="17" t="s">
        <v>160</v>
      </c>
      <c r="B68" s="61" t="s">
        <v>163</v>
      </c>
      <c r="C68" s="13" t="s">
        <v>162</v>
      </c>
      <c r="D68" s="13" t="s">
        <v>26</v>
      </c>
      <c r="E68" s="13" t="s">
        <v>27</v>
      </c>
      <c r="F68" s="88">
        <v>10.561</v>
      </c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>
        <v>5401.7843214200002</v>
      </c>
      <c r="AA68" s="50"/>
      <c r="AB68" s="15">
        <f>Z68</f>
        <v>5401.7843214200002</v>
      </c>
    </row>
    <row r="69" spans="1:29" s="9" customFormat="1" ht="14.5" hidden="1" x14ac:dyDescent="0.35">
      <c r="A69" s="17"/>
      <c r="B69" s="16"/>
      <c r="C69" s="14"/>
      <c r="D69" s="44"/>
      <c r="E69" s="44"/>
      <c r="F69" s="44"/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15"/>
    </row>
    <row r="70" spans="1:29" s="9" customFormat="1" ht="14.5" hidden="1" x14ac:dyDescent="0.35">
      <c r="A70" s="17"/>
      <c r="B70" s="16"/>
      <c r="C70" s="36"/>
      <c r="D70" s="41"/>
      <c r="E70" s="42"/>
      <c r="F70" s="44"/>
      <c r="G70" s="44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15">
        <f>SUM(H70:H70)</f>
        <v>0</v>
      </c>
    </row>
    <row r="71" spans="1:29" s="9" customFormat="1" ht="14.5" x14ac:dyDescent="0.35">
      <c r="A71" s="17" t="s">
        <v>0</v>
      </c>
      <c r="B71" s="17"/>
      <c r="C71" s="54"/>
      <c r="D71" s="54"/>
      <c r="E71" s="54"/>
      <c r="F71" s="54"/>
      <c r="G71" s="54"/>
      <c r="H71" s="49">
        <f>SUM(H8:H70)</f>
        <v>7197.7900000000018</v>
      </c>
      <c r="I71" s="49">
        <f>SUM(I46:I70)</f>
        <v>20596.130501708234</v>
      </c>
      <c r="J71" s="49">
        <f>SUM(J62:J70)</f>
        <v>155844.65</v>
      </c>
      <c r="K71" s="49">
        <f>SUM(K7:K70)</f>
        <v>952767</v>
      </c>
      <c r="L71" s="49">
        <f>SUM(L12:L70)</f>
        <v>171500</v>
      </c>
      <c r="M71" s="49">
        <f>SUM(M27:M66)</f>
        <v>95000</v>
      </c>
      <c r="N71" s="49">
        <f>SUM(N10:N70)</f>
        <v>159608</v>
      </c>
      <c r="O71" s="49">
        <f>SUM(O33:O37)</f>
        <v>105400.19</v>
      </c>
      <c r="P71" s="49">
        <f>SUM(P18:P23)</f>
        <v>681337</v>
      </c>
      <c r="Q71" s="49">
        <f>SUM(Q27:Q31)</f>
        <v>477843</v>
      </c>
      <c r="R71" s="49">
        <f>SUM(R15:R24)</f>
        <v>713263</v>
      </c>
      <c r="S71" s="49">
        <f>SUM(S27:S30)</f>
        <v>477843</v>
      </c>
      <c r="T71" s="49">
        <f>SUM(T32:T46)</f>
        <v>26250</v>
      </c>
      <c r="U71" s="49">
        <f>SUM(U33:U47)</f>
        <v>-13125</v>
      </c>
      <c r="V71" s="49">
        <f>SUM(V50:V56)</f>
        <v>52146.998886928697</v>
      </c>
      <c r="W71" s="49">
        <f>SUM(W33:W42)</f>
        <v>35774.140000000007</v>
      </c>
      <c r="X71" s="49">
        <f>SUM(X32:X70)</f>
        <v>2761.34</v>
      </c>
      <c r="Y71" s="49">
        <f>SUM(Y32:Y43)</f>
        <v>2006.95</v>
      </c>
      <c r="Z71" s="49">
        <f>SUM(Z33:Z68)</f>
        <v>9723.2000000000007</v>
      </c>
      <c r="AA71" s="49">
        <f>SUM(AA58:AA59)</f>
        <v>23654.68</v>
      </c>
      <c r="AB71" s="32"/>
      <c r="AC71" s="70"/>
    </row>
    <row r="72" spans="1:29" s="9" customFormat="1" ht="14.5" x14ac:dyDescent="0.35">
      <c r="A72" s="19"/>
      <c r="B72" s="19"/>
      <c r="C72" s="20"/>
      <c r="D72" s="20"/>
      <c r="E72" s="20"/>
      <c r="F72" s="20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</row>
    <row r="73" spans="1:29" s="9" customFormat="1" ht="14.5" x14ac:dyDescent="0.35">
      <c r="A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9" s="9" customFormat="1" ht="14.5" x14ac:dyDescent="0.35">
      <c r="A74" s="18" t="s">
        <v>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9" s="9" customFormat="1" ht="14.5" hidden="1" x14ac:dyDescent="0.35">
      <c r="A75" s="18" t="s">
        <v>30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9" s="9" customFormat="1" ht="14.5" hidden="1" x14ac:dyDescent="0.35">
      <c r="A76" s="19" t="s">
        <v>31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9" s="9" customFormat="1" ht="14.5" hidden="1" x14ac:dyDescent="0.35">
      <c r="A77" s="18" t="s">
        <v>40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9" s="9" customFormat="1" ht="14.5" hidden="1" x14ac:dyDescent="0.35">
      <c r="A78" s="18" t="s">
        <v>41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9" ht="14.5" hidden="1" x14ac:dyDescent="0.35">
      <c r="A79" s="18" t="s">
        <v>49</v>
      </c>
    </row>
    <row r="80" spans="1:29" ht="14.5" hidden="1" x14ac:dyDescent="0.35">
      <c r="A80" s="18" t="s">
        <v>50</v>
      </c>
    </row>
    <row r="81" spans="1:1" ht="14.5" hidden="1" x14ac:dyDescent="0.35">
      <c r="A81" s="18" t="s">
        <v>52</v>
      </c>
    </row>
    <row r="82" spans="1:1" ht="14.5" hidden="1" x14ac:dyDescent="0.35">
      <c r="A82" s="18" t="s">
        <v>53</v>
      </c>
    </row>
    <row r="83" spans="1:1" ht="14.5" hidden="1" x14ac:dyDescent="0.35">
      <c r="A83" s="18" t="s">
        <v>63</v>
      </c>
    </row>
    <row r="84" spans="1:1" ht="14.5" hidden="1" x14ac:dyDescent="0.35">
      <c r="A84" s="18" t="s">
        <v>64</v>
      </c>
    </row>
    <row r="85" spans="1:1" ht="14.5" hidden="1" x14ac:dyDescent="0.35">
      <c r="A85" s="18" t="s">
        <v>72</v>
      </c>
    </row>
    <row r="86" spans="1:1" ht="14.5" hidden="1" x14ac:dyDescent="0.35">
      <c r="A86" s="18" t="s">
        <v>71</v>
      </c>
    </row>
    <row r="87" spans="1:1" ht="14.5" hidden="1" x14ac:dyDescent="0.35">
      <c r="A87" s="18" t="s">
        <v>75</v>
      </c>
    </row>
    <row r="88" spans="1:1" ht="14.5" hidden="1" x14ac:dyDescent="0.35">
      <c r="A88" s="18" t="s">
        <v>74</v>
      </c>
    </row>
    <row r="89" spans="1:1" ht="14.5" hidden="1" x14ac:dyDescent="0.35">
      <c r="A89" s="18" t="s">
        <v>81</v>
      </c>
    </row>
    <row r="90" spans="1:1" ht="14.5" hidden="1" x14ac:dyDescent="0.35">
      <c r="A90" s="18" t="s">
        <v>80</v>
      </c>
    </row>
    <row r="91" spans="1:1" ht="14.5" hidden="1" x14ac:dyDescent="0.35">
      <c r="A91" s="18" t="s">
        <v>88</v>
      </c>
    </row>
    <row r="92" spans="1:1" ht="14.5" hidden="1" x14ac:dyDescent="0.35">
      <c r="A92" s="18" t="s">
        <v>87</v>
      </c>
    </row>
    <row r="93" spans="1:1" ht="14.5" hidden="1" x14ac:dyDescent="0.35">
      <c r="A93" s="18" t="s">
        <v>96</v>
      </c>
    </row>
    <row r="94" spans="1:1" ht="14.5" hidden="1" x14ac:dyDescent="0.35">
      <c r="A94" s="18" t="s">
        <v>95</v>
      </c>
    </row>
    <row r="95" spans="1:1" ht="14.5" hidden="1" x14ac:dyDescent="0.35">
      <c r="A95" s="18" t="s">
        <v>100</v>
      </c>
    </row>
    <row r="96" spans="1:1" ht="14.5" hidden="1" x14ac:dyDescent="0.35">
      <c r="A96" s="18" t="s">
        <v>99</v>
      </c>
    </row>
    <row r="97" spans="1:1" ht="14.5" hidden="1" x14ac:dyDescent="0.35">
      <c r="A97" s="18" t="s">
        <v>102</v>
      </c>
    </row>
    <row r="98" spans="1:1" ht="14.5" hidden="1" x14ac:dyDescent="0.35">
      <c r="A98" s="18" t="s">
        <v>95</v>
      </c>
    </row>
    <row r="99" spans="1:1" ht="14.5" hidden="1" x14ac:dyDescent="0.35">
      <c r="A99" s="18" t="s">
        <v>105</v>
      </c>
    </row>
    <row r="100" spans="1:1" ht="14.5" hidden="1" x14ac:dyDescent="0.35">
      <c r="A100" s="18" t="s">
        <v>104</v>
      </c>
    </row>
    <row r="101" spans="1:1" ht="14.5" hidden="1" x14ac:dyDescent="0.35">
      <c r="A101" s="18" t="s">
        <v>107</v>
      </c>
    </row>
    <row r="102" spans="1:1" ht="14.5" hidden="1" x14ac:dyDescent="0.35">
      <c r="A102" s="18" t="s">
        <v>108</v>
      </c>
    </row>
    <row r="103" spans="1:1" ht="14.5" hidden="1" x14ac:dyDescent="0.35">
      <c r="A103" s="18" t="s">
        <v>112</v>
      </c>
    </row>
    <row r="104" spans="1:1" ht="14.5" hidden="1" x14ac:dyDescent="0.35">
      <c r="A104" s="18" t="s">
        <v>110</v>
      </c>
    </row>
    <row r="105" spans="1:1" ht="14.5" hidden="1" x14ac:dyDescent="0.35">
      <c r="A105" s="18" t="s">
        <v>126</v>
      </c>
    </row>
    <row r="106" spans="1:1" ht="14.5" hidden="1" x14ac:dyDescent="0.35">
      <c r="A106" s="18" t="s">
        <v>125</v>
      </c>
    </row>
    <row r="107" spans="1:1" ht="14.5" hidden="1" x14ac:dyDescent="0.35">
      <c r="A107" s="18" t="s">
        <v>148</v>
      </c>
    </row>
    <row r="108" spans="1:1" ht="14.5" hidden="1" x14ac:dyDescent="0.35">
      <c r="A108" s="18" t="s">
        <v>125</v>
      </c>
    </row>
    <row r="109" spans="1:1" ht="14.5" hidden="1" x14ac:dyDescent="0.35">
      <c r="A109" s="18" t="s">
        <v>153</v>
      </c>
    </row>
    <row r="110" spans="1:1" ht="14.5" hidden="1" x14ac:dyDescent="0.35">
      <c r="A110" s="18" t="s">
        <v>125</v>
      </c>
    </row>
    <row r="111" spans="1:1" ht="14.5" hidden="1" x14ac:dyDescent="0.35">
      <c r="A111" s="18" t="s">
        <v>165</v>
      </c>
    </row>
    <row r="112" spans="1:1" ht="14.5" hidden="1" x14ac:dyDescent="0.35">
      <c r="A112" s="18" t="s">
        <v>164</v>
      </c>
    </row>
    <row r="113" spans="1:1" ht="14.5" x14ac:dyDescent="0.35">
      <c r="A113" s="18" t="s">
        <v>166</v>
      </c>
    </row>
    <row r="114" spans="1:1" ht="14.5" x14ac:dyDescent="0.35">
      <c r="A114" s="18" t="s">
        <v>167</v>
      </c>
    </row>
    <row r="123" spans="1:1" ht="14.5" x14ac:dyDescent="0.35">
      <c r="A123" s="9" t="s">
        <v>111</v>
      </c>
    </row>
    <row r="124" spans="1:1" ht="14.5" x14ac:dyDescent="0.35">
      <c r="A124" s="9" t="s">
        <v>149</v>
      </c>
    </row>
    <row r="125" spans="1:1" ht="14.5" x14ac:dyDescent="0.35">
      <c r="A125" s="9" t="s">
        <v>152</v>
      </c>
    </row>
    <row r="126" spans="1:1" ht="14.5" x14ac:dyDescent="0.35">
      <c r="A126" s="9" t="s">
        <v>150</v>
      </c>
    </row>
    <row r="127" spans="1:1" ht="14.5" x14ac:dyDescent="0.35">
      <c r="A127" s="85" t="s">
        <v>151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2023-06-09T18:19:20Z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