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LOWELL/"/>
    </mc:Choice>
  </mc:AlternateContent>
  <xr:revisionPtr revIDLastSave="0" documentId="8_{492E01A4-9873-4716-8205-9E7EBFCB6AFB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LOWELL" sheetId="2" r:id="rId1"/>
  </sheets>
  <definedNames>
    <definedName name="_xlnm.Print_Area" localSheetId="0">LOWELL!$A$1:$G$81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79" i="2" l="1"/>
  <c r="R9" i="2"/>
  <c r="R58" i="2"/>
  <c r="P57" i="2"/>
  <c r="R57" i="2" s="1"/>
  <c r="O79" i="2"/>
  <c r="R61" i="2"/>
  <c r="N17" i="2"/>
  <c r="N15" i="2"/>
  <c r="N79" i="2" s="1"/>
  <c r="R53" i="2"/>
  <c r="M52" i="2"/>
  <c r="M79" i="2" s="1"/>
  <c r="L79" i="2"/>
  <c r="R8" i="2"/>
  <c r="R55" i="2"/>
  <c r="K54" i="2"/>
  <c r="R54" i="2" s="1"/>
  <c r="R51" i="2"/>
  <c r="J50" i="2"/>
  <c r="J79" i="2" s="1"/>
  <c r="I40" i="2"/>
  <c r="I79" i="2" s="1"/>
  <c r="H79" i="2"/>
  <c r="R27" i="2"/>
  <c r="G79" i="2"/>
  <c r="R26" i="2"/>
  <c r="R10" i="2"/>
  <c r="R11" i="2"/>
  <c r="R12" i="2"/>
  <c r="R13" i="2"/>
  <c r="R14" i="2"/>
  <c r="R19" i="2"/>
  <c r="R20" i="2"/>
  <c r="R21" i="2"/>
  <c r="R22" i="2"/>
  <c r="R24" i="2"/>
  <c r="R25" i="2"/>
  <c r="R28" i="2"/>
  <c r="R29" i="2"/>
  <c r="R30" i="2"/>
  <c r="R32" i="2"/>
  <c r="R33" i="2"/>
  <c r="R34" i="2"/>
  <c r="R35" i="2"/>
  <c r="R36" i="2"/>
  <c r="R37" i="2"/>
  <c r="R38" i="2"/>
  <c r="R39" i="2"/>
  <c r="R41" i="2"/>
  <c r="R42" i="2"/>
  <c r="R43" i="2"/>
  <c r="R44" i="2"/>
  <c r="R45" i="2"/>
  <c r="R46" i="2"/>
  <c r="R47" i="2"/>
  <c r="R48" i="2"/>
  <c r="R49" i="2"/>
  <c r="R60" i="2"/>
  <c r="R63" i="2"/>
  <c r="R64" i="2"/>
  <c r="R65" i="2"/>
  <c r="R66" i="2"/>
  <c r="R68" i="2"/>
  <c r="R71" i="2"/>
  <c r="R72" i="2"/>
  <c r="R73" i="2"/>
  <c r="R74" i="2"/>
  <c r="R75" i="2"/>
  <c r="R76" i="2"/>
  <c r="R77" i="2"/>
  <c r="R78" i="2"/>
  <c r="R23" i="2"/>
  <c r="R62" i="2"/>
  <c r="R59" i="2"/>
  <c r="R31" i="2"/>
  <c r="R56" i="2"/>
  <c r="R40" i="2"/>
  <c r="R67" i="2"/>
  <c r="P79" i="2" l="1"/>
  <c r="R52" i="2"/>
  <c r="R50" i="2"/>
  <c r="K79" i="2"/>
</calcChain>
</file>

<file path=xl/sharedStrings.xml><?xml version="1.0" encoding="utf-8"?>
<sst xmlns="http://schemas.openxmlformats.org/spreadsheetml/2006/main" count="180" uniqueCount="116">
  <si>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</si>
  <si>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</si>
  <si>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</si>
  <si>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</si>
  <si>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</si>
  <si>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</si>
  <si>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</si>
  <si>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</si>
  <si>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</si>
  <si>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</si>
  <si>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</si>
  <si>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</si>
  <si>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LOWELL</t>
  </si>
  <si>
    <t>WORKFORCE TRAINING FUND</t>
  </si>
  <si>
    <t>N/A</t>
  </si>
  <si>
    <t>STATE ONE STOP</t>
  </si>
  <si>
    <t>WP 90%</t>
  </si>
  <si>
    <t>WP 10%</t>
  </si>
  <si>
    <t>17.207</t>
  </si>
  <si>
    <t>DOE -ELEMENTARY &amp; SECONDARY ED</t>
  </si>
  <si>
    <t>84.002A</t>
  </si>
  <si>
    <t>DVOP</t>
  </si>
  <si>
    <t>ELDER AFFAIRS</t>
  </si>
  <si>
    <t>DOE-CAREER PATHWAYS</t>
  </si>
  <si>
    <t>MA COMMISSION FOR THE BLIND</t>
  </si>
  <si>
    <t>JULY 1, 2020-JUNE 30, 2021</t>
  </si>
  <si>
    <t>JULY 1, 2021-JUNE 30, 2022</t>
  </si>
  <si>
    <t>CT EOL 21CCLOWVETSUI</t>
  </si>
  <si>
    <t>CT EOL 21CCLOWTRADE</t>
  </si>
  <si>
    <t>TRADE</t>
  </si>
  <si>
    <t>OCTOBER 1, 2019-JUNE 20,2020</t>
  </si>
  <si>
    <t>FTRADE2020</t>
  </si>
  <si>
    <t>7003-1010</t>
  </si>
  <si>
    <t>J402</t>
  </si>
  <si>
    <t>N.A</t>
  </si>
  <si>
    <t>DTA</t>
  </si>
  <si>
    <t>MA REHAB COMMISSION (SERVICE DATE 7.1.2020-9.30.2021)</t>
  </si>
  <si>
    <t>UI</t>
  </si>
  <si>
    <t>4400-3067</t>
  </si>
  <si>
    <t>K103</t>
  </si>
  <si>
    <t>CT EOL 23CCLOWWP</t>
  </si>
  <si>
    <t>DTA WPP EXPANSION FUNDS</t>
  </si>
  <si>
    <t>JULY 1, 2022-SEPT 30, 2022</t>
  </si>
  <si>
    <t>F20223067</t>
  </si>
  <si>
    <t>INITIAL AWARD FY23</t>
  </si>
  <si>
    <t>INITIAL AWARD FY23 JULY 29, 2022</t>
  </si>
  <si>
    <t>TO ADD DTA WPP EXPANSION FUNDS</t>
  </si>
  <si>
    <t>BUDGET #1 FY23 AUGUST 25, 2022</t>
  </si>
  <si>
    <t>TO ADD FY23 WPP FUNDS</t>
  </si>
  <si>
    <t>FY23 WPP PROGRAM</t>
  </si>
  <si>
    <t>JULY 1, 2022-JUNE 20, 2023</t>
  </si>
  <si>
    <t>SPSS2023</t>
  </si>
  <si>
    <t>4400-1979</t>
  </si>
  <si>
    <t>K227</t>
  </si>
  <si>
    <t>BUDGET #1 FY23</t>
  </si>
  <si>
    <t>BUDGET #2 FY23</t>
  </si>
  <si>
    <t>CT EOL 23CCLOWNEGREA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</si>
  <si>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</si>
  <si>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JULY 1, 2022-JUNE 30, 2023</t>
  </si>
  <si>
    <t>FUIREA22</t>
  </si>
  <si>
    <t>7002-6624</t>
  </si>
  <si>
    <t>UIRE</t>
  </si>
  <si>
    <t>JULY 1, 2023-SEPT 30,2023</t>
  </si>
  <si>
    <t>BUDGET #2 FY23 AUGUST 31, 2022</t>
  </si>
  <si>
    <t>TO ADD RESEA FUNDS</t>
  </si>
  <si>
    <t>CT EOL 23CCLOWWIA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</si>
  <si>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</si>
  <si>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JULY 1, 2022-JUNE 30,  2023</t>
  </si>
  <si>
    <t>FWIAYTH23</t>
  </si>
  <si>
    <t>7003-1631</t>
  </si>
  <si>
    <t>JULY 1, 2023-JUNE 30,  2024</t>
  </si>
  <si>
    <t>BUDGET #3 FY23</t>
  </si>
  <si>
    <t>BUDGET #3 FY23 SEPTEMBER 30, 2022</t>
  </si>
  <si>
    <t xml:space="preserve">TO ADD FY23 YOUTH </t>
  </si>
  <si>
    <t>BUDGET #4 FY23</t>
  </si>
  <si>
    <t>DISLOCATED WORKER</t>
  </si>
  <si>
    <t>FWIADWK23A</t>
  </si>
  <si>
    <t>BUDGET #4 FY23 OCTOBER 3, 2022</t>
  </si>
  <si>
    <t>TO ADD FY23 DISLOCATED WORKER</t>
  </si>
  <si>
    <t>7003-1778</t>
  </si>
  <si>
    <t>BUDGET #5 FY23</t>
  </si>
  <si>
    <t>CT EOL 23CCLOWSOSWTF</t>
  </si>
  <si>
    <t>WTRUSTF23</t>
  </si>
  <si>
    <t>7003-0135</t>
  </si>
  <si>
    <t>K264</t>
  </si>
  <si>
    <t>TO ADD WTF FUNDS</t>
  </si>
  <si>
    <t>BUDGET #5 FY23 OCTOBER 20, 2022</t>
  </si>
  <si>
    <t>BUDGET #6 FY23</t>
  </si>
  <si>
    <t>ADULT</t>
  </si>
  <si>
    <t>FWIAADT23A</t>
  </si>
  <si>
    <t>7003-1630</t>
  </si>
  <si>
    <t>TO ADD FY23 ADULT</t>
  </si>
  <si>
    <t>BUDGET #6 FY23 OCTOBER 20, 2022</t>
  </si>
  <si>
    <t>BUDGET #7 FY23</t>
  </si>
  <si>
    <t>TO ADD FY23 WP FUNDS</t>
  </si>
  <si>
    <t>BUDGET #7 FY23 OCTOBER 21, 2022</t>
  </si>
  <si>
    <t>FES2023</t>
  </si>
  <si>
    <t>7002-6626</t>
  </si>
  <si>
    <t>K105</t>
  </si>
  <si>
    <t>K107</t>
  </si>
  <si>
    <t>BUDGET #8 FY23</t>
  </si>
  <si>
    <t>BUDGET #8 FY23 NOVEMBER 4, 2022</t>
  </si>
  <si>
    <t>TO ADD MassHire AWARD</t>
  </si>
  <si>
    <t>OCTOBER 17, 2022-JUNE 30,2023</t>
  </si>
  <si>
    <t>MassHire Award RESPECT</t>
  </si>
  <si>
    <t>OCTOBER 1, 2022-JUNE 30,  2023</t>
  </si>
  <si>
    <t>FWIADWK23B</t>
  </si>
  <si>
    <t>BUDGET #9 FY23</t>
  </si>
  <si>
    <t>TO ADD FY23 DISLOCATED WORKER FUND</t>
  </si>
  <si>
    <t>BUDGET #9 FY23 DECEMBER 8, 2022</t>
  </si>
  <si>
    <t>TO ADD FY23 STATE ONE STOP FUND</t>
  </si>
  <si>
    <t>BUDGET #10 FY23</t>
  </si>
  <si>
    <t>STOSCC2023</t>
  </si>
  <si>
    <t>7003-0803</t>
  </si>
  <si>
    <t>K284</t>
  </si>
  <si>
    <t>BUDGET #10 FY23 DECEMBER 13,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</si>
</sst>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</numFmts>
  <fonts count="1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sz val="12"/>
      <name val="Book Antiqua"/>
      <family val="1"/>
    </font>
    <font>
      <b/>
      <sz val="11"/>
      <color rgb="FF000000"/>
      <name val="Book Antiqua"/>
      <family val="1"/>
    </font>
    <font>
      <b/>
      <sz val="11"/>
      <color theme="1"/>
      <name val="Book Antiqua"/>
      <family val="1"/>
    </font>
    <font>
      <sz val="14"/>
      <color theme="1"/>
      <name val="Book Antiqua"/>
      <family val="1"/>
    </font>
    <font>
      <b/>
      <sz val="11"/>
      <color rgb="FF242424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74">
    <xf numFmtId="0" fontId="0" fillId="0" borderId="0" xfId="0"/>
    <xf numFmtId="0" fontId="3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44" fontId="8" fillId="0" borderId="1" xfId="0" applyNumberFormat="1" applyFont="1" applyBorder="1"/>
    <xf numFmtId="0" fontId="8" fillId="0" borderId="1" xfId="0" quotePrefix="1" applyFont="1" applyBorder="1" applyAlignment="1">
      <alignment horizontal="center"/>
    </xf>
    <xf numFmtId="7" fontId="8" fillId="0" borderId="1" xfId="0" applyNumberFormat="1" applyFont="1" applyBorder="1" applyAlignment="1">
      <alignment horizontal="center"/>
    </xf>
    <xf numFmtId="7" fontId="8" fillId="0" borderId="1" xfId="0" applyNumberFormat="1" applyFont="1" applyBorder="1" applyAlignment="1">
      <alignment horizontal="center" wrapText="1"/>
    </xf>
    <xf numFmtId="0" fontId="7" fillId="0" borderId="1" xfId="0" applyFont="1" applyBorder="1"/>
    <xf numFmtId="0" fontId="7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8" fillId="0" borderId="1" xfId="0" applyFont="1" applyBorder="1" applyAlignment="1">
      <alignment horizontal="center" wrapText="1"/>
    </xf>
    <xf numFmtId="44" fontId="8" fillId="0" borderId="3" xfId="0" applyNumberFormat="1" applyFont="1" applyBorder="1"/>
    <xf numFmtId="0" fontId="8" fillId="0" borderId="4" xfId="0" applyFont="1" applyBorder="1" applyAlignment="1">
      <alignment horizontal="left"/>
    </xf>
    <xf numFmtId="49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2" xfId="0" applyFont="1" applyBorder="1" applyAlignment="1">
      <alignment horizontal="left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8" fillId="0" borderId="4" xfId="0" quotePrefix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44" fontId="8" fillId="0" borderId="1" xfId="1" applyFont="1" applyFill="1" applyBorder="1" applyAlignment="1">
      <alignment horizontal="center" wrapText="1"/>
    </xf>
    <xf numFmtId="44" fontId="8" fillId="0" borderId="1" xfId="1" applyFont="1" applyFill="1" applyBorder="1" applyAlignment="1">
      <alignment horizontal="center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8" fillId="0" borderId="0" xfId="0" applyFont="1"/>
    <xf numFmtId="44" fontId="7" fillId="0" borderId="0" xfId="0" applyNumberFormat="1" applyFont="1"/>
    <xf numFmtId="0" fontId="3" fillId="0" borderId="0" xfId="0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vertical="center"/>
    </xf>
    <xf numFmtId="0" fontId="8" fillId="0" borderId="2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0" xfId="0" applyFont="1" applyAlignment="1">
      <alignment horizontal="center"/>
    </xf>
    <xf numFmtId="0" fontId="8" fillId="0" borderId="5" xfId="0" applyFont="1" applyBorder="1" applyAlignment="1">
      <alignment horizontal="center"/>
    </xf>
    <xf numFmtId="7" fontId="7" fillId="0" borderId="0" xfId="0" applyNumberFormat="1" applyFont="1"/>
    <xf numFmtId="0" fontId="8" fillId="0" borderId="0" xfId="0" applyFont="1" applyAlignment="1">
      <alignment horizontal="left"/>
    </xf>
    <xf numFmtId="2" fontId="7" fillId="0" borderId="0" xfId="0" applyNumberFormat="1" applyFont="1" applyAlignment="1">
      <alignment horizontal="center"/>
    </xf>
    <xf numFmtId="0" fontId="4" fillId="0" borderId="0" xfId="0" applyFont="1"/>
    <xf numFmtId="0" fontId="15" fillId="0" borderId="1" xfId="0" quotePrefix="1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4" fillId="0" borderId="7" xfId="0" applyFont="1" applyBorder="1" applyAlignment="1">
      <alignment horizontal="center"/>
    </xf>
    <xf numFmtId="44" fontId="8" fillId="0" borderId="1" xfId="1" applyFont="1" applyFill="1" applyBorder="1"/>
    <xf numFmtId="0" fontId="17" fillId="2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7"/>
  <sheetViews>
    <sheetView tabSelected="1" topLeftCell="A2" zoomScale="120" zoomScaleNormal="120" workbookViewId="0">
      <selection activeCell="A104" sqref="A104"/>
    </sheetView>
  </sheetViews>
  <sheetFormatPr defaultColWidth="9.1796875" defaultRowHeight="12" x14ac:dyDescent="0.3"/>
  <cols>
    <col min="1" max="1" width="69.36328125" style="43" customWidth="1"/>
    <col min="2" max="2" width="38.453125" style="43" customWidth="1"/>
    <col min="3" max="3" width="19.26953125" style="1" customWidth="1"/>
    <col min="4" max="4" width="16.26953125" style="1" customWidth="1"/>
    <col min="5" max="5" width="11.453125" style="1" customWidth="1"/>
    <col min="6" max="6" width="9.1796875" style="1" bestFit="1" customWidth="1"/>
    <col min="7" max="8" width="20.7265625" style="1" hidden="1" customWidth="1"/>
    <col min="9" max="9" width="16.6328125" style="1" hidden="1" customWidth="1"/>
    <col min="10" max="14" width="16.54296875" style="1" hidden="1" customWidth="1"/>
    <col min="15" max="16" width="12.90625" style="1" hidden="1" customWidth="1"/>
    <col min="17" max="17" width="16.90625" style="1" customWidth="1"/>
    <col min="18" max="18" width="12.1796875" style="43" hidden="1" customWidth="1"/>
    <col min="19" max="19" width="12" style="43" bestFit="1" customWidth="1"/>
    <col min="20" max="16384" width="9.1796875" style="43"/>
  </cols>
  <sheetData>
    <row r="1" spans="1:18" ht="20.5" x14ac:dyDescent="0.45">
      <c r="A1" s="43" t="s">
        <v>11</v>
      </c>
      <c r="B1" s="72" t="s">
        <v>10</v>
      </c>
      <c r="C1" s="73"/>
      <c r="D1" s="73"/>
      <c r="E1" s="73"/>
      <c r="F1" s="73"/>
      <c r="G1" s="73"/>
      <c r="H1" s="60"/>
      <c r="I1" s="60"/>
      <c r="J1" s="60"/>
      <c r="K1" s="60"/>
      <c r="L1" s="60"/>
      <c r="M1" s="60"/>
      <c r="N1" s="60"/>
      <c r="O1" s="60"/>
      <c r="P1" s="60"/>
      <c r="Q1" s="60"/>
    </row>
    <row r="2" spans="1:18" ht="20.5" x14ac:dyDescent="0.45">
      <c r="B2" s="44"/>
      <c r="C2" s="44"/>
      <c r="D2" s="44"/>
      <c r="E2" s="45"/>
      <c r="F2" s="45"/>
    </row>
    <row r="3" spans="1:18" ht="20.5" x14ac:dyDescent="0.45">
      <c r="A3" s="46" t="s">
        <v>12</v>
      </c>
      <c r="B3" s="44" t="s">
        <v>7</v>
      </c>
      <c r="C3" s="47"/>
    </row>
    <row r="4" spans="1:18" ht="21" thickBot="1" x14ac:dyDescent="0.5">
      <c r="A4" s="46"/>
      <c r="B4" s="48"/>
      <c r="C4" s="47"/>
    </row>
    <row r="5" spans="1:18" s="14" customFormat="1" ht="32" customHeight="1" thickBot="1" x14ac:dyDescent="0.4">
      <c r="A5" s="2"/>
      <c r="B5" s="3" t="s">
        <v>2</v>
      </c>
      <c r="C5" s="3" t="s">
        <v>3</v>
      </c>
      <c r="D5" s="3" t="s">
        <v>4</v>
      </c>
      <c r="E5" s="3" t="s">
        <v>5</v>
      </c>
      <c r="F5" s="3" t="s">
        <v>1</v>
      </c>
      <c r="G5" s="3" t="s">
        <v>44</v>
      </c>
      <c r="H5" s="63" t="s">
        <v>54</v>
      </c>
      <c r="I5" s="63" t="s">
        <v>55</v>
      </c>
      <c r="J5" s="63" t="s">
        <v>71</v>
      </c>
      <c r="K5" s="63" t="s">
        <v>74</v>
      </c>
      <c r="L5" s="63" t="s">
        <v>80</v>
      </c>
      <c r="M5" s="63" t="s">
        <v>87</v>
      </c>
      <c r="N5" s="63" t="s">
        <v>93</v>
      </c>
      <c r="O5" s="63" t="s">
        <v>100</v>
      </c>
      <c r="P5" s="63" t="s">
        <v>107</v>
      </c>
      <c r="Q5" s="63" t="s">
        <v>111</v>
      </c>
      <c r="R5" s="36" t="s">
        <v>6</v>
      </c>
    </row>
    <row r="6" spans="1:18" s="14" customFormat="1" ht="14.5" x14ac:dyDescent="0.35">
      <c r="A6" s="22" t="s">
        <v>8</v>
      </c>
      <c r="B6" s="4"/>
      <c r="C6" s="5"/>
      <c r="D6" s="5"/>
      <c r="E6" s="6"/>
      <c r="F6" s="7"/>
      <c r="G6" s="7"/>
      <c r="H6" s="62"/>
      <c r="I6" s="62"/>
      <c r="J6" s="62"/>
      <c r="K6" s="62"/>
      <c r="L6" s="62"/>
      <c r="M6" s="62"/>
      <c r="N6" s="62"/>
      <c r="O6" s="62"/>
      <c r="P6" s="62"/>
      <c r="Q6" s="62"/>
      <c r="R6" s="25"/>
    </row>
    <row r="7" spans="1:18" s="14" customFormat="1" ht="14.5" x14ac:dyDescent="0.35">
      <c r="A7" s="8" t="s">
        <v>81</v>
      </c>
      <c r="B7" s="4"/>
      <c r="C7" s="5"/>
      <c r="D7" s="5"/>
      <c r="E7" s="6"/>
      <c r="F7" s="7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9"/>
    </row>
    <row r="8" spans="1:18" s="14" customFormat="1" ht="15" hidden="1" x14ac:dyDescent="0.35">
      <c r="A8" s="23" t="s">
        <v>13</v>
      </c>
      <c r="B8" s="10" t="s">
        <v>58</v>
      </c>
      <c r="C8" s="53" t="s">
        <v>82</v>
      </c>
      <c r="D8" s="68" t="s">
        <v>83</v>
      </c>
      <c r="E8" s="69" t="s">
        <v>84</v>
      </c>
      <c r="F8" s="8" t="s">
        <v>34</v>
      </c>
      <c r="G8" s="12"/>
      <c r="H8" s="12"/>
      <c r="I8" s="12"/>
      <c r="J8" s="12"/>
      <c r="K8" s="12"/>
      <c r="L8" s="37">
        <v>95000</v>
      </c>
      <c r="M8" s="37"/>
      <c r="N8" s="37"/>
      <c r="O8" s="37"/>
      <c r="P8" s="37"/>
      <c r="Q8" s="37"/>
      <c r="R8" s="70">
        <f>SUM(L8)</f>
        <v>95000</v>
      </c>
    </row>
    <row r="9" spans="1:18" s="14" customFormat="1" ht="15" thickBot="1" x14ac:dyDescent="0.4">
      <c r="A9" s="28" t="s">
        <v>15</v>
      </c>
      <c r="B9" s="61" t="s">
        <v>50</v>
      </c>
      <c r="C9" s="71" t="s">
        <v>112</v>
      </c>
      <c r="D9" s="68" t="s">
        <v>113</v>
      </c>
      <c r="E9" s="68" t="s">
        <v>114</v>
      </c>
      <c r="F9" s="10" t="s">
        <v>14</v>
      </c>
      <c r="G9" s="12"/>
      <c r="H9" s="12"/>
      <c r="I9" s="12"/>
      <c r="J9" s="12"/>
      <c r="K9" s="12"/>
      <c r="L9" s="37"/>
      <c r="M9" s="37"/>
      <c r="N9" s="37"/>
      <c r="O9" s="37"/>
      <c r="P9" s="37"/>
      <c r="Q9" s="37">
        <v>379354</v>
      </c>
      <c r="R9" s="70">
        <f>SUM(Q9)</f>
        <v>379354</v>
      </c>
    </row>
    <row r="10" spans="1:18" s="14" customFormat="1" ht="15" thickTop="1" x14ac:dyDescent="0.35">
      <c r="A10" s="28"/>
      <c r="B10" s="10"/>
      <c r="C10" s="8"/>
      <c r="D10" s="8"/>
      <c r="E10" s="8"/>
      <c r="F10" s="10"/>
      <c r="G10" s="12"/>
      <c r="H10" s="12"/>
      <c r="I10" s="12"/>
      <c r="J10" s="12"/>
      <c r="K10" s="12"/>
      <c r="L10" s="37"/>
      <c r="M10" s="37"/>
      <c r="N10" s="37"/>
      <c r="O10" s="37"/>
      <c r="P10" s="37"/>
      <c r="Q10" s="37"/>
      <c r="R10" s="70">
        <f t="shared" ref="R10:R25" si="0">SUM(G10:G10)</f>
        <v>0</v>
      </c>
    </row>
    <row r="11" spans="1:18" s="14" customFormat="1" ht="14.5" x14ac:dyDescent="0.35">
      <c r="A11" s="28"/>
      <c r="B11" s="10"/>
      <c r="C11" s="24"/>
      <c r="D11" s="24"/>
      <c r="E11" s="24"/>
      <c r="F11" s="10"/>
      <c r="G11" s="12"/>
      <c r="H11" s="12"/>
      <c r="I11" s="12"/>
      <c r="J11" s="12"/>
      <c r="K11" s="12"/>
      <c r="L11" s="37"/>
      <c r="M11" s="37"/>
      <c r="N11" s="37"/>
      <c r="O11" s="37"/>
      <c r="P11" s="37"/>
      <c r="Q11" s="37"/>
      <c r="R11" s="70">
        <f t="shared" si="0"/>
        <v>0</v>
      </c>
    </row>
    <row r="12" spans="1:18" s="14" customFormat="1" ht="14.5" hidden="1" x14ac:dyDescent="0.35">
      <c r="A12" s="28"/>
      <c r="B12" s="10"/>
      <c r="C12" s="24"/>
      <c r="D12" s="24"/>
      <c r="E12" s="24"/>
      <c r="F12" s="10"/>
      <c r="G12" s="12"/>
      <c r="H12" s="12"/>
      <c r="I12" s="12"/>
      <c r="J12" s="12"/>
      <c r="K12" s="12"/>
      <c r="L12" s="37"/>
      <c r="M12" s="37"/>
      <c r="N12" s="37"/>
      <c r="O12" s="37"/>
      <c r="P12" s="37"/>
      <c r="Q12" s="37"/>
      <c r="R12" s="70">
        <f t="shared" si="0"/>
        <v>0</v>
      </c>
    </row>
    <row r="13" spans="1:18" s="14" customFormat="1" ht="14.5" hidden="1" x14ac:dyDescent="0.35">
      <c r="A13" s="22" t="s">
        <v>8</v>
      </c>
      <c r="B13" s="10"/>
      <c r="C13" s="24"/>
      <c r="D13" s="24"/>
      <c r="E13" s="24"/>
      <c r="F13" s="10"/>
      <c r="G13" s="12"/>
      <c r="H13" s="12"/>
      <c r="I13" s="12"/>
      <c r="J13" s="12"/>
      <c r="K13" s="12"/>
      <c r="L13" s="37"/>
      <c r="M13" s="37"/>
      <c r="N13" s="37"/>
      <c r="O13" s="37"/>
      <c r="P13" s="37"/>
      <c r="Q13" s="37"/>
      <c r="R13" s="70">
        <f t="shared" si="0"/>
        <v>0</v>
      </c>
    </row>
    <row r="14" spans="1:18" s="14" customFormat="1" ht="14" hidden="1" customHeight="1" x14ac:dyDescent="0.35">
      <c r="A14" s="8" t="s">
        <v>40</v>
      </c>
      <c r="B14" s="10"/>
      <c r="C14" s="24"/>
      <c r="D14" s="24"/>
      <c r="E14" s="24"/>
      <c r="F14" s="10"/>
      <c r="G14" s="12"/>
      <c r="H14" s="12"/>
      <c r="I14" s="12"/>
      <c r="J14" s="12"/>
      <c r="K14" s="12"/>
      <c r="L14" s="37"/>
      <c r="M14" s="37"/>
      <c r="N14" s="37"/>
      <c r="O14" s="37"/>
      <c r="P14" s="37"/>
      <c r="Q14" s="37"/>
      <c r="R14" s="70">
        <f t="shared" si="0"/>
        <v>0</v>
      </c>
    </row>
    <row r="15" spans="1:18" s="14" customFormat="1" ht="14.5" hidden="1" x14ac:dyDescent="0.35">
      <c r="A15" s="15" t="s">
        <v>16</v>
      </c>
      <c r="B15" s="10" t="s">
        <v>67</v>
      </c>
      <c r="C15" s="8" t="s">
        <v>96</v>
      </c>
      <c r="D15" s="8" t="s">
        <v>97</v>
      </c>
      <c r="E15" s="8" t="s">
        <v>98</v>
      </c>
      <c r="F15" s="10">
        <v>17.207000000000001</v>
      </c>
      <c r="G15" s="12"/>
      <c r="H15" s="12"/>
      <c r="I15" s="12"/>
      <c r="J15" s="12"/>
      <c r="K15" s="12"/>
      <c r="L15" s="37"/>
      <c r="M15" s="37"/>
      <c r="N15" s="37">
        <f>122894-1</f>
        <v>122893</v>
      </c>
      <c r="O15" s="37"/>
      <c r="P15" s="37"/>
      <c r="Q15" s="37"/>
      <c r="R15" s="70"/>
    </row>
    <row r="16" spans="1:18" s="14" customFormat="1" ht="14.5" hidden="1" x14ac:dyDescent="0.35">
      <c r="A16" s="15" t="s">
        <v>16</v>
      </c>
      <c r="B16" s="10" t="s">
        <v>70</v>
      </c>
      <c r="C16" s="8" t="s">
        <v>96</v>
      </c>
      <c r="D16" s="8" t="s">
        <v>97</v>
      </c>
      <c r="E16" s="8" t="s">
        <v>98</v>
      </c>
      <c r="F16" s="10">
        <v>17.207000000000001</v>
      </c>
      <c r="G16" s="12"/>
      <c r="H16" s="12"/>
      <c r="I16" s="12"/>
      <c r="J16" s="12"/>
      <c r="K16" s="12"/>
      <c r="L16" s="37"/>
      <c r="M16" s="37"/>
      <c r="N16" s="37">
        <v>1</v>
      </c>
      <c r="O16" s="37"/>
      <c r="P16" s="37"/>
      <c r="Q16" s="37"/>
      <c r="R16" s="70"/>
    </row>
    <row r="17" spans="1:18" s="14" customFormat="1" ht="14.5" hidden="1" x14ac:dyDescent="0.35">
      <c r="A17" s="15" t="s">
        <v>17</v>
      </c>
      <c r="B17" s="10" t="s">
        <v>67</v>
      </c>
      <c r="C17" s="8" t="s">
        <v>96</v>
      </c>
      <c r="D17" s="8" t="s">
        <v>97</v>
      </c>
      <c r="E17" s="8" t="s">
        <v>99</v>
      </c>
      <c r="F17" s="10" t="s">
        <v>18</v>
      </c>
      <c r="G17" s="12"/>
      <c r="H17" s="12"/>
      <c r="I17" s="12"/>
      <c r="J17" s="12"/>
      <c r="K17" s="12"/>
      <c r="L17" s="37"/>
      <c r="M17" s="37"/>
      <c r="N17" s="37">
        <f>39026-1</f>
        <v>39025</v>
      </c>
      <c r="O17" s="37"/>
      <c r="P17" s="37"/>
      <c r="Q17" s="37"/>
      <c r="R17" s="70"/>
    </row>
    <row r="18" spans="1:18" s="14" customFormat="1" ht="14.5" hidden="1" x14ac:dyDescent="0.35">
      <c r="A18" s="15" t="s">
        <v>17</v>
      </c>
      <c r="B18" s="10" t="s">
        <v>70</v>
      </c>
      <c r="C18" s="8" t="s">
        <v>96</v>
      </c>
      <c r="D18" s="8" t="s">
        <v>97</v>
      </c>
      <c r="E18" s="8" t="s">
        <v>99</v>
      </c>
      <c r="F18" s="10" t="s">
        <v>18</v>
      </c>
      <c r="G18" s="12"/>
      <c r="H18" s="12"/>
      <c r="I18" s="12"/>
      <c r="J18" s="12"/>
      <c r="K18" s="12"/>
      <c r="L18" s="37"/>
      <c r="M18" s="37"/>
      <c r="N18" s="37">
        <v>1</v>
      </c>
      <c r="O18" s="37"/>
      <c r="P18" s="37"/>
      <c r="Q18" s="37"/>
      <c r="R18" s="70"/>
    </row>
    <row r="19" spans="1:18" s="14" customFormat="1" ht="14.5" hidden="1" x14ac:dyDescent="0.35">
      <c r="A19" s="29" t="s">
        <v>19</v>
      </c>
      <c r="B19" s="10"/>
      <c r="C19" s="8"/>
      <c r="D19" s="36"/>
      <c r="E19" s="8"/>
      <c r="F19" s="30" t="s">
        <v>20</v>
      </c>
      <c r="G19" s="12"/>
      <c r="H19" s="12"/>
      <c r="I19" s="12"/>
      <c r="J19" s="12"/>
      <c r="K19" s="12"/>
      <c r="L19" s="37"/>
      <c r="M19" s="37"/>
      <c r="N19" s="37"/>
      <c r="O19" s="37"/>
      <c r="P19" s="37"/>
      <c r="Q19" s="37"/>
      <c r="R19" s="70">
        <f t="shared" si="0"/>
        <v>0</v>
      </c>
    </row>
    <row r="20" spans="1:18" s="14" customFormat="1" ht="14.5" hidden="1" x14ac:dyDescent="0.35">
      <c r="A20" s="29" t="s">
        <v>22</v>
      </c>
      <c r="B20" s="10"/>
      <c r="C20" s="8"/>
      <c r="D20" s="8"/>
      <c r="E20" s="8"/>
      <c r="F20" s="10" t="s">
        <v>14</v>
      </c>
      <c r="G20" s="11"/>
      <c r="H20" s="11"/>
      <c r="I20" s="11"/>
      <c r="J20" s="11"/>
      <c r="K20" s="11"/>
      <c r="L20" s="38"/>
      <c r="M20" s="38"/>
      <c r="N20" s="38"/>
      <c r="O20" s="38"/>
      <c r="P20" s="38"/>
      <c r="Q20" s="38"/>
      <c r="R20" s="70">
        <f t="shared" si="0"/>
        <v>0</v>
      </c>
    </row>
    <row r="21" spans="1:18" s="14" customFormat="1" ht="14.5" hidden="1" x14ac:dyDescent="0.35">
      <c r="A21" s="29" t="s">
        <v>23</v>
      </c>
      <c r="B21" s="10"/>
      <c r="C21" s="8"/>
      <c r="D21" s="8"/>
      <c r="E21" s="8"/>
      <c r="F21" s="10" t="s">
        <v>14</v>
      </c>
      <c r="G21" s="11"/>
      <c r="H21" s="11"/>
      <c r="I21" s="11"/>
      <c r="J21" s="11"/>
      <c r="K21" s="11"/>
      <c r="L21" s="38"/>
      <c r="M21" s="38"/>
      <c r="N21" s="38"/>
      <c r="O21" s="38"/>
      <c r="P21" s="38"/>
      <c r="Q21" s="38"/>
      <c r="R21" s="70">
        <f t="shared" si="0"/>
        <v>0</v>
      </c>
    </row>
    <row r="22" spans="1:18" s="14" customFormat="1" ht="14.5" hidden="1" x14ac:dyDescent="0.35">
      <c r="A22" s="29" t="s">
        <v>24</v>
      </c>
      <c r="B22" s="39"/>
      <c r="C22" s="40"/>
      <c r="D22" s="40"/>
      <c r="E22" s="40"/>
      <c r="F22" s="30" t="s">
        <v>14</v>
      </c>
      <c r="G22" s="11"/>
      <c r="H22" s="11"/>
      <c r="I22" s="11"/>
      <c r="J22" s="11"/>
      <c r="K22" s="11"/>
      <c r="L22" s="38"/>
      <c r="M22" s="38"/>
      <c r="N22" s="38"/>
      <c r="O22" s="38"/>
      <c r="P22" s="38"/>
      <c r="Q22" s="38"/>
      <c r="R22" s="70">
        <f t="shared" si="0"/>
        <v>0</v>
      </c>
    </row>
    <row r="23" spans="1:18" s="14" customFormat="1" ht="14.5" hidden="1" x14ac:dyDescent="0.35">
      <c r="A23" s="15" t="s">
        <v>36</v>
      </c>
      <c r="B23" s="39"/>
      <c r="C23" s="40"/>
      <c r="D23" s="49"/>
      <c r="E23" s="40"/>
      <c r="F23" s="30" t="s">
        <v>14</v>
      </c>
      <c r="G23" s="11"/>
      <c r="H23" s="11"/>
      <c r="I23" s="11"/>
      <c r="J23" s="11"/>
      <c r="K23" s="11"/>
      <c r="L23" s="38"/>
      <c r="M23" s="38"/>
      <c r="N23" s="38"/>
      <c r="O23" s="38"/>
      <c r="P23" s="38"/>
      <c r="Q23" s="38"/>
      <c r="R23" s="70">
        <f t="shared" si="0"/>
        <v>0</v>
      </c>
    </row>
    <row r="24" spans="1:18" s="14" customFormat="1" ht="14.5" hidden="1" x14ac:dyDescent="0.35">
      <c r="A24" s="15" t="s">
        <v>36</v>
      </c>
      <c r="B24" s="39"/>
      <c r="C24" s="40"/>
      <c r="D24" s="49"/>
      <c r="E24" s="40"/>
      <c r="F24" s="30" t="s">
        <v>14</v>
      </c>
      <c r="G24" s="11"/>
      <c r="H24" s="11"/>
      <c r="I24" s="11"/>
      <c r="J24" s="11"/>
      <c r="K24" s="11"/>
      <c r="L24" s="38"/>
      <c r="M24" s="38"/>
      <c r="N24" s="38"/>
      <c r="O24" s="38"/>
      <c r="P24" s="38"/>
      <c r="Q24" s="38"/>
      <c r="R24" s="70">
        <f t="shared" si="0"/>
        <v>0</v>
      </c>
    </row>
    <row r="25" spans="1:18" s="14" customFormat="1" ht="14.5" hidden="1" x14ac:dyDescent="0.35">
      <c r="A25" s="29" t="s">
        <v>35</v>
      </c>
      <c r="B25" s="10"/>
      <c r="C25" s="50"/>
      <c r="D25" s="36"/>
      <c r="E25" s="8"/>
      <c r="F25" s="10" t="s">
        <v>14</v>
      </c>
      <c r="G25" s="11"/>
      <c r="H25" s="11"/>
      <c r="I25" s="11"/>
      <c r="J25" s="11"/>
      <c r="K25" s="11"/>
      <c r="L25" s="38"/>
      <c r="M25" s="38"/>
      <c r="N25" s="38"/>
      <c r="O25" s="38"/>
      <c r="P25" s="38"/>
      <c r="Q25" s="38"/>
      <c r="R25" s="70">
        <f t="shared" si="0"/>
        <v>0</v>
      </c>
    </row>
    <row r="26" spans="1:18" s="14" customFormat="1" ht="14.5" hidden="1" x14ac:dyDescent="0.35">
      <c r="A26" s="29" t="s">
        <v>41</v>
      </c>
      <c r="B26" s="61" t="s">
        <v>42</v>
      </c>
      <c r="C26" s="8" t="s">
        <v>43</v>
      </c>
      <c r="D26" s="36" t="s">
        <v>38</v>
      </c>
      <c r="E26" s="8" t="s">
        <v>39</v>
      </c>
      <c r="F26" s="10">
        <v>10.561</v>
      </c>
      <c r="G26" s="38">
        <v>5571.0899999999974</v>
      </c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70">
        <f>SUM(G26)</f>
        <v>5571.0899999999974</v>
      </c>
    </row>
    <row r="27" spans="1:18" s="14" customFormat="1" ht="14.5" hidden="1" x14ac:dyDescent="0.35">
      <c r="A27" s="15" t="s">
        <v>49</v>
      </c>
      <c r="B27" s="61" t="s">
        <v>50</v>
      </c>
      <c r="C27" s="8" t="s">
        <v>51</v>
      </c>
      <c r="D27" s="8" t="s">
        <v>52</v>
      </c>
      <c r="E27" s="8" t="s">
        <v>53</v>
      </c>
      <c r="F27" s="10" t="s">
        <v>14</v>
      </c>
      <c r="G27" s="38"/>
      <c r="H27" s="38">
        <v>29013.046892137107</v>
      </c>
      <c r="I27" s="38"/>
      <c r="J27" s="38"/>
      <c r="K27" s="38"/>
      <c r="L27" s="38"/>
      <c r="M27" s="38"/>
      <c r="N27" s="38"/>
      <c r="O27" s="38"/>
      <c r="P27" s="38"/>
      <c r="Q27" s="38"/>
      <c r="R27" s="70">
        <f>SUM(H27:I27)</f>
        <v>29013.046892137107</v>
      </c>
    </row>
    <row r="28" spans="1:18" s="14" customFormat="1" ht="14.5" hidden="1" x14ac:dyDescent="0.35">
      <c r="A28" s="15"/>
      <c r="B28" s="10"/>
      <c r="C28" s="8"/>
      <c r="D28" s="8"/>
      <c r="E28" s="8"/>
      <c r="F28" s="10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70">
        <f t="shared" ref="R28:R68" si="1">SUM(G28:G28)</f>
        <v>0</v>
      </c>
    </row>
    <row r="29" spans="1:18" s="14" customFormat="1" ht="15.5" hidden="1" x14ac:dyDescent="0.35">
      <c r="A29" s="3" t="s">
        <v>8</v>
      </c>
      <c r="B29" s="10"/>
      <c r="C29" s="52"/>
      <c r="D29" s="8"/>
      <c r="E29" s="52"/>
      <c r="F29" s="10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70">
        <f t="shared" si="1"/>
        <v>0</v>
      </c>
    </row>
    <row r="30" spans="1:18" s="41" customFormat="1" ht="14.5" hidden="1" x14ac:dyDescent="0.35">
      <c r="A30" s="8" t="s">
        <v>28</v>
      </c>
      <c r="B30" s="4"/>
      <c r="C30" s="7"/>
      <c r="D30" s="7"/>
      <c r="E30" s="4"/>
      <c r="F30" s="4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70">
        <f t="shared" si="1"/>
        <v>0</v>
      </c>
    </row>
    <row r="31" spans="1:18" s="14" customFormat="1" ht="14.5" hidden="1" x14ac:dyDescent="0.35">
      <c r="A31" s="26" t="s">
        <v>29</v>
      </c>
      <c r="B31" s="35" t="s">
        <v>30</v>
      </c>
      <c r="C31" s="8" t="s">
        <v>31</v>
      </c>
      <c r="D31" s="8" t="s">
        <v>32</v>
      </c>
      <c r="E31" s="8" t="s">
        <v>33</v>
      </c>
      <c r="F31" s="8">
        <v>17.245000000000001</v>
      </c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70">
        <f t="shared" si="1"/>
        <v>0</v>
      </c>
    </row>
    <row r="32" spans="1:18" s="41" customFormat="1" ht="14.5" hidden="1" x14ac:dyDescent="0.35">
      <c r="A32" s="26" t="s">
        <v>29</v>
      </c>
      <c r="B32" s="10" t="s">
        <v>25</v>
      </c>
      <c r="C32" s="8" t="s">
        <v>31</v>
      </c>
      <c r="D32" s="8" t="s">
        <v>32</v>
      </c>
      <c r="E32" s="8" t="s">
        <v>33</v>
      </c>
      <c r="F32" s="8">
        <v>17.245000000000001</v>
      </c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70">
        <f t="shared" si="1"/>
        <v>0</v>
      </c>
    </row>
    <row r="33" spans="1:19" s="41" customFormat="1" ht="14.5" hidden="1" x14ac:dyDescent="0.35">
      <c r="A33" s="26" t="s">
        <v>29</v>
      </c>
      <c r="B33" s="10" t="s">
        <v>26</v>
      </c>
      <c r="C33" s="8" t="s">
        <v>31</v>
      </c>
      <c r="D33" s="8" t="s">
        <v>32</v>
      </c>
      <c r="E33" s="8" t="s">
        <v>33</v>
      </c>
      <c r="F33" s="8">
        <v>17.245000000000001</v>
      </c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70">
        <f t="shared" si="1"/>
        <v>0</v>
      </c>
    </row>
    <row r="34" spans="1:19" s="41" customFormat="1" ht="14.5" hidden="1" x14ac:dyDescent="0.35">
      <c r="A34" s="34"/>
      <c r="B34" s="35"/>
      <c r="C34" s="8"/>
      <c r="D34" s="8"/>
      <c r="E34" s="8"/>
      <c r="F34" s="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70">
        <f t="shared" si="1"/>
        <v>0</v>
      </c>
    </row>
    <row r="35" spans="1:19" s="41" customFormat="1" ht="14.5" hidden="1" x14ac:dyDescent="0.35">
      <c r="A35" s="34"/>
      <c r="B35" s="10"/>
      <c r="C35" s="8"/>
      <c r="D35" s="8"/>
      <c r="E35" s="8"/>
      <c r="F35" s="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70">
        <f t="shared" si="1"/>
        <v>0</v>
      </c>
    </row>
    <row r="36" spans="1:19" s="41" customFormat="1" ht="14.5" hidden="1" x14ac:dyDescent="0.35">
      <c r="A36" s="34"/>
      <c r="B36" s="10"/>
      <c r="C36" s="8"/>
      <c r="D36" s="8"/>
      <c r="E36" s="8"/>
      <c r="F36" s="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70">
        <f t="shared" si="1"/>
        <v>0</v>
      </c>
    </row>
    <row r="37" spans="1:19" s="14" customFormat="1" ht="14.5" hidden="1" x14ac:dyDescent="0.35">
      <c r="A37" s="16"/>
      <c r="B37" s="4"/>
      <c r="C37" s="5"/>
      <c r="D37" s="5"/>
      <c r="E37" s="6"/>
      <c r="F37" s="7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70">
        <f t="shared" si="1"/>
        <v>0</v>
      </c>
    </row>
    <row r="38" spans="1:19" s="14" customFormat="1" ht="14.5" hidden="1" x14ac:dyDescent="0.35">
      <c r="A38" s="22" t="s">
        <v>8</v>
      </c>
      <c r="B38" s="4"/>
      <c r="C38" s="5"/>
      <c r="D38" s="5"/>
      <c r="E38" s="6"/>
      <c r="F38" s="7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70">
        <f t="shared" si="1"/>
        <v>0</v>
      </c>
    </row>
    <row r="39" spans="1:19" s="14" customFormat="1" ht="14.5" hidden="1" x14ac:dyDescent="0.35">
      <c r="A39" s="8" t="s">
        <v>56</v>
      </c>
      <c r="B39" s="4"/>
      <c r="C39" s="5"/>
      <c r="D39" s="5"/>
      <c r="E39" s="6"/>
      <c r="F39" s="7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70">
        <f t="shared" si="1"/>
        <v>0</v>
      </c>
    </row>
    <row r="40" spans="1:19" s="14" customFormat="1" ht="14.5" hidden="1" x14ac:dyDescent="0.35">
      <c r="A40" s="64" t="s">
        <v>57</v>
      </c>
      <c r="B40" s="61" t="s">
        <v>58</v>
      </c>
      <c r="C40" s="8" t="s">
        <v>59</v>
      </c>
      <c r="D40" s="8" t="s">
        <v>60</v>
      </c>
      <c r="E40" s="8" t="s">
        <v>61</v>
      </c>
      <c r="F40" s="8">
        <v>17.225000000000001</v>
      </c>
      <c r="G40" s="38"/>
      <c r="H40" s="38"/>
      <c r="I40" s="38">
        <f>46646.94-1</f>
        <v>46645.94</v>
      </c>
      <c r="J40" s="38"/>
      <c r="K40" s="38"/>
      <c r="L40" s="38"/>
      <c r="M40" s="38"/>
      <c r="N40" s="38"/>
      <c r="O40" s="38"/>
      <c r="P40" s="38"/>
      <c r="Q40" s="38"/>
      <c r="R40" s="70">
        <f t="shared" si="1"/>
        <v>0</v>
      </c>
    </row>
    <row r="41" spans="1:19" s="14" customFormat="1" ht="14.5" hidden="1" x14ac:dyDescent="0.35">
      <c r="A41" s="64" t="s">
        <v>57</v>
      </c>
      <c r="B41" s="65" t="s">
        <v>62</v>
      </c>
      <c r="C41" s="8" t="s">
        <v>59</v>
      </c>
      <c r="D41" s="8" t="s">
        <v>60</v>
      </c>
      <c r="E41" s="8" t="s">
        <v>61</v>
      </c>
      <c r="F41" s="8">
        <v>17.225000000000001</v>
      </c>
      <c r="G41" s="38"/>
      <c r="H41" s="38"/>
      <c r="I41" s="38">
        <v>1</v>
      </c>
      <c r="J41" s="38"/>
      <c r="K41" s="38"/>
      <c r="L41" s="38"/>
      <c r="M41" s="38"/>
      <c r="N41" s="38"/>
      <c r="O41" s="38"/>
      <c r="P41" s="38"/>
      <c r="Q41" s="38"/>
      <c r="R41" s="70">
        <f t="shared" si="1"/>
        <v>0</v>
      </c>
    </row>
    <row r="42" spans="1:19" s="14" customFormat="1" ht="14.5" hidden="1" x14ac:dyDescent="0.35">
      <c r="A42" s="34"/>
      <c r="B42" s="10"/>
      <c r="C42" s="8"/>
      <c r="D42" s="8"/>
      <c r="E42" s="8"/>
      <c r="F42" s="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70">
        <f t="shared" si="1"/>
        <v>0</v>
      </c>
    </row>
    <row r="43" spans="1:19" s="14" customFormat="1" ht="14.5" hidden="1" x14ac:dyDescent="0.35">
      <c r="A43" s="34"/>
      <c r="B43" s="10"/>
      <c r="C43" s="8"/>
      <c r="D43" s="8"/>
      <c r="E43" s="8"/>
      <c r="F43" s="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70">
        <f t="shared" si="1"/>
        <v>0</v>
      </c>
    </row>
    <row r="44" spans="1:19" s="14" customFormat="1" ht="14.5" hidden="1" x14ac:dyDescent="0.35">
      <c r="A44" s="34"/>
      <c r="B44" s="10"/>
      <c r="C44" s="8"/>
      <c r="D44" s="8"/>
      <c r="E44" s="8"/>
      <c r="F44" s="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70">
        <f t="shared" si="1"/>
        <v>0</v>
      </c>
      <c r="S44" s="42"/>
    </row>
    <row r="45" spans="1:19" s="14" customFormat="1" ht="14.5" hidden="1" x14ac:dyDescent="0.35">
      <c r="A45"/>
      <c r="B45"/>
      <c r="C45" s="8"/>
      <c r="D45" s="8"/>
      <c r="E45" s="8"/>
      <c r="F45" s="33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70">
        <f t="shared" si="1"/>
        <v>0</v>
      </c>
    </row>
    <row r="46" spans="1:19" s="14" customFormat="1" ht="14.5" hidden="1" x14ac:dyDescent="0.35">
      <c r="A46" s="15"/>
      <c r="B46" s="10"/>
      <c r="C46" s="8"/>
      <c r="D46" s="8"/>
      <c r="E46" s="8"/>
      <c r="F46" s="33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70">
        <f t="shared" si="1"/>
        <v>0</v>
      </c>
    </row>
    <row r="47" spans="1:19" s="41" customFormat="1" ht="14.5" hidden="1" x14ac:dyDescent="0.35">
      <c r="A47" s="16"/>
      <c r="B47" s="4"/>
      <c r="C47" s="5"/>
      <c r="D47" s="5"/>
      <c r="E47" s="5"/>
      <c r="F47" s="4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70">
        <f t="shared" si="1"/>
        <v>0</v>
      </c>
    </row>
    <row r="48" spans="1:19" s="41" customFormat="1" ht="14.5" hidden="1" x14ac:dyDescent="0.35">
      <c r="A48" s="22" t="s">
        <v>8</v>
      </c>
      <c r="B48" s="4"/>
      <c r="C48" s="5"/>
      <c r="D48" s="5"/>
      <c r="E48" s="5"/>
      <c r="F48" s="4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70">
        <f t="shared" si="1"/>
        <v>0</v>
      </c>
    </row>
    <row r="49" spans="1:18" s="41" customFormat="1" ht="14.5" hidden="1" x14ac:dyDescent="0.35">
      <c r="A49" s="8" t="s">
        <v>65</v>
      </c>
      <c r="B49" s="4"/>
      <c r="C49" s="5"/>
      <c r="D49" s="5"/>
      <c r="E49" s="5"/>
      <c r="F49" s="7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70">
        <f t="shared" si="1"/>
        <v>0</v>
      </c>
    </row>
    <row r="50" spans="1:18" s="14" customFormat="1" ht="15.5" hidden="1" x14ac:dyDescent="0.35">
      <c r="A50" s="66" t="s">
        <v>66</v>
      </c>
      <c r="B50" s="10" t="s">
        <v>67</v>
      </c>
      <c r="C50" s="8" t="s">
        <v>68</v>
      </c>
      <c r="D50" s="67" t="s">
        <v>69</v>
      </c>
      <c r="E50" s="67">
        <v>6501</v>
      </c>
      <c r="F50" s="10">
        <v>17.259</v>
      </c>
      <c r="G50" s="37"/>
      <c r="H50" s="37"/>
      <c r="I50" s="37"/>
      <c r="J50" s="37">
        <f>565757-1</f>
        <v>565756</v>
      </c>
      <c r="K50" s="37"/>
      <c r="L50" s="37"/>
      <c r="M50" s="37"/>
      <c r="N50" s="37"/>
      <c r="O50" s="37"/>
      <c r="P50" s="37"/>
      <c r="Q50" s="37"/>
      <c r="R50" s="70">
        <f>SUM(J50)</f>
        <v>565756</v>
      </c>
    </row>
    <row r="51" spans="1:18" s="14" customFormat="1" ht="15.5" hidden="1" x14ac:dyDescent="0.35">
      <c r="A51" s="66" t="s">
        <v>66</v>
      </c>
      <c r="B51" s="10" t="s">
        <v>70</v>
      </c>
      <c r="C51" s="8" t="s">
        <v>68</v>
      </c>
      <c r="D51" s="67" t="s">
        <v>69</v>
      </c>
      <c r="E51" s="67">
        <v>6501</v>
      </c>
      <c r="F51" s="10">
        <v>17.259</v>
      </c>
      <c r="G51" s="37"/>
      <c r="H51" s="37"/>
      <c r="I51" s="37"/>
      <c r="J51" s="37">
        <v>1</v>
      </c>
      <c r="K51" s="37"/>
      <c r="L51" s="37"/>
      <c r="M51" s="37"/>
      <c r="N51" s="37"/>
      <c r="O51" s="37"/>
      <c r="P51" s="37"/>
      <c r="Q51" s="37"/>
      <c r="R51" s="70">
        <f>SUM(J51)</f>
        <v>1</v>
      </c>
    </row>
    <row r="52" spans="1:18" s="14" customFormat="1" ht="15.5" hidden="1" x14ac:dyDescent="0.35">
      <c r="A52" s="15" t="s">
        <v>88</v>
      </c>
      <c r="B52" s="10" t="s">
        <v>67</v>
      </c>
      <c r="C52" s="40" t="s">
        <v>89</v>
      </c>
      <c r="D52" s="52" t="s">
        <v>90</v>
      </c>
      <c r="E52" s="52">
        <v>6502</v>
      </c>
      <c r="F52" s="8">
        <v>17.257999999999999</v>
      </c>
      <c r="G52" s="38"/>
      <c r="H52" s="38"/>
      <c r="I52" s="38"/>
      <c r="J52" s="38"/>
      <c r="K52" s="38"/>
      <c r="L52" s="38"/>
      <c r="M52" s="38">
        <f>95407-1</f>
        <v>95406</v>
      </c>
      <c r="N52" s="38"/>
      <c r="O52" s="38"/>
      <c r="P52" s="38"/>
      <c r="Q52" s="38"/>
      <c r="R52" s="70">
        <f>SUM(M52)</f>
        <v>95406</v>
      </c>
    </row>
    <row r="53" spans="1:18" s="14" customFormat="1" ht="15.5" hidden="1" x14ac:dyDescent="0.35">
      <c r="A53" s="15" t="s">
        <v>88</v>
      </c>
      <c r="B53" s="10" t="s">
        <v>70</v>
      </c>
      <c r="C53" s="40" t="s">
        <v>89</v>
      </c>
      <c r="D53" s="52" t="s">
        <v>90</v>
      </c>
      <c r="E53" s="52">
        <v>6502</v>
      </c>
      <c r="F53" s="8">
        <v>17.257999999999999</v>
      </c>
      <c r="G53" s="38"/>
      <c r="H53" s="38"/>
      <c r="I53" s="38"/>
      <c r="J53" s="38"/>
      <c r="K53" s="38"/>
      <c r="L53" s="38"/>
      <c r="M53" s="38">
        <v>1</v>
      </c>
      <c r="N53" s="38"/>
      <c r="O53" s="38"/>
      <c r="P53" s="38"/>
      <c r="Q53" s="38"/>
      <c r="R53" s="70">
        <f>SUM(M53)</f>
        <v>1</v>
      </c>
    </row>
    <row r="54" spans="1:18" s="41" customFormat="1" ht="15.5" hidden="1" x14ac:dyDescent="0.35">
      <c r="A54" s="26" t="s">
        <v>75</v>
      </c>
      <c r="B54" s="10" t="s">
        <v>67</v>
      </c>
      <c r="C54" s="8" t="s">
        <v>76</v>
      </c>
      <c r="D54" s="52" t="s">
        <v>79</v>
      </c>
      <c r="E54" s="52">
        <v>6503</v>
      </c>
      <c r="F54" s="8">
        <v>17.277999999999999</v>
      </c>
      <c r="G54" s="37"/>
      <c r="H54" s="37"/>
      <c r="I54" s="37"/>
      <c r="J54" s="37"/>
      <c r="K54" s="37">
        <f>126916-1</f>
        <v>126915</v>
      </c>
      <c r="L54" s="37"/>
      <c r="M54" s="37"/>
      <c r="N54" s="37"/>
      <c r="O54" s="37"/>
      <c r="P54" s="37"/>
      <c r="Q54" s="37"/>
      <c r="R54" s="70">
        <f>SUM(K54)</f>
        <v>126915</v>
      </c>
    </row>
    <row r="55" spans="1:18" s="41" customFormat="1" ht="15.5" hidden="1" x14ac:dyDescent="0.35">
      <c r="A55" s="26" t="s">
        <v>75</v>
      </c>
      <c r="B55" s="10" t="s">
        <v>70</v>
      </c>
      <c r="C55" s="8" t="s">
        <v>76</v>
      </c>
      <c r="D55" s="52" t="s">
        <v>79</v>
      </c>
      <c r="E55" s="52">
        <v>6503</v>
      </c>
      <c r="F55" s="8">
        <v>17.277999999999999</v>
      </c>
      <c r="G55" s="37"/>
      <c r="H55" s="37"/>
      <c r="I55" s="37"/>
      <c r="J55" s="37"/>
      <c r="K55" s="37">
        <v>1</v>
      </c>
      <c r="L55" s="37"/>
      <c r="M55" s="37"/>
      <c r="N55" s="37"/>
      <c r="O55" s="37"/>
      <c r="P55" s="37"/>
      <c r="Q55" s="37"/>
      <c r="R55" s="70">
        <f>SUM(K55)</f>
        <v>1</v>
      </c>
    </row>
    <row r="56" spans="1:18" s="41" customFormat="1" ht="14.5" hidden="1" x14ac:dyDescent="0.35">
      <c r="A56" s="26"/>
      <c r="B56" s="39"/>
      <c r="C56" s="36"/>
      <c r="D56" s="8"/>
      <c r="E56" s="10"/>
      <c r="F56" s="8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70">
        <f t="shared" si="1"/>
        <v>0</v>
      </c>
    </row>
    <row r="57" spans="1:18" s="41" customFormat="1" ht="15.5" hidden="1" x14ac:dyDescent="0.35">
      <c r="A57" s="26" t="s">
        <v>75</v>
      </c>
      <c r="B57" s="10" t="s">
        <v>105</v>
      </c>
      <c r="C57" s="8" t="s">
        <v>106</v>
      </c>
      <c r="D57" s="52" t="s">
        <v>79</v>
      </c>
      <c r="E57" s="67">
        <v>6503</v>
      </c>
      <c r="F57" s="8">
        <v>17.277999999999999</v>
      </c>
      <c r="G57" s="37"/>
      <c r="H57" s="37"/>
      <c r="I57" s="37"/>
      <c r="J57" s="37"/>
      <c r="K57" s="37"/>
      <c r="L57" s="37"/>
      <c r="M57" s="37"/>
      <c r="N57" s="37"/>
      <c r="O57" s="37"/>
      <c r="P57" s="37">
        <f>504210-1</f>
        <v>504209</v>
      </c>
      <c r="Q57" s="37"/>
      <c r="R57" s="70">
        <f>SUM(P57)</f>
        <v>504209</v>
      </c>
    </row>
    <row r="58" spans="1:18" s="41" customFormat="1" ht="15.5" hidden="1" x14ac:dyDescent="0.35">
      <c r="A58" s="26" t="s">
        <v>75</v>
      </c>
      <c r="B58" s="10" t="s">
        <v>70</v>
      </c>
      <c r="C58" s="8" t="s">
        <v>106</v>
      </c>
      <c r="D58" s="52" t="s">
        <v>79</v>
      </c>
      <c r="E58" s="67">
        <v>6503</v>
      </c>
      <c r="F58" s="8">
        <v>17.277999999999999</v>
      </c>
      <c r="G58" s="37"/>
      <c r="H58" s="37"/>
      <c r="I58" s="37"/>
      <c r="J58" s="37"/>
      <c r="K58" s="37"/>
      <c r="L58" s="37"/>
      <c r="M58" s="37"/>
      <c r="N58" s="37"/>
      <c r="O58" s="37"/>
      <c r="P58" s="37">
        <v>1</v>
      </c>
      <c r="Q58" s="37"/>
      <c r="R58" s="70">
        <f>SUM(P58)</f>
        <v>1</v>
      </c>
    </row>
    <row r="59" spans="1:18" s="14" customFormat="1" ht="14.5" hidden="1" x14ac:dyDescent="0.35">
      <c r="A59" s="26"/>
      <c r="B59" s="10"/>
      <c r="C59" s="53"/>
      <c r="D59" s="8"/>
      <c r="E59" s="10"/>
      <c r="F59" s="8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70">
        <f t="shared" si="1"/>
        <v>0</v>
      </c>
    </row>
    <row r="60" spans="1:18" s="14" customFormat="1" ht="14.5" hidden="1" x14ac:dyDescent="0.35">
      <c r="A60" s="26"/>
      <c r="B60" s="10"/>
      <c r="C60" s="53"/>
      <c r="D60" s="8"/>
      <c r="E60" s="10"/>
      <c r="F60" s="8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70">
        <f t="shared" si="1"/>
        <v>0</v>
      </c>
    </row>
    <row r="61" spans="1:18" s="14" customFormat="1" ht="15.5" hidden="1" x14ac:dyDescent="0.35">
      <c r="A61" s="26" t="s">
        <v>104</v>
      </c>
      <c r="B61" s="10" t="s">
        <v>103</v>
      </c>
      <c r="C61" s="8" t="s">
        <v>68</v>
      </c>
      <c r="D61" s="52" t="s">
        <v>69</v>
      </c>
      <c r="E61" s="10">
        <v>6407</v>
      </c>
      <c r="F61" s="10">
        <v>17.259</v>
      </c>
      <c r="G61" s="37"/>
      <c r="H61" s="37"/>
      <c r="I61" s="37"/>
      <c r="J61" s="37"/>
      <c r="K61" s="37"/>
      <c r="L61" s="37"/>
      <c r="M61" s="37"/>
      <c r="N61" s="37"/>
      <c r="O61" s="37">
        <v>10000</v>
      </c>
      <c r="P61" s="37"/>
      <c r="Q61" s="37"/>
      <c r="R61" s="70">
        <f>SUM(O61)</f>
        <v>10000</v>
      </c>
    </row>
    <row r="62" spans="1:18" s="14" customFormat="1" ht="14.5" hidden="1" x14ac:dyDescent="0.35">
      <c r="A62" s="26"/>
      <c r="B62" s="39"/>
      <c r="C62" s="36"/>
      <c r="D62" s="8"/>
      <c r="E62" s="10"/>
      <c r="F62" s="8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70">
        <f t="shared" si="1"/>
        <v>0</v>
      </c>
    </row>
    <row r="63" spans="1:18" s="14" customFormat="1" ht="14.5" hidden="1" x14ac:dyDescent="0.35">
      <c r="A63" s="26"/>
      <c r="B63" s="10"/>
      <c r="C63" s="36"/>
      <c r="D63" s="8"/>
      <c r="E63" s="10"/>
      <c r="F63" s="8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70">
        <f t="shared" si="1"/>
        <v>0</v>
      </c>
    </row>
    <row r="64" spans="1:18" s="14" customFormat="1" ht="14.5" hidden="1" x14ac:dyDescent="0.35">
      <c r="A64" s="26"/>
      <c r="B64" s="10"/>
      <c r="C64" s="36"/>
      <c r="D64" s="8"/>
      <c r="E64" s="10"/>
      <c r="F64" s="8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70">
        <f t="shared" si="1"/>
        <v>0</v>
      </c>
    </row>
    <row r="65" spans="1:19" s="14" customFormat="1" ht="18.5" hidden="1" x14ac:dyDescent="0.35">
      <c r="A65" s="54"/>
      <c r="B65" s="10"/>
      <c r="C65" s="40"/>
      <c r="D65" s="40"/>
      <c r="E65" s="40"/>
      <c r="F65" s="8"/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70">
        <f t="shared" si="1"/>
        <v>0</v>
      </c>
    </row>
    <row r="66" spans="1:19" s="14" customFormat="1" ht="14.5" hidden="1" x14ac:dyDescent="0.35">
      <c r="A66" s="26"/>
      <c r="B66" s="10"/>
      <c r="C66" s="55"/>
      <c r="D66" s="8"/>
      <c r="E66" s="55"/>
      <c r="F66" s="8"/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70">
        <f t="shared" si="1"/>
        <v>0</v>
      </c>
    </row>
    <row r="67" spans="1:19" s="14" customFormat="1" ht="14.5" hidden="1" x14ac:dyDescent="0.35">
      <c r="A67" s="32"/>
      <c r="B67" s="39"/>
      <c r="C67" s="36"/>
      <c r="D67" s="8"/>
      <c r="E67" s="56"/>
      <c r="F67" s="8"/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70">
        <f t="shared" si="1"/>
        <v>0</v>
      </c>
    </row>
    <row r="68" spans="1:19" s="14" customFormat="1" ht="14.5" hidden="1" x14ac:dyDescent="0.35">
      <c r="A68" s="32"/>
      <c r="B68" s="10"/>
      <c r="C68" s="36"/>
      <c r="D68" s="8"/>
      <c r="E68" s="56"/>
      <c r="F68" s="8"/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70">
        <f t="shared" si="1"/>
        <v>0</v>
      </c>
    </row>
    <row r="69" spans="1:19" s="14" customFormat="1" ht="14.5" hidden="1" x14ac:dyDescent="0.35">
      <c r="A69" s="32"/>
      <c r="B69" s="10"/>
      <c r="C69" s="36"/>
      <c r="D69" s="8"/>
      <c r="E69" s="56"/>
      <c r="F69" s="8"/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70"/>
    </row>
    <row r="70" spans="1:19" s="14" customFormat="1" ht="14.5" hidden="1" x14ac:dyDescent="0.35">
      <c r="A70" s="32"/>
      <c r="B70" s="10"/>
      <c r="C70" s="36"/>
      <c r="D70" s="8"/>
      <c r="E70" s="56"/>
      <c r="F70" s="8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70"/>
    </row>
    <row r="71" spans="1:19" s="14" customFormat="1" ht="14.5" x14ac:dyDescent="0.35">
      <c r="A71" s="26"/>
      <c r="B71" s="10"/>
      <c r="C71" s="8"/>
      <c r="D71" s="8"/>
      <c r="E71" s="10"/>
      <c r="F71" s="8"/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70">
        <f t="shared" ref="R71:R78" si="2">SUM(G71:G71)</f>
        <v>0</v>
      </c>
    </row>
    <row r="72" spans="1:19" s="14" customFormat="1" ht="14.5" hidden="1" x14ac:dyDescent="0.35">
      <c r="A72" s="22" t="s">
        <v>8</v>
      </c>
      <c r="B72" s="10"/>
      <c r="C72" s="8"/>
      <c r="D72" s="8"/>
      <c r="E72" s="10"/>
      <c r="F72" s="8"/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70">
        <f t="shared" si="2"/>
        <v>0</v>
      </c>
    </row>
    <row r="73" spans="1:19" s="14" customFormat="1" ht="14.5" hidden="1" x14ac:dyDescent="0.35">
      <c r="A73" s="8" t="s">
        <v>27</v>
      </c>
      <c r="B73" s="10"/>
      <c r="C73" s="8"/>
      <c r="D73" s="8"/>
      <c r="E73" s="10"/>
      <c r="F73" s="8"/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70">
        <f t="shared" si="2"/>
        <v>0</v>
      </c>
    </row>
    <row r="74" spans="1:19" s="14" customFormat="1" ht="14.5" hidden="1" x14ac:dyDescent="0.35">
      <c r="A74" s="32" t="s">
        <v>21</v>
      </c>
      <c r="B74" s="10"/>
      <c r="C74" s="24"/>
      <c r="D74" s="24"/>
      <c r="E74" s="27"/>
      <c r="F74" s="36">
        <v>17.800999999999998</v>
      </c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70">
        <f t="shared" si="2"/>
        <v>0</v>
      </c>
    </row>
    <row r="75" spans="1:19" s="14" customFormat="1" ht="14.5" hidden="1" x14ac:dyDescent="0.35">
      <c r="A75" s="32" t="s">
        <v>21</v>
      </c>
      <c r="B75" s="10"/>
      <c r="C75" s="24"/>
      <c r="D75" s="24"/>
      <c r="E75" s="27"/>
      <c r="F75" s="36">
        <v>17.800999999999998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70">
        <f t="shared" si="2"/>
        <v>0</v>
      </c>
    </row>
    <row r="76" spans="1:19" s="14" customFormat="1" ht="14.5" hidden="1" x14ac:dyDescent="0.35">
      <c r="A76" s="32" t="s">
        <v>37</v>
      </c>
      <c r="B76" s="10"/>
      <c r="C76" s="8"/>
      <c r="D76" s="40"/>
      <c r="E76" s="51"/>
      <c r="F76" s="8">
        <v>17.225000000000001</v>
      </c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70">
        <f t="shared" si="2"/>
        <v>0</v>
      </c>
      <c r="S76" s="57"/>
    </row>
    <row r="77" spans="1:19" s="14" customFormat="1" ht="14.5" hidden="1" x14ac:dyDescent="0.35">
      <c r="A77" s="26"/>
      <c r="B77" s="10"/>
      <c r="C77" s="31"/>
      <c r="D77" s="31"/>
      <c r="E77" s="31"/>
      <c r="F77" s="10"/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70">
        <f t="shared" si="2"/>
        <v>0</v>
      </c>
    </row>
    <row r="78" spans="1:19" s="14" customFormat="1" ht="14.5" hidden="1" x14ac:dyDescent="0.35">
      <c r="A78" s="13"/>
      <c r="B78" s="13"/>
      <c r="C78" s="13"/>
      <c r="D78" s="7"/>
      <c r="E78" s="7"/>
      <c r="F78" s="7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70">
        <f t="shared" si="2"/>
        <v>0</v>
      </c>
    </row>
    <row r="79" spans="1:19" s="14" customFormat="1" ht="14.5" x14ac:dyDescent="0.35">
      <c r="A79" s="15" t="s">
        <v>0</v>
      </c>
      <c r="B79" s="15"/>
      <c r="C79" s="17"/>
      <c r="D79" s="17"/>
      <c r="E79" s="17"/>
      <c r="F79" s="17"/>
      <c r="G79" s="38">
        <f>SUM(G26:G78)</f>
        <v>5571.0899999999974</v>
      </c>
      <c r="H79" s="38">
        <f>SUM(H27:H78)</f>
        <v>29013.046892137107</v>
      </c>
      <c r="I79" s="38">
        <f>SUM(I39:I47)</f>
        <v>46646.94</v>
      </c>
      <c r="J79" s="38">
        <f>SUM(J47:J77)</f>
        <v>565757</v>
      </c>
      <c r="K79" s="38">
        <f>SUM(K54:K78)</f>
        <v>126916</v>
      </c>
      <c r="L79" s="38">
        <f>SUM(L7:L11)</f>
        <v>95000</v>
      </c>
      <c r="M79" s="38">
        <f>SUM(M52:M53)</f>
        <v>95407</v>
      </c>
      <c r="N79" s="38">
        <f>SUM(N15:N18)</f>
        <v>161920</v>
      </c>
      <c r="O79" s="38">
        <f>SUM(O49:O68)</f>
        <v>10000</v>
      </c>
      <c r="P79" s="38">
        <f>SUM(P56:P70)</f>
        <v>504210</v>
      </c>
      <c r="Q79" s="38">
        <f>SUM(Q9:Q11)</f>
        <v>379354</v>
      </c>
      <c r="R79" s="70"/>
    </row>
    <row r="80" spans="1:19" s="14" customFormat="1" ht="14.5" x14ac:dyDescent="0.35">
      <c r="A80" s="58"/>
      <c r="B80" s="58"/>
      <c r="C80" s="18"/>
      <c r="D80" s="18"/>
      <c r="E80" s="18"/>
      <c r="F80" s="18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20"/>
    </row>
    <row r="81" spans="1:17" s="14" customFormat="1" ht="14.5" x14ac:dyDescent="0.35">
      <c r="A81" s="4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</row>
    <row r="82" spans="1:17" s="14" customFormat="1" ht="14.5" x14ac:dyDescent="0.35">
      <c r="A82" s="41" t="s">
        <v>9</v>
      </c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</row>
    <row r="83" spans="1:17" s="14" customFormat="1" ht="14.5" hidden="1" x14ac:dyDescent="0.35">
      <c r="A83" s="41" t="s">
        <v>45</v>
      </c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</row>
    <row r="84" spans="1:17" s="14" customFormat="1" ht="14.5" hidden="1" x14ac:dyDescent="0.35">
      <c r="A84" s="58" t="s">
        <v>46</v>
      </c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</row>
    <row r="85" spans="1:17" s="14" customFormat="1" ht="14.5" hidden="1" x14ac:dyDescent="0.35">
      <c r="A85" s="41" t="s">
        <v>47</v>
      </c>
      <c r="C85" s="21"/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</row>
    <row r="86" spans="1:17" s="14" customFormat="1" ht="14.5" hidden="1" x14ac:dyDescent="0.35">
      <c r="A86" s="41" t="s">
        <v>48</v>
      </c>
      <c r="C86" s="21"/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O86" s="21"/>
      <c r="P86" s="21"/>
      <c r="Q86" s="21"/>
    </row>
    <row r="87" spans="1:17" s="14" customFormat="1" ht="14.5" hidden="1" x14ac:dyDescent="0.35">
      <c r="A87" s="41" t="s">
        <v>63</v>
      </c>
      <c r="C87" s="21"/>
      <c r="D87" s="21"/>
      <c r="E87" s="21"/>
      <c r="F87" s="21"/>
      <c r="G87" s="21"/>
      <c r="H87" s="21"/>
      <c r="I87" s="21"/>
      <c r="J87" s="21"/>
      <c r="K87" s="21"/>
      <c r="L87" s="21"/>
      <c r="M87" s="21"/>
      <c r="N87" s="21"/>
      <c r="O87" s="21"/>
      <c r="P87" s="21"/>
      <c r="Q87" s="21"/>
    </row>
    <row r="88" spans="1:17" s="14" customFormat="1" ht="14.5" hidden="1" x14ac:dyDescent="0.35">
      <c r="A88" s="41" t="s">
        <v>64</v>
      </c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  <c r="O88" s="21"/>
      <c r="P88" s="21"/>
      <c r="Q88" s="21"/>
    </row>
    <row r="89" spans="1:17" s="14" customFormat="1" ht="14.5" hidden="1" x14ac:dyDescent="0.35">
      <c r="A89" s="41" t="s">
        <v>72</v>
      </c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21"/>
      <c r="P89" s="21"/>
      <c r="Q89" s="21"/>
    </row>
    <row r="90" spans="1:17" s="14" customFormat="1" ht="14.5" hidden="1" x14ac:dyDescent="0.35">
      <c r="A90" s="41" t="s">
        <v>73</v>
      </c>
      <c r="C90" s="21"/>
      <c r="D90" s="21"/>
      <c r="E90" s="59"/>
      <c r="F90" s="21"/>
      <c r="G90" s="21"/>
      <c r="H90" s="21"/>
      <c r="I90" s="21"/>
      <c r="J90" s="21"/>
      <c r="K90" s="21"/>
      <c r="L90" s="21"/>
      <c r="M90" s="21"/>
      <c r="N90" s="21"/>
      <c r="O90" s="21"/>
      <c r="P90" s="21"/>
      <c r="Q90" s="21"/>
    </row>
    <row r="91" spans="1:17" s="14" customFormat="1" ht="14.5" hidden="1" x14ac:dyDescent="0.35">
      <c r="A91" s="41" t="s">
        <v>77</v>
      </c>
      <c r="C91" s="21"/>
      <c r="D91" s="21"/>
      <c r="E91" s="59"/>
      <c r="F91" s="21"/>
      <c r="G91" s="21"/>
      <c r="H91" s="21"/>
      <c r="I91" s="21"/>
      <c r="J91" s="21"/>
      <c r="K91" s="21"/>
      <c r="L91" s="21"/>
      <c r="M91" s="21"/>
      <c r="N91" s="21"/>
      <c r="O91" s="21"/>
      <c r="P91" s="21"/>
      <c r="Q91" s="21"/>
    </row>
    <row r="92" spans="1:17" s="14" customFormat="1" ht="14.5" hidden="1" x14ac:dyDescent="0.35">
      <c r="A92" s="41" t="s">
        <v>78</v>
      </c>
      <c r="C92" s="21"/>
      <c r="D92" s="21"/>
      <c r="E92" s="59"/>
      <c r="F92" s="21"/>
      <c r="G92" s="21"/>
      <c r="H92" s="21"/>
      <c r="I92" s="21"/>
      <c r="J92" s="21"/>
      <c r="K92" s="21"/>
      <c r="L92" s="21"/>
      <c r="M92" s="21"/>
      <c r="N92" s="21"/>
      <c r="O92" s="21"/>
      <c r="P92" s="21"/>
      <c r="Q92" s="21"/>
    </row>
    <row r="93" spans="1:17" s="14" customFormat="1" ht="14.5" hidden="1" x14ac:dyDescent="0.35">
      <c r="A93" s="41" t="s">
        <v>86</v>
      </c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  <c r="P93" s="21"/>
      <c r="Q93" s="21"/>
    </row>
    <row r="94" spans="1:17" s="14" customFormat="1" ht="14.5" hidden="1" x14ac:dyDescent="0.35">
      <c r="A94" s="41" t="s">
        <v>85</v>
      </c>
      <c r="C94" s="21"/>
      <c r="D94" s="21"/>
      <c r="E94" s="21"/>
      <c r="F94" s="21"/>
      <c r="G94" s="21"/>
      <c r="H94" s="21"/>
      <c r="I94" s="21"/>
      <c r="J94" s="21"/>
      <c r="K94" s="21"/>
      <c r="L94" s="21"/>
      <c r="M94" s="21"/>
      <c r="N94" s="21"/>
      <c r="O94" s="21"/>
      <c r="P94" s="21"/>
      <c r="Q94" s="21"/>
    </row>
    <row r="95" spans="1:17" s="14" customFormat="1" ht="14.5" hidden="1" x14ac:dyDescent="0.35">
      <c r="A95" s="41" t="s">
        <v>92</v>
      </c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  <c r="O95" s="21"/>
      <c r="P95" s="21"/>
      <c r="Q95" s="21"/>
    </row>
    <row r="96" spans="1:17" s="14" customFormat="1" ht="14.5" hidden="1" x14ac:dyDescent="0.35">
      <c r="A96" s="41" t="s">
        <v>91</v>
      </c>
      <c r="C96" s="21"/>
      <c r="D96" s="21"/>
      <c r="E96" s="21"/>
      <c r="F96" s="21"/>
      <c r="G96" s="21"/>
      <c r="H96" s="21"/>
      <c r="I96" s="21"/>
      <c r="J96" s="21"/>
      <c r="K96" s="21"/>
      <c r="L96" s="21"/>
      <c r="M96" s="21"/>
      <c r="N96" s="21"/>
      <c r="O96" s="21"/>
      <c r="P96" s="21"/>
      <c r="Q96" s="21"/>
    </row>
    <row r="97" spans="1:17" s="14" customFormat="1" ht="14.5" hidden="1" x14ac:dyDescent="0.35">
      <c r="A97" s="41" t="s">
        <v>95</v>
      </c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</row>
    <row r="98" spans="1:17" s="14" customFormat="1" ht="14.5" hidden="1" x14ac:dyDescent="0.35">
      <c r="A98" s="41" t="s">
        <v>94</v>
      </c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21"/>
      <c r="Q98" s="21"/>
    </row>
    <row r="99" spans="1:17" s="14" customFormat="1" ht="14.5" hidden="1" x14ac:dyDescent="0.35">
      <c r="A99" s="41" t="s">
        <v>101</v>
      </c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  <c r="O99" s="21"/>
      <c r="P99" s="21"/>
      <c r="Q99" s="21"/>
    </row>
    <row r="100" spans="1:17" ht="14.5" hidden="1" x14ac:dyDescent="0.35">
      <c r="A100" s="41" t="s">
        <v>102</v>
      </c>
    </row>
    <row r="101" spans="1:17" ht="14.5" hidden="1" x14ac:dyDescent="0.35">
      <c r="A101" s="41" t="s">
        <v>109</v>
      </c>
    </row>
    <row r="102" spans="1:17" ht="14.5" hidden="1" x14ac:dyDescent="0.35">
      <c r="A102" s="41" t="s">
        <v>108</v>
      </c>
    </row>
    <row r="103" spans="1:17" ht="14.5" x14ac:dyDescent="0.35">
      <c r="A103" s="41" t="s">
        <v>115</v>
      </c>
    </row>
    <row r="104" spans="1:17" ht="14.5" x14ac:dyDescent="0.35">
      <c r="A104" s="41" t="s">
        <v>110</v>
      </c>
    </row>
    <row r="105" spans="1:17" ht="14.5" x14ac:dyDescent="0.35">
      <c r="A105" s="41"/>
    </row>
    <row r="106" spans="1:17" ht="14.5" x14ac:dyDescent="0.35">
      <c r="A106" s="41"/>
    </row>
    <row r="107" spans="1:17" ht="14.5" x14ac:dyDescent="0.35">
      <c r="A107" s="41"/>
    </row>
    <row r="108" spans="1:17" ht="14.5" x14ac:dyDescent="0.35">
      <c r="A108" s="41"/>
    </row>
    <row r="109" spans="1:17" ht="14.5" x14ac:dyDescent="0.35">
      <c r="A109" s="41"/>
    </row>
    <row r="110" spans="1:17" ht="14.5" x14ac:dyDescent="0.35">
      <c r="A110" s="41"/>
    </row>
    <row r="111" spans="1:17" ht="14.5" x14ac:dyDescent="0.35">
      <c r="A111" s="41"/>
    </row>
    <row r="112" spans="1:17" ht="14.5" x14ac:dyDescent="0.35">
      <c r="A112" s="41"/>
    </row>
    <row r="113" spans="1:1" ht="14.5" x14ac:dyDescent="0.35">
      <c r="A113" s="41"/>
    </row>
    <row r="114" spans="1:1" ht="14.5" x14ac:dyDescent="0.35">
      <c r="A114" s="41"/>
    </row>
    <row r="115" spans="1:1" ht="14.5" x14ac:dyDescent="0.35">
      <c r="A115" s="41"/>
    </row>
    <row r="116" spans="1:1" ht="14.5" x14ac:dyDescent="0.35">
      <c r="A116" s="41"/>
    </row>
    <row r="117" spans="1:1" ht="14.5" x14ac:dyDescent="0.35">
      <c r="A117" s="41"/>
    </row>
  </sheetData>
  <mergeCells count="1">
    <mergeCell ref="B1:G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18644E-93C2-46C0-8D0C-ADA56AA81B5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9C9BBCE-3248-45F2-BF66-BEA9548D59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D1B69FD-CE19-44A7-9D6F-6865856809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LOWELL</vt:lpstr>
      <vt:lpstr>LOWELL!Print_Area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2019-01-09T16:43:03Z</cp:lastPrinted>
  <dcterms:created xsi:type="dcterms:W3CDTF">2000-04-13T13:33:42Z</dcterms:created>
  <dcterms:modified xsi:type="dcterms:W3CDTF">2022-12-13T13:38:12Z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