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7B60ADA5-F156-4A22-8E93-2EEF1CEB93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7" i="2" l="1"/>
  <c r="X72" i="2"/>
  <c r="Y44" i="2"/>
  <c r="Y45" i="2"/>
  <c r="Y46" i="2"/>
  <c r="Y43" i="2"/>
  <c r="W72" i="2"/>
  <c r="Y65" i="2"/>
  <c r="V64" i="2"/>
  <c r="V72" i="2" s="1"/>
  <c r="U72" i="2"/>
  <c r="Y52" i="2"/>
  <c r="T72" i="2"/>
  <c r="Y34" i="2"/>
  <c r="S15" i="2"/>
  <c r="S72" i="2" s="1"/>
  <c r="Y16" i="2"/>
  <c r="Y17" i="2"/>
  <c r="Y18" i="2"/>
  <c r="Y19" i="2"/>
  <c r="Y20" i="2"/>
  <c r="Y21" i="2"/>
  <c r="Y22" i="2"/>
  <c r="R72" i="2"/>
  <c r="Q18" i="2"/>
  <c r="Y40" i="2"/>
  <c r="Y42" i="2"/>
  <c r="P41" i="2"/>
  <c r="Y41" i="2" s="1"/>
  <c r="P39" i="2"/>
  <c r="Y39" i="2" s="1"/>
  <c r="Y11" i="2"/>
  <c r="O10" i="2"/>
  <c r="Y10" i="2" s="1"/>
  <c r="Y35" i="2"/>
  <c r="N72" i="2"/>
  <c r="M72" i="2"/>
  <c r="Y56" i="2"/>
  <c r="Y13" i="2"/>
  <c r="L12" i="2"/>
  <c r="L72" i="2" s="1"/>
  <c r="Y9" i="2"/>
  <c r="K8" i="2"/>
  <c r="K72" i="2" s="1"/>
  <c r="J26" i="2"/>
  <c r="J72" i="2" s="1"/>
  <c r="Y27" i="2"/>
  <c r="I72" i="2"/>
  <c r="Y23" i="2"/>
  <c r="Y24" i="2"/>
  <c r="Y25" i="2"/>
  <c r="Y28" i="2"/>
  <c r="Y29" i="2"/>
  <c r="Y30" i="2"/>
  <c r="Y31" i="2"/>
  <c r="Y32" i="2"/>
  <c r="Y33" i="2"/>
  <c r="Y36" i="2"/>
  <c r="Y37" i="2"/>
  <c r="Y38" i="2"/>
  <c r="Y50" i="2"/>
  <c r="Y51" i="2"/>
  <c r="Y53" i="2"/>
  <c r="Y54" i="2"/>
  <c r="Y55" i="2"/>
  <c r="Y58" i="2"/>
  <c r="Y60" i="2"/>
  <c r="Y61" i="2"/>
  <c r="Y62" i="2"/>
  <c r="Y63" i="2"/>
  <c r="Y67" i="2"/>
  <c r="Y68" i="2"/>
  <c r="Y69" i="2"/>
  <c r="Y70" i="2"/>
  <c r="Y71" i="2"/>
  <c r="H72" i="2"/>
  <c r="Y64" i="2" l="1"/>
  <c r="Y15" i="2"/>
  <c r="Q72" i="2"/>
  <c r="P72" i="2"/>
  <c r="Y26" i="2"/>
  <c r="Y8" i="2"/>
  <c r="O72" i="2"/>
  <c r="Y12" i="2"/>
</calcChain>
</file>

<file path=xl/sharedStrings.xml><?xml version="1.0" encoding="utf-8"?>
<sst xmlns="http://schemas.openxmlformats.org/spreadsheetml/2006/main" count="244" uniqueCount="157">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</sst>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7" fillId="0" borderId="0" xfId="0" applyFont="1" applyBorder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108" zoomScale="120" zoomScaleNormal="120" workbookViewId="0">
      <selection activeCell="A116" sqref="A116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3" width="13.90625" style="2" hidden="1" customWidth="1"/>
    <col min="24" max="24" width="13.90625" style="2" customWidth="1"/>
    <col min="25" max="25" width="13.81640625" style="3" hidden="1" customWidth="1"/>
    <col min="26" max="26" width="14" style="3" bestFit="1" customWidth="1"/>
    <col min="27" max="16384" width="9.1796875" style="3"/>
  </cols>
  <sheetData>
    <row r="1" spans="1:25" ht="20.5" x14ac:dyDescent="0.45">
      <c r="A1" s="3" t="s">
        <v>10</v>
      </c>
      <c r="B1" s="89" t="s">
        <v>9</v>
      </c>
      <c r="C1" s="90"/>
      <c r="D1" s="90"/>
      <c r="E1" s="90"/>
      <c r="F1" s="9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20.5" x14ac:dyDescent="0.45">
      <c r="A2" s="31"/>
      <c r="B2" s="6"/>
      <c r="C2" s="6"/>
      <c r="D2" s="6"/>
      <c r="E2" s="7"/>
      <c r="F2" s="7"/>
      <c r="G2" s="7"/>
      <c r="Y2" s="2"/>
    </row>
    <row r="3" spans="1:25" ht="20.5" x14ac:dyDescent="0.45">
      <c r="A3" s="4" t="s">
        <v>18</v>
      </c>
      <c r="B3" s="53"/>
      <c r="C3" s="1"/>
      <c r="Y3" s="2"/>
    </row>
    <row r="4" spans="1:25" ht="21" thickBot="1" x14ac:dyDescent="0.5">
      <c r="A4" s="4"/>
      <c r="B4" s="5"/>
      <c r="C4" s="1"/>
    </row>
    <row r="5" spans="1:25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122</v>
      </c>
      <c r="H5" s="26" t="s">
        <v>36</v>
      </c>
      <c r="I5" s="69" t="s">
        <v>47</v>
      </c>
      <c r="J5" s="69" t="s">
        <v>56</v>
      </c>
      <c r="K5" s="69" t="s">
        <v>57</v>
      </c>
      <c r="L5" s="69" t="s">
        <v>66</v>
      </c>
      <c r="M5" s="69" t="s">
        <v>71</v>
      </c>
      <c r="N5" s="69" t="s">
        <v>80</v>
      </c>
      <c r="O5" s="69" t="s">
        <v>87</v>
      </c>
      <c r="P5" s="69" t="s">
        <v>93</v>
      </c>
      <c r="Q5" s="69" t="s">
        <v>97</v>
      </c>
      <c r="R5" s="69" t="s">
        <v>103</v>
      </c>
      <c r="S5" s="69" t="s">
        <v>109</v>
      </c>
      <c r="T5" s="69" t="s">
        <v>113</v>
      </c>
      <c r="U5" s="69" t="s">
        <v>115</v>
      </c>
      <c r="V5" s="69" t="s">
        <v>118</v>
      </c>
      <c r="W5" s="69" t="s">
        <v>133</v>
      </c>
      <c r="X5" s="69" t="s">
        <v>147</v>
      </c>
      <c r="Y5" s="8" t="s">
        <v>6</v>
      </c>
    </row>
    <row r="6" spans="1:25" s="14" customFormat="1" ht="24.5" hidden="1" customHeight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24"/>
    </row>
    <row r="7" spans="1:25" s="14" customFormat="1" ht="24.5" hidden="1" customHeight="1" x14ac:dyDescent="0.3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5" s="14" customFormat="1" ht="15.5" hidden="1" x14ac:dyDescent="0.35">
      <c r="A8" s="72" t="s">
        <v>61</v>
      </c>
      <c r="B8" s="12" t="s">
        <v>62</v>
      </c>
      <c r="C8" s="10" t="s">
        <v>63</v>
      </c>
      <c r="D8" s="73" t="s">
        <v>64</v>
      </c>
      <c r="E8" s="73">
        <v>6501</v>
      </c>
      <c r="F8" s="12">
        <v>17.259</v>
      </c>
      <c r="G8" s="79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11">
        <f>SUM(K8)</f>
        <v>1169230</v>
      </c>
    </row>
    <row r="9" spans="1:25" s="14" customFormat="1" ht="15.5" hidden="1" x14ac:dyDescent="0.35">
      <c r="A9" s="72" t="s">
        <v>61</v>
      </c>
      <c r="B9" s="12" t="s">
        <v>65</v>
      </c>
      <c r="C9" s="10" t="s">
        <v>63</v>
      </c>
      <c r="D9" s="73" t="s">
        <v>64</v>
      </c>
      <c r="E9" s="73">
        <v>6501</v>
      </c>
      <c r="F9" s="12">
        <v>17.259</v>
      </c>
      <c r="G9" s="79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1">
        <f>SUM(K9)</f>
        <v>1</v>
      </c>
    </row>
    <row r="10" spans="1:25" s="14" customFormat="1" ht="15.5" hidden="1" x14ac:dyDescent="0.35">
      <c r="A10" s="15" t="s">
        <v>90</v>
      </c>
      <c r="B10" s="12" t="s">
        <v>62</v>
      </c>
      <c r="C10" s="56" t="s">
        <v>91</v>
      </c>
      <c r="D10" s="74" t="s">
        <v>92</v>
      </c>
      <c r="E10" s="74">
        <v>6502</v>
      </c>
      <c r="F10" s="10">
        <v>17.257999999999999</v>
      </c>
      <c r="G10" s="79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11">
        <f>SUM(O10)</f>
        <v>188255</v>
      </c>
    </row>
    <row r="11" spans="1:25" s="14" customFormat="1" ht="15.5" hidden="1" x14ac:dyDescent="0.35">
      <c r="A11" s="15" t="s">
        <v>90</v>
      </c>
      <c r="B11" s="12" t="s">
        <v>65</v>
      </c>
      <c r="C11" s="56" t="s">
        <v>91</v>
      </c>
      <c r="D11" s="74" t="s">
        <v>92</v>
      </c>
      <c r="E11" s="74">
        <v>6502</v>
      </c>
      <c r="F11" s="10">
        <v>17.257999999999999</v>
      </c>
      <c r="G11" s="79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11">
        <f>SUM(O11)</f>
        <v>1</v>
      </c>
    </row>
    <row r="12" spans="1:25" s="14" customFormat="1" ht="15.5" hidden="1" x14ac:dyDescent="0.35">
      <c r="A12" s="30" t="s">
        <v>69</v>
      </c>
      <c r="B12" s="12" t="s">
        <v>62</v>
      </c>
      <c r="C12" s="10" t="s">
        <v>70</v>
      </c>
      <c r="D12" s="74" t="s">
        <v>102</v>
      </c>
      <c r="E12" s="74">
        <v>6503</v>
      </c>
      <c r="F12" s="10">
        <v>17.277999999999999</v>
      </c>
      <c r="G12" s="79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11">
        <f>L12</f>
        <v>262583</v>
      </c>
    </row>
    <row r="13" spans="1:25" s="14" customFormat="1" ht="15.5" hidden="1" x14ac:dyDescent="0.35">
      <c r="A13" s="30" t="s">
        <v>69</v>
      </c>
      <c r="B13" s="12" t="s">
        <v>65</v>
      </c>
      <c r="C13" s="10" t="s">
        <v>70</v>
      </c>
      <c r="D13" s="74" t="s">
        <v>102</v>
      </c>
      <c r="E13" s="74">
        <v>6503</v>
      </c>
      <c r="F13" s="10">
        <v>17.277999999999999</v>
      </c>
      <c r="G13" s="79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11">
        <f>L13</f>
        <v>1</v>
      </c>
    </row>
    <row r="14" spans="1:25" s="14" customFormat="1" ht="15.5" hidden="1" x14ac:dyDescent="0.35">
      <c r="A14" s="30"/>
      <c r="B14" s="12"/>
      <c r="C14" s="10"/>
      <c r="D14" s="74"/>
      <c r="E14" s="74"/>
      <c r="F14" s="10"/>
      <c r="G14" s="79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11"/>
    </row>
    <row r="15" spans="1:25" s="14" customFormat="1" ht="15.5" hidden="1" x14ac:dyDescent="0.35">
      <c r="A15" s="15" t="s">
        <v>90</v>
      </c>
      <c r="B15" s="12" t="s">
        <v>100</v>
      </c>
      <c r="C15" s="10" t="s">
        <v>112</v>
      </c>
      <c r="D15" s="74" t="s">
        <v>92</v>
      </c>
      <c r="E15" s="74">
        <v>6502</v>
      </c>
      <c r="F15" s="10">
        <v>17.257999999999999</v>
      </c>
      <c r="G15" s="79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11">
        <f>SUM(R15:S15)</f>
        <v>841283</v>
      </c>
    </row>
    <row r="16" spans="1:25" s="14" customFormat="1" ht="15.5" hidden="1" x14ac:dyDescent="0.35">
      <c r="A16" s="15" t="s">
        <v>90</v>
      </c>
      <c r="B16" s="12" t="s">
        <v>65</v>
      </c>
      <c r="C16" s="10" t="s">
        <v>112</v>
      </c>
      <c r="D16" s="74" t="s">
        <v>92</v>
      </c>
      <c r="E16" s="74">
        <v>6502</v>
      </c>
      <c r="F16" s="10">
        <v>17.257999999999999</v>
      </c>
      <c r="G16" s="79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11">
        <f t="shared" ref="Y16:Y22" si="0">SUM(R16:S16)</f>
        <v>1</v>
      </c>
    </row>
    <row r="17" spans="1:26" s="14" customFormat="1" ht="14.5" hidden="1" x14ac:dyDescent="0.35">
      <c r="A17" s="30"/>
      <c r="B17" s="55"/>
      <c r="C17" s="32"/>
      <c r="D17" s="10"/>
      <c r="E17" s="12"/>
      <c r="F17" s="10"/>
      <c r="G17" s="7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11">
        <f t="shared" si="0"/>
        <v>0</v>
      </c>
    </row>
    <row r="18" spans="1:26" s="14" customFormat="1" ht="15.5" hidden="1" x14ac:dyDescent="0.35">
      <c r="A18" s="30" t="s">
        <v>69</v>
      </c>
      <c r="B18" s="12" t="s">
        <v>100</v>
      </c>
      <c r="C18" s="10" t="s">
        <v>101</v>
      </c>
      <c r="D18" s="74" t="s">
        <v>102</v>
      </c>
      <c r="E18" s="73">
        <v>6503</v>
      </c>
      <c r="F18" s="10">
        <v>17.277999999999999</v>
      </c>
      <c r="G18" s="79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11">
        <f t="shared" si="0"/>
        <v>0</v>
      </c>
    </row>
    <row r="19" spans="1:26" s="14" customFormat="1" ht="15.5" hidden="1" x14ac:dyDescent="0.35">
      <c r="A19" s="30" t="s">
        <v>69</v>
      </c>
      <c r="B19" s="12" t="s">
        <v>65</v>
      </c>
      <c r="C19" s="10" t="s">
        <v>101</v>
      </c>
      <c r="D19" s="74" t="s">
        <v>102</v>
      </c>
      <c r="E19" s="73">
        <v>6503</v>
      </c>
      <c r="F19" s="10">
        <v>17.277999999999999</v>
      </c>
      <c r="G19" s="79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11">
        <f t="shared" si="0"/>
        <v>0</v>
      </c>
      <c r="Z19" s="49"/>
    </row>
    <row r="20" spans="1:26" s="14" customFormat="1" ht="14.5" hidden="1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11">
        <f t="shared" si="0"/>
        <v>0</v>
      </c>
    </row>
    <row r="21" spans="1:26" s="14" customFormat="1" ht="14.5" hidden="1" x14ac:dyDescent="0.3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11">
        <f t="shared" si="0"/>
        <v>0</v>
      </c>
    </row>
    <row r="22" spans="1:26" s="14" customFormat="1" ht="14.5" hidden="1" x14ac:dyDescent="0.3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11">
        <f t="shared" si="0"/>
        <v>0</v>
      </c>
    </row>
    <row r="23" spans="1:26" s="14" customFormat="1" ht="14.5" hidden="1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11">
        <f t="shared" ref="Y23:Y36" si="1">SUM(H23:H23)</f>
        <v>0</v>
      </c>
    </row>
    <row r="24" spans="1:26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1">
        <f t="shared" si="1"/>
        <v>0</v>
      </c>
    </row>
    <row r="25" spans="1:26" s="14" customFormat="1" ht="14.5" hidden="1" x14ac:dyDescent="0.3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1">
        <f t="shared" si="1"/>
        <v>0</v>
      </c>
    </row>
    <row r="26" spans="1:26" s="14" customFormat="1" ht="14.5" hidden="1" x14ac:dyDescent="0.35">
      <c r="A26" s="70" t="s">
        <v>51</v>
      </c>
      <c r="B26" s="68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10"/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71">
        <f>SUM(J26)</f>
        <v>694582.81</v>
      </c>
    </row>
    <row r="27" spans="1:26" s="14" customFormat="1" ht="14.5" hidden="1" x14ac:dyDescent="0.35">
      <c r="A27" s="70" t="s">
        <v>51</v>
      </c>
      <c r="B27" s="61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10"/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71">
        <f>SUM(J27)</f>
        <v>1</v>
      </c>
    </row>
    <row r="28" spans="1:26" s="14" customFormat="1" ht="14.5" hidden="1" x14ac:dyDescent="0.3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1">
        <f t="shared" si="1"/>
        <v>0</v>
      </c>
      <c r="Z28" s="49"/>
    </row>
    <row r="29" spans="1:26" s="14" customFormat="1" ht="14.5" hidden="1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11">
        <f t="shared" si="1"/>
        <v>0</v>
      </c>
    </row>
    <row r="30" spans="1:26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11">
        <f t="shared" si="1"/>
        <v>0</v>
      </c>
    </row>
    <row r="31" spans="1:26" s="14" customFormat="1" ht="14.5" hidden="1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11">
        <f t="shared" si="1"/>
        <v>0</v>
      </c>
    </row>
    <row r="32" spans="1:26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11">
        <f t="shared" si="1"/>
        <v>0</v>
      </c>
    </row>
    <row r="33" spans="1:27" s="14" customFormat="1" ht="14" hidden="1" customHeight="1" x14ac:dyDescent="0.3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11">
        <f t="shared" si="1"/>
        <v>0</v>
      </c>
    </row>
    <row r="34" spans="1:27" s="14" customFormat="1" ht="15" hidden="1" thickBot="1" x14ac:dyDescent="0.4">
      <c r="A34" s="33" t="s">
        <v>13</v>
      </c>
      <c r="B34" s="68" t="s">
        <v>17</v>
      </c>
      <c r="C34" s="77" t="s">
        <v>105</v>
      </c>
      <c r="D34" s="75" t="s">
        <v>106</v>
      </c>
      <c r="E34" s="75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54"/>
      <c r="Y34" s="11">
        <f>SUM(R34:T34)</f>
        <v>1381528</v>
      </c>
    </row>
    <row r="35" spans="1:27" s="14" customFormat="1" ht="15.5" hidden="1" thickTop="1" x14ac:dyDescent="0.35">
      <c r="A35" s="59" t="s">
        <v>23</v>
      </c>
      <c r="B35" s="12" t="s">
        <v>17</v>
      </c>
      <c r="C35" s="52" t="s">
        <v>84</v>
      </c>
      <c r="D35" s="75" t="s">
        <v>85</v>
      </c>
      <c r="E35" s="76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11">
        <f>SUM(N35)</f>
        <v>95000</v>
      </c>
      <c r="AA35" s="49"/>
    </row>
    <row r="36" spans="1:27" s="14" customFormat="1" ht="14.5" x14ac:dyDescent="0.3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11">
        <f t="shared" si="1"/>
        <v>0</v>
      </c>
    </row>
    <row r="37" spans="1:27" s="14" customFormat="1" ht="14.5" x14ac:dyDescent="0.3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11">
        <f t="shared" ref="Y37:Y67" si="2">SUM(H37:H37)</f>
        <v>0</v>
      </c>
    </row>
    <row r="38" spans="1:27" s="14" customFormat="1" ht="14.5" x14ac:dyDescent="0.35">
      <c r="A38" s="10" t="s">
        <v>35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11">
        <f t="shared" si="2"/>
        <v>0</v>
      </c>
    </row>
    <row r="39" spans="1:27" s="14" customFormat="1" ht="14.5" hidden="1" x14ac:dyDescent="0.35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80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54"/>
      <c r="Y39" s="11">
        <f>P39</f>
        <v>1293929</v>
      </c>
    </row>
    <row r="40" spans="1:27" s="14" customFormat="1" ht="14.5" hidden="1" x14ac:dyDescent="0.35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80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54"/>
      <c r="Y40" s="11">
        <f t="shared" ref="Y40:Y42" si="3">P40</f>
        <v>1</v>
      </c>
    </row>
    <row r="41" spans="1:27" s="14" customFormat="1" ht="14.5" hidden="1" x14ac:dyDescent="0.35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80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54"/>
      <c r="Y41" s="11">
        <f t="shared" si="3"/>
        <v>111421</v>
      </c>
    </row>
    <row r="42" spans="1:27" s="14" customFormat="1" ht="14.5" hidden="1" x14ac:dyDescent="0.35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80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54"/>
      <c r="Y42" s="11">
        <f t="shared" si="3"/>
        <v>1</v>
      </c>
    </row>
    <row r="43" spans="1:27" s="14" customFormat="1" ht="14.5" hidden="1" x14ac:dyDescent="0.35">
      <c r="A43" s="81" t="s">
        <v>136</v>
      </c>
      <c r="B43" s="68" t="s">
        <v>17</v>
      </c>
      <c r="C43" s="82" t="s">
        <v>143</v>
      </c>
      <c r="D43" s="83" t="s">
        <v>22</v>
      </c>
      <c r="E43" s="83" t="s">
        <v>137</v>
      </c>
      <c r="F43" s="12" t="s">
        <v>14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57"/>
      <c r="Y43" s="11">
        <f>W43</f>
        <v>4375</v>
      </c>
    </row>
    <row r="44" spans="1:27" s="14" customFormat="1" ht="14.5" hidden="1" x14ac:dyDescent="0.35">
      <c r="A44" s="81" t="s">
        <v>138</v>
      </c>
      <c r="B44" s="68" t="s">
        <v>17</v>
      </c>
      <c r="C44" s="84" t="s">
        <v>144</v>
      </c>
      <c r="D44" s="84" t="s">
        <v>29</v>
      </c>
      <c r="E44" s="83" t="s">
        <v>139</v>
      </c>
      <c r="F44" s="12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57"/>
      <c r="Y44" s="11">
        <f t="shared" ref="Y44:Y46" si="4">W44</f>
        <v>17063.21</v>
      </c>
    </row>
    <row r="45" spans="1:27" s="14" customFormat="1" ht="14.5" hidden="1" x14ac:dyDescent="0.35">
      <c r="A45" s="81" t="s">
        <v>140</v>
      </c>
      <c r="B45" s="68" t="s">
        <v>17</v>
      </c>
      <c r="C45" s="85" t="s">
        <v>145</v>
      </c>
      <c r="D45" s="85" t="s">
        <v>25</v>
      </c>
      <c r="E45" s="86" t="s">
        <v>141</v>
      </c>
      <c r="F45" s="12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57"/>
      <c r="Y45" s="11">
        <f t="shared" si="4"/>
        <v>22750.95</v>
      </c>
    </row>
    <row r="46" spans="1:27" s="14" customFormat="1" ht="14.5" hidden="1" x14ac:dyDescent="0.35">
      <c r="A46" s="81" t="s">
        <v>142</v>
      </c>
      <c r="B46" s="68" t="s">
        <v>17</v>
      </c>
      <c r="C46" s="87" t="s">
        <v>146</v>
      </c>
      <c r="D46" s="87" t="s">
        <v>30</v>
      </c>
      <c r="E46" s="88" t="s">
        <v>31</v>
      </c>
      <c r="F46" s="12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57"/>
      <c r="Y46" s="11">
        <f t="shared" si="4"/>
        <v>12088.07</v>
      </c>
    </row>
    <row r="47" spans="1:27" s="14" customFormat="1" ht="14.5" x14ac:dyDescent="0.35">
      <c r="A47" s="91" t="s">
        <v>148</v>
      </c>
      <c r="B47" s="68" t="s">
        <v>17</v>
      </c>
      <c r="C47" s="92" t="s">
        <v>149</v>
      </c>
      <c r="D47" s="93" t="s">
        <v>150</v>
      </c>
      <c r="E47" s="86" t="s">
        <v>151</v>
      </c>
      <c r="F47" s="12" t="s">
        <v>14</v>
      </c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>
        <v>2761.34</v>
      </c>
      <c r="Y47" s="11">
        <f>X47</f>
        <v>2761.34</v>
      </c>
    </row>
    <row r="48" spans="1:27" s="14" customFormat="1" ht="14.5" x14ac:dyDescent="0.35">
      <c r="A48" s="15"/>
      <c r="B48" s="55"/>
      <c r="C48" s="56"/>
      <c r="D48" s="10"/>
      <c r="E48" s="56"/>
      <c r="F48" s="65"/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11"/>
    </row>
    <row r="49" spans="1:26" s="14" customFormat="1" ht="14.5" x14ac:dyDescent="0.35">
      <c r="A49" s="15"/>
      <c r="B49" s="55"/>
      <c r="C49" s="56"/>
      <c r="D49" s="10"/>
      <c r="E49" s="56"/>
      <c r="F49" s="65"/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11"/>
    </row>
    <row r="50" spans="1:26" s="14" customFormat="1" ht="14.5" hidden="1" x14ac:dyDescent="0.35">
      <c r="A50" s="34" t="s">
        <v>24</v>
      </c>
      <c r="B50" s="12" t="s">
        <v>16</v>
      </c>
      <c r="C50" s="66" t="s">
        <v>28</v>
      </c>
      <c r="D50" s="32" t="s">
        <v>26</v>
      </c>
      <c r="E50" s="10" t="s">
        <v>27</v>
      </c>
      <c r="F50" s="64" t="s">
        <v>14</v>
      </c>
      <c r="G50" s="65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11">
        <f t="shared" si="2"/>
        <v>0</v>
      </c>
    </row>
    <row r="51" spans="1:26" s="14" customFormat="1" ht="14.5" hidden="1" x14ac:dyDescent="0.35">
      <c r="A51" s="34" t="s">
        <v>37</v>
      </c>
      <c r="B51" s="68" t="s">
        <v>38</v>
      </c>
      <c r="C51" s="10" t="s">
        <v>39</v>
      </c>
      <c r="D51" s="32" t="s">
        <v>33</v>
      </c>
      <c r="E51" s="10" t="s">
        <v>34</v>
      </c>
      <c r="F51" s="12">
        <v>10.561</v>
      </c>
      <c r="G51" s="35"/>
      <c r="H51" s="57">
        <v>13273.389999999998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11">
        <f t="shared" si="2"/>
        <v>13273.389999999998</v>
      </c>
    </row>
    <row r="52" spans="1:26" s="14" customFormat="1" ht="14.5" hidden="1" x14ac:dyDescent="0.35">
      <c r="A52" s="15" t="s">
        <v>44</v>
      </c>
      <c r="B52" s="68" t="s">
        <v>17</v>
      </c>
      <c r="C52" s="10" t="s">
        <v>45</v>
      </c>
      <c r="D52" s="10" t="s">
        <v>26</v>
      </c>
      <c r="E52" s="10" t="s">
        <v>46</v>
      </c>
      <c r="F52" s="12" t="s">
        <v>14</v>
      </c>
      <c r="G52" s="35"/>
      <c r="H52" s="57"/>
      <c r="I52" s="57">
        <v>50695.496014116412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>
        <v>14000</v>
      </c>
      <c r="V52" s="57"/>
      <c r="W52" s="57"/>
      <c r="X52" s="57"/>
      <c r="Y52" s="11">
        <f>SUM(I52:U52)</f>
        <v>64695.496014116412</v>
      </c>
    </row>
    <row r="53" spans="1:26" s="14" customFormat="1" ht="14.5" hidden="1" x14ac:dyDescent="0.35">
      <c r="A53" s="15"/>
      <c r="B53" s="12"/>
      <c r="C53" s="36"/>
      <c r="D53" s="36"/>
      <c r="E53" s="37"/>
      <c r="F53" s="35"/>
      <c r="G53" s="35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11">
        <f t="shared" si="2"/>
        <v>0</v>
      </c>
    </row>
    <row r="54" spans="1:26" s="14" customFormat="1" ht="14.5" hidden="1" x14ac:dyDescent="0.35">
      <c r="A54" s="23" t="s">
        <v>7</v>
      </c>
      <c r="B54" s="12"/>
      <c r="C54" s="36"/>
      <c r="D54" s="36"/>
      <c r="E54" s="37"/>
      <c r="F54" s="35"/>
      <c r="G54" s="35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11">
        <f t="shared" si="2"/>
        <v>0</v>
      </c>
    </row>
    <row r="55" spans="1:26" s="14" customFormat="1" ht="14.5" hidden="1" x14ac:dyDescent="0.35">
      <c r="A55" s="10" t="s">
        <v>72</v>
      </c>
      <c r="B55" s="12"/>
      <c r="C55" s="28"/>
      <c r="D55" s="36"/>
      <c r="E55" s="37"/>
      <c r="F55" s="35"/>
      <c r="G55" s="35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11">
        <f t="shared" si="2"/>
        <v>0</v>
      </c>
    </row>
    <row r="56" spans="1:26" s="14" customFormat="1" ht="14.5" hidden="1" x14ac:dyDescent="0.35">
      <c r="A56" s="41" t="s">
        <v>77</v>
      </c>
      <c r="B56" s="12" t="s">
        <v>73</v>
      </c>
      <c r="C56" s="53" t="s">
        <v>74</v>
      </c>
      <c r="D56" s="10" t="s">
        <v>75</v>
      </c>
      <c r="E56" s="29" t="s">
        <v>76</v>
      </c>
      <c r="F56" s="32">
        <v>17.800999999999998</v>
      </c>
      <c r="G56" s="80" t="s">
        <v>125</v>
      </c>
      <c r="H56" s="57"/>
      <c r="I56" s="57"/>
      <c r="J56" s="57"/>
      <c r="K56" s="57"/>
      <c r="L56" s="57"/>
      <c r="M56" s="57">
        <v>5324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11">
        <f>SUM(M56)</f>
        <v>5324</v>
      </c>
    </row>
    <row r="57" spans="1:26" s="14" customFormat="1" ht="14.5" hidden="1" x14ac:dyDescent="0.35">
      <c r="A57" s="38"/>
      <c r="B57" s="12"/>
      <c r="C57" s="28"/>
      <c r="D57" s="28"/>
      <c r="E57" s="29"/>
      <c r="F57" s="32"/>
      <c r="G57" s="78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11"/>
    </row>
    <row r="58" spans="1:26" s="14" customFormat="1" ht="14.5" hidden="1" x14ac:dyDescent="0.35">
      <c r="A58" s="38" t="s">
        <v>32</v>
      </c>
      <c r="B58" s="12"/>
      <c r="C58" s="10"/>
      <c r="D58" s="56"/>
      <c r="E58" s="10"/>
      <c r="F58" s="10">
        <v>17.225000000000001</v>
      </c>
      <c r="G58" s="51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11">
        <f t="shared" si="2"/>
        <v>0</v>
      </c>
      <c r="Z58" s="49"/>
    </row>
    <row r="59" spans="1:26" s="14" customFormat="1" ht="14.5" hidden="1" x14ac:dyDescent="0.35">
      <c r="A59" s="41"/>
      <c r="B59" s="12"/>
      <c r="C59" s="53"/>
      <c r="D59" s="28"/>
      <c r="E59" s="10"/>
      <c r="F59" s="10"/>
      <c r="G59" s="51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11"/>
    </row>
    <row r="60" spans="1:26" s="14" customFormat="1" ht="14.5" hidden="1" x14ac:dyDescent="0.35">
      <c r="A60" s="15"/>
      <c r="B60" s="12"/>
      <c r="C60" s="36"/>
      <c r="D60" s="36"/>
      <c r="E60" s="28"/>
      <c r="F60" s="35"/>
      <c r="G60" s="35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11">
        <f t="shared" si="2"/>
        <v>0</v>
      </c>
    </row>
    <row r="61" spans="1:26" s="14" customFormat="1" ht="14.5" hidden="1" x14ac:dyDescent="0.35">
      <c r="A61" s="15"/>
      <c r="B61" s="12"/>
      <c r="C61" s="36"/>
      <c r="D61" s="36"/>
      <c r="E61" s="28"/>
      <c r="F61" s="35"/>
      <c r="G61" s="35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11">
        <f t="shared" si="2"/>
        <v>0</v>
      </c>
    </row>
    <row r="62" spans="1:26" s="14" customFormat="1" ht="14.5" hidden="1" x14ac:dyDescent="0.35">
      <c r="A62" s="23" t="s">
        <v>7</v>
      </c>
      <c r="B62" s="12"/>
      <c r="C62" s="28"/>
      <c r="D62" s="36"/>
      <c r="E62" s="36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11">
        <f t="shared" si="2"/>
        <v>0</v>
      </c>
    </row>
    <row r="63" spans="1:26" s="14" customFormat="1" ht="14.5" hidden="1" x14ac:dyDescent="0.35">
      <c r="A63" s="10" t="s">
        <v>126</v>
      </c>
      <c r="B63" s="12"/>
      <c r="C63" s="28"/>
      <c r="D63" s="36"/>
      <c r="E63" s="36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11">
        <f t="shared" si="2"/>
        <v>0</v>
      </c>
    </row>
    <row r="64" spans="1:26" s="14" customFormat="1" ht="14.5" hidden="1" x14ac:dyDescent="0.35">
      <c r="A64" s="30" t="s">
        <v>128</v>
      </c>
      <c r="B64" s="12" t="s">
        <v>17</v>
      </c>
      <c r="C64" s="10" t="s">
        <v>129</v>
      </c>
      <c r="D64" s="56" t="s">
        <v>130</v>
      </c>
      <c r="E64" s="56" t="s">
        <v>131</v>
      </c>
      <c r="F64" s="10">
        <v>17.245000000000001</v>
      </c>
      <c r="G64" s="80" t="s">
        <v>127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>
        <f>71793.7061571772-1</f>
        <v>71792.706157177206</v>
      </c>
      <c r="W64" s="57"/>
      <c r="X64" s="57"/>
      <c r="Y64" s="11">
        <f>SUM(V64)</f>
        <v>71792.706157177206</v>
      </c>
    </row>
    <row r="65" spans="1:25" s="14" customFormat="1" ht="14.5" hidden="1" x14ac:dyDescent="0.35">
      <c r="A65" s="30" t="s">
        <v>128</v>
      </c>
      <c r="B65" s="12" t="s">
        <v>132</v>
      </c>
      <c r="C65" s="10" t="s">
        <v>129</v>
      </c>
      <c r="D65" s="56" t="s">
        <v>130</v>
      </c>
      <c r="E65" s="56" t="s">
        <v>131</v>
      </c>
      <c r="F65" s="10">
        <v>17.245000000000001</v>
      </c>
      <c r="G65" s="80" t="s">
        <v>127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v>1</v>
      </c>
      <c r="W65" s="57"/>
      <c r="X65" s="57"/>
      <c r="Y65" s="11">
        <f>SUM(V65)</f>
        <v>1</v>
      </c>
    </row>
    <row r="66" spans="1:25" s="14" customFormat="1" ht="14.5" hidden="1" x14ac:dyDescent="0.35">
      <c r="A66" s="30"/>
      <c r="B66" s="12"/>
      <c r="C66" s="10"/>
      <c r="D66" s="10"/>
      <c r="E66" s="10"/>
      <c r="F66" s="10"/>
      <c r="G66" s="51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11"/>
    </row>
    <row r="67" spans="1:25" s="14" customFormat="1" ht="14.5" hidden="1" x14ac:dyDescent="0.35">
      <c r="A67" s="41"/>
      <c r="B67" s="12"/>
      <c r="C67" s="10"/>
      <c r="D67" s="10"/>
      <c r="E67" s="10"/>
      <c r="F67" s="10"/>
      <c r="G67" s="5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11">
        <f t="shared" si="2"/>
        <v>0</v>
      </c>
    </row>
    <row r="68" spans="1:25" s="14" customFormat="1" ht="14.5" hidden="1" x14ac:dyDescent="0.35">
      <c r="A68" s="41"/>
      <c r="B68" s="12"/>
      <c r="C68" s="10"/>
      <c r="D68" s="10"/>
      <c r="E68" s="10"/>
      <c r="F68" s="10"/>
      <c r="G68" s="5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11">
        <f>SUM(H68:H68)</f>
        <v>0</v>
      </c>
    </row>
    <row r="69" spans="1:25" s="14" customFormat="1" ht="14.5" hidden="1" x14ac:dyDescent="0.3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11">
        <f>SUM(H69:H69)</f>
        <v>0</v>
      </c>
    </row>
    <row r="70" spans="1:25" s="14" customFormat="1" ht="14.5" hidden="1" x14ac:dyDescent="0.3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11">
        <f>SUM(H70:H70)</f>
        <v>0</v>
      </c>
    </row>
    <row r="71" spans="1:25" s="14" customFormat="1" ht="15" thickBot="1" x14ac:dyDescent="0.4">
      <c r="A71" s="50"/>
      <c r="B71" s="50"/>
      <c r="C71" s="50"/>
      <c r="D71" s="51"/>
      <c r="E71" s="51"/>
      <c r="F71" s="51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11">
        <f>SUM(H71:H71)</f>
        <v>0</v>
      </c>
    </row>
    <row r="72" spans="1:25" s="9" customFormat="1" ht="15" thickBot="1" x14ac:dyDescent="0.4">
      <c r="A72" s="42" t="s">
        <v>0</v>
      </c>
      <c r="B72" s="43"/>
      <c r="C72" s="44"/>
      <c r="D72" s="44"/>
      <c r="E72" s="44"/>
      <c r="F72" s="44"/>
      <c r="G72" s="44"/>
      <c r="H72" s="67">
        <f>SUM(H6:H71)</f>
        <v>13273.389999999998</v>
      </c>
      <c r="I72" s="67">
        <f>SUM(I52:I71)</f>
        <v>50695.496014116412</v>
      </c>
      <c r="J72" s="67">
        <f>SUM(J26:J29)</f>
        <v>694583.81</v>
      </c>
      <c r="K72" s="67">
        <f>SUM(K7:K9)</f>
        <v>1169231</v>
      </c>
      <c r="L72" s="67">
        <f>SUM(L7:L69)</f>
        <v>262584</v>
      </c>
      <c r="M72" s="67">
        <f>SUM(M55:M71)</f>
        <v>5324</v>
      </c>
      <c r="N72" s="67">
        <f>SUM(N33:N36)</f>
        <v>95000</v>
      </c>
      <c r="O72" s="67">
        <f>SUM(O7:O11)</f>
        <v>188256</v>
      </c>
      <c r="P72" s="67">
        <f>SUM(P38:P70)</f>
        <v>1405352</v>
      </c>
      <c r="Q72" s="67">
        <f>SUM(Q13:Q22)</f>
        <v>1043194</v>
      </c>
      <c r="R72" s="67">
        <f>SUM(R33:R71)</f>
        <v>690764</v>
      </c>
      <c r="S72" s="67">
        <f>SUM(S14:S23)</f>
        <v>841284</v>
      </c>
      <c r="T72" s="67">
        <f>SUM(T32:T36)</f>
        <v>690764</v>
      </c>
      <c r="U72" s="67">
        <f>SUM(U37:U71)</f>
        <v>14000</v>
      </c>
      <c r="V72" s="67">
        <f>SUM(V64:V69)</f>
        <v>71793.706157177206</v>
      </c>
      <c r="W72" s="67">
        <f>SUM(W43:W46)</f>
        <v>56277.23</v>
      </c>
      <c r="X72" s="67">
        <f>SUM(X37:X48)</f>
        <v>2761.34</v>
      </c>
      <c r="Y72" s="22"/>
    </row>
    <row r="73" spans="1:25" s="9" customFormat="1" ht="14.5" x14ac:dyDescent="0.35">
      <c r="A73" s="16"/>
      <c r="B73" s="16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9"/>
    </row>
    <row r="74" spans="1:25" s="9" customFormat="1" ht="15.5" x14ac:dyDescent="0.35">
      <c r="A74" s="14" t="s">
        <v>8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5" s="9" customFormat="1" ht="15.5" hidden="1" x14ac:dyDescent="0.35">
      <c r="A75" s="14" t="s">
        <v>40</v>
      </c>
      <c r="C75" s="27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5" s="9" customFormat="1" ht="14.5" hidden="1" x14ac:dyDescent="0.35">
      <c r="A76" s="16" t="s">
        <v>41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5" s="9" customFormat="1" ht="14.5" hidden="1" x14ac:dyDescent="0.35">
      <c r="A77" s="14" t="s">
        <v>42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5" s="9" customFormat="1" ht="14.5" hidden="1" x14ac:dyDescent="0.35">
      <c r="A78" s="14" t="s">
        <v>43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5" s="9" customFormat="1" ht="14.5" hidden="1" x14ac:dyDescent="0.35">
      <c r="A79" s="14" t="s">
        <v>49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5" s="9" customFormat="1" ht="14.5" hidden="1" x14ac:dyDescent="0.35">
      <c r="A80" s="14" t="s">
        <v>50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s="9" customFormat="1" ht="14.5" hidden="1" x14ac:dyDescent="0.35">
      <c r="A81" s="14" t="s">
        <v>58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s="9" customFormat="1" ht="14.5" hidden="1" x14ac:dyDescent="0.35">
      <c r="A82" s="14" t="s">
        <v>59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s="9" customFormat="1" ht="14.5" hidden="1" x14ac:dyDescent="0.35">
      <c r="A83" s="14" t="s">
        <v>67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s="9" customFormat="1" ht="14.5" hidden="1" x14ac:dyDescent="0.35">
      <c r="A84" s="14" t="s">
        <v>68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s="9" customFormat="1" ht="14.5" hidden="1" x14ac:dyDescent="0.35">
      <c r="A85" s="14" t="s">
        <v>78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4.5" hidden="1" x14ac:dyDescent="0.35">
      <c r="A86" s="14" t="s">
        <v>79</v>
      </c>
    </row>
    <row r="87" spans="1:24" ht="14.5" hidden="1" x14ac:dyDescent="0.35">
      <c r="A87" s="14" t="s">
        <v>82</v>
      </c>
    </row>
    <row r="88" spans="1:24" ht="14.5" hidden="1" x14ac:dyDescent="0.35">
      <c r="A88" s="14" t="s">
        <v>83</v>
      </c>
    </row>
    <row r="89" spans="1:24" ht="14.5" hidden="1" x14ac:dyDescent="0.35">
      <c r="A89" s="14" t="s">
        <v>89</v>
      </c>
    </row>
    <row r="90" spans="1:24" ht="14.5" hidden="1" x14ac:dyDescent="0.35">
      <c r="A90" s="14" t="s">
        <v>88</v>
      </c>
    </row>
    <row r="91" spans="1:24" ht="14.5" hidden="1" x14ac:dyDescent="0.35">
      <c r="A91" s="14" t="s">
        <v>95</v>
      </c>
    </row>
    <row r="92" spans="1:24" ht="14.5" hidden="1" x14ac:dyDescent="0.35">
      <c r="A92" s="14" t="s">
        <v>94</v>
      </c>
    </row>
    <row r="93" spans="1:24" ht="14.5" hidden="1" x14ac:dyDescent="0.35">
      <c r="A93" s="14" t="s">
        <v>99</v>
      </c>
    </row>
    <row r="94" spans="1:24" ht="14.5" hidden="1" x14ac:dyDescent="0.35">
      <c r="A94" s="14" t="s">
        <v>98</v>
      </c>
    </row>
    <row r="95" spans="1:24" ht="14.5" hidden="1" x14ac:dyDescent="0.35">
      <c r="A95" s="14" t="s">
        <v>108</v>
      </c>
    </row>
    <row r="96" spans="1:24" ht="14.5" hidden="1" x14ac:dyDescent="0.35">
      <c r="A96" s="14" t="s">
        <v>104</v>
      </c>
    </row>
    <row r="97" spans="1:1" ht="14.5" hidden="1" x14ac:dyDescent="0.35">
      <c r="A97" s="14" t="s">
        <v>111</v>
      </c>
    </row>
    <row r="98" spans="1:1" ht="14.5" hidden="1" x14ac:dyDescent="0.35">
      <c r="A98" s="14" t="s">
        <v>110</v>
      </c>
    </row>
    <row r="99" spans="1:1" ht="14.5" hidden="1" x14ac:dyDescent="0.35">
      <c r="A99" s="14" t="s">
        <v>114</v>
      </c>
    </row>
    <row r="100" spans="1:1" ht="14.5" hidden="1" x14ac:dyDescent="0.35">
      <c r="A100" s="14" t="s">
        <v>104</v>
      </c>
    </row>
    <row r="101" spans="1:1" ht="14.5" hidden="1" x14ac:dyDescent="0.35">
      <c r="A101" s="14" t="s">
        <v>117</v>
      </c>
    </row>
    <row r="102" spans="1:1" ht="14.5" hidden="1" x14ac:dyDescent="0.35">
      <c r="A102" s="14" t="s">
        <v>116</v>
      </c>
    </row>
    <row r="103" spans="1:1" ht="14.5" hidden="1" x14ac:dyDescent="0.35">
      <c r="A103" s="14" t="s">
        <v>121</v>
      </c>
    </row>
    <row r="104" spans="1:1" ht="14.5" hidden="1" x14ac:dyDescent="0.35">
      <c r="A104" s="14" t="s">
        <v>119</v>
      </c>
    </row>
    <row r="105" spans="1:1" ht="14.5" hidden="1" x14ac:dyDescent="0.35">
      <c r="A105" s="14" t="s">
        <v>135</v>
      </c>
    </row>
    <row r="106" spans="1:1" ht="14.5" hidden="1" x14ac:dyDescent="0.35">
      <c r="A106" s="14" t="s">
        <v>134</v>
      </c>
    </row>
    <row r="107" spans="1:1" ht="14.5" x14ac:dyDescent="0.35">
      <c r="A107" s="14" t="s">
        <v>152</v>
      </c>
    </row>
    <row r="108" spans="1:1" ht="14.5" x14ac:dyDescent="0.35">
      <c r="A108" s="14" t="s">
        <v>134</v>
      </c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94" t="s">
        <v>120</v>
      </c>
    </row>
    <row r="113" spans="1:1" ht="14.5" x14ac:dyDescent="0.35">
      <c r="A113" s="94" t="s">
        <v>153</v>
      </c>
    </row>
    <row r="114" spans="1:1" ht="14.5" x14ac:dyDescent="0.35">
      <c r="A114" s="94" t="s">
        <v>156</v>
      </c>
    </row>
    <row r="115" spans="1:1" ht="14.5" x14ac:dyDescent="0.35">
      <c r="A115" s="94" t="s">
        <v>154</v>
      </c>
    </row>
    <row r="116" spans="1:1" ht="14.5" x14ac:dyDescent="0.35">
      <c r="A116" s="94" t="s">
        <v>155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2023-03-21T17:08:09Z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