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3D8BF051-A8A7-4B5F-8A20-3AB987407B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0" i="2" l="1"/>
  <c r="X67" i="2"/>
  <c r="X68" i="2"/>
  <c r="X69" i="2"/>
  <c r="X70" i="2"/>
  <c r="X71" i="2"/>
  <c r="X66" i="2"/>
  <c r="X14" i="2"/>
  <c r="V13" i="2"/>
  <c r="X13" i="2" s="1"/>
  <c r="X77" i="2"/>
  <c r="U80" i="2"/>
  <c r="T80" i="2"/>
  <c r="X9" i="2"/>
  <c r="S38" i="2"/>
  <c r="S80" i="2" s="1"/>
  <c r="X39" i="2"/>
  <c r="R80" i="2"/>
  <c r="V80" i="2" l="1"/>
  <c r="X38" i="2"/>
  <c r="Q41" i="2"/>
  <c r="X41" i="2" s="1"/>
  <c r="X42" i="2"/>
  <c r="X43" i="2"/>
  <c r="N80" i="2"/>
  <c r="X8" i="2"/>
  <c r="X65" i="2"/>
  <c r="P64" i="2"/>
  <c r="X64" i="2" s="1"/>
  <c r="X34" i="2"/>
  <c r="O33" i="2"/>
  <c r="X33" i="2" s="1"/>
  <c r="M80" i="2"/>
  <c r="X57" i="2"/>
  <c r="X36" i="2"/>
  <c r="L35" i="2"/>
  <c r="X35" i="2" s="1"/>
  <c r="X32" i="2"/>
  <c r="K31" i="2"/>
  <c r="K80" i="2" s="1"/>
  <c r="J23" i="2"/>
  <c r="J80" i="2" s="1"/>
  <c r="I80" i="2"/>
  <c r="H80" i="2"/>
  <c r="X74" i="2"/>
  <c r="X76" i="2"/>
  <c r="X23" i="2"/>
  <c r="X10" i="2"/>
  <c r="X11" i="2"/>
  <c r="X12" i="2"/>
  <c r="X15" i="2"/>
  <c r="X16" i="2"/>
  <c r="X17" i="2"/>
  <c r="X18" i="2"/>
  <c r="X19" i="2"/>
  <c r="X20" i="2"/>
  <c r="X21" i="2"/>
  <c r="X22" i="2"/>
  <c r="X24" i="2"/>
  <c r="X25" i="2"/>
  <c r="X26" i="2"/>
  <c r="X27" i="2"/>
  <c r="X28" i="2"/>
  <c r="X29" i="2"/>
  <c r="X30" i="2"/>
  <c r="X44" i="2"/>
  <c r="X45" i="2"/>
  <c r="X47" i="2"/>
  <c r="X48" i="2"/>
  <c r="X49" i="2"/>
  <c r="X50" i="2"/>
  <c r="X51" i="2"/>
  <c r="X52" i="2"/>
  <c r="X53" i="2"/>
  <c r="X54" i="2"/>
  <c r="X55" i="2"/>
  <c r="X56" i="2"/>
  <c r="X58" i="2"/>
  <c r="X59" i="2"/>
  <c r="X60" i="2"/>
  <c r="X61" i="2"/>
  <c r="X62" i="2"/>
  <c r="X63" i="2"/>
  <c r="X78" i="2"/>
  <c r="X79" i="2"/>
  <c r="X46" i="2"/>
  <c r="Q80" i="2" l="1"/>
  <c r="P80" i="2"/>
  <c r="O80" i="2"/>
  <c r="L80" i="2"/>
  <c r="X31" i="2"/>
</calcChain>
</file>

<file path=xl/sharedStrings.xml><?xml version="1.0" encoding="utf-8"?>
<sst xmlns="http://schemas.openxmlformats.org/spreadsheetml/2006/main" count="214" uniqueCount="142">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</sst>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9"/>
  <sheetViews>
    <sheetView tabSelected="1" topLeftCell="A5" zoomScaleNormal="100" workbookViewId="0">
      <selection activeCell="C66" sqref="C66:C69"/>
    </sheetView>
  </sheetViews>
  <sheetFormatPr defaultColWidth="9.140625" defaultRowHeight="13.5" x14ac:dyDescent="0.25"/>
  <cols>
    <col min="1" max="1" width="6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3.5703125" style="2" hidden="1" customWidth="1"/>
    <col min="10" max="15" width="18.85546875" style="2" hidden="1" customWidth="1"/>
    <col min="16" max="16" width="22.85546875" style="2" hidden="1" customWidth="1"/>
    <col min="17" max="17" width="18" style="2" hidden="1" customWidth="1"/>
    <col min="18" max="18" width="13.85546875" style="2" hidden="1" customWidth="1"/>
    <col min="19" max="22" width="18" style="2" hidden="1" customWidth="1"/>
    <col min="23" max="23" width="18" style="2" customWidth="1"/>
    <col min="24" max="24" width="12.140625" style="3" hidden="1" customWidth="1"/>
    <col min="25" max="25" width="7.7109375" style="3" customWidth="1"/>
    <col min="26" max="26" width="10.42578125" style="3" bestFit="1" customWidth="1"/>
    <col min="27" max="16384" width="9.140625" style="3"/>
  </cols>
  <sheetData>
    <row r="1" spans="1:24" ht="20.25" x14ac:dyDescent="0.3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ht="20.25" x14ac:dyDescent="0.3">
      <c r="B2" s="6"/>
      <c r="C2" s="6"/>
      <c r="D2" s="6"/>
      <c r="E2" s="7"/>
      <c r="F2" s="7"/>
      <c r="G2" s="7"/>
    </row>
    <row r="3" spans="1:24" ht="20.25" x14ac:dyDescent="0.3">
      <c r="A3" s="4" t="s">
        <v>12</v>
      </c>
      <c r="B3" s="6" t="s">
        <v>7</v>
      </c>
      <c r="C3" s="1"/>
    </row>
    <row r="4" spans="1:24" ht="21" thickBot="1" x14ac:dyDescent="0.35">
      <c r="A4" s="4"/>
      <c r="B4" s="5"/>
      <c r="C4" s="1"/>
    </row>
    <row r="5" spans="1:24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30" t="s">
        <v>6</v>
      </c>
    </row>
    <row r="6" spans="1:24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</row>
    <row r="7" spans="1:24" s="10" customFormat="1" ht="16.5" hidden="1" x14ac:dyDescent="0.3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4" s="10" customFormat="1" ht="16.5" hidden="1" x14ac:dyDescent="0.3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6">
        <f>SUM(N8:P8)</f>
        <v>95000</v>
      </c>
    </row>
    <row r="9" spans="1:24" s="10" customFormat="1" ht="17.25" hidden="1" thickBot="1" x14ac:dyDescent="0.35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16">
        <f>SUM(R9:T9)</f>
        <v>424370.72</v>
      </c>
    </row>
    <row r="10" spans="1:24" s="10" customFormat="1" ht="16.5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34">
        <f t="shared" ref="X10:X30" si="0">SUM(H10:H10)</f>
        <v>0</v>
      </c>
    </row>
    <row r="11" spans="1:24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34">
        <f t="shared" si="0"/>
        <v>0</v>
      </c>
    </row>
    <row r="12" spans="1:24" s="10" customFormat="1" ht="16.5" hidden="1" x14ac:dyDescent="0.3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7"/>
      <c r="W12" s="67"/>
      <c r="X12" s="34">
        <f t="shared" si="0"/>
        <v>0</v>
      </c>
    </row>
    <row r="13" spans="1:24" s="21" customFormat="1" ht="16.5" hidden="1" x14ac:dyDescent="0.3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7">
        <f>5776.88212189254-1</f>
        <v>5775.8821218925405</v>
      </c>
      <c r="W13" s="67"/>
      <c r="X13" s="16">
        <f>SUM(V13)</f>
        <v>5775.8821218925405</v>
      </c>
    </row>
    <row r="14" spans="1:24" s="21" customFormat="1" ht="16.5" hidden="1" x14ac:dyDescent="0.3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7">
        <v>1</v>
      </c>
      <c r="W14" s="67"/>
      <c r="X14" s="16">
        <f>SUM(V14)</f>
        <v>1</v>
      </c>
    </row>
    <row r="15" spans="1:24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7"/>
      <c r="W15" s="67"/>
      <c r="X15" s="34">
        <f t="shared" si="0"/>
        <v>0</v>
      </c>
    </row>
    <row r="16" spans="1:24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7"/>
      <c r="W16" s="67"/>
      <c r="X16" s="34">
        <f t="shared" si="0"/>
        <v>0</v>
      </c>
    </row>
    <row r="17" spans="1:24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7"/>
      <c r="W17" s="67"/>
      <c r="X17" s="34">
        <f t="shared" si="0"/>
        <v>0</v>
      </c>
    </row>
    <row r="18" spans="1:24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7"/>
      <c r="W18" s="67"/>
      <c r="X18" s="34">
        <f t="shared" si="0"/>
        <v>0</v>
      </c>
    </row>
    <row r="19" spans="1:24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7"/>
      <c r="W19" s="67"/>
      <c r="X19" s="34">
        <f t="shared" si="0"/>
        <v>0</v>
      </c>
    </row>
    <row r="20" spans="1:24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7"/>
      <c r="W20" s="67"/>
      <c r="X20" s="34">
        <f t="shared" si="0"/>
        <v>0</v>
      </c>
    </row>
    <row r="21" spans="1:24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7"/>
      <c r="W21" s="67"/>
      <c r="X21" s="34">
        <f t="shared" si="0"/>
        <v>0</v>
      </c>
    </row>
    <row r="22" spans="1:24" s="10" customFormat="1" ht="16.5" hidden="1" x14ac:dyDescent="0.3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34">
        <f t="shared" si="0"/>
        <v>0</v>
      </c>
    </row>
    <row r="23" spans="1:24" s="10" customFormat="1" ht="16.5" hidden="1" x14ac:dyDescent="0.3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34">
        <f t="shared" si="0"/>
        <v>0</v>
      </c>
    </row>
    <row r="24" spans="1:24" s="10" customFormat="1" ht="16.5" hidden="1" x14ac:dyDescent="0.3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34">
        <f t="shared" si="0"/>
        <v>0</v>
      </c>
    </row>
    <row r="25" spans="1:24" s="10" customFormat="1" ht="16.5" hidden="1" x14ac:dyDescent="0.3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4">
        <f t="shared" si="0"/>
        <v>0</v>
      </c>
    </row>
    <row r="26" spans="1:24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34">
        <f t="shared" si="0"/>
        <v>0</v>
      </c>
    </row>
    <row r="27" spans="1:24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34">
        <f t="shared" si="0"/>
        <v>0</v>
      </c>
    </row>
    <row r="28" spans="1:24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34">
        <f t="shared" si="0"/>
        <v>0</v>
      </c>
    </row>
    <row r="29" spans="1:24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34">
        <f t="shared" si="0"/>
        <v>0</v>
      </c>
    </row>
    <row r="30" spans="1:24" s="10" customFormat="1" ht="16.5" hidden="1" x14ac:dyDescent="0.3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4">
        <f t="shared" si="0"/>
        <v>0</v>
      </c>
    </row>
    <row r="31" spans="1:24" s="10" customFormat="1" ht="16.5" hidden="1" x14ac:dyDescent="0.3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6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16">
        <f>SUM(K31)</f>
        <v>779050</v>
      </c>
    </row>
    <row r="32" spans="1:24" s="10" customFormat="1" ht="16.5" hidden="1" x14ac:dyDescent="0.3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6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16">
        <f>SUM(K32)</f>
        <v>1</v>
      </c>
    </row>
    <row r="33" spans="1:24" s="10" customFormat="1" ht="16.5" hidden="1" x14ac:dyDescent="0.3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6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16">
        <f>O33</f>
        <v>122775</v>
      </c>
    </row>
    <row r="34" spans="1:24" s="21" customFormat="1" ht="16.5" hidden="1" x14ac:dyDescent="0.3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6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16">
        <f>O34</f>
        <v>1</v>
      </c>
    </row>
    <row r="35" spans="1:24" s="21" customFormat="1" ht="16.5" hidden="1" x14ac:dyDescent="0.3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6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16">
        <f>SUM(L35)</f>
        <v>126094</v>
      </c>
    </row>
    <row r="36" spans="1:24" s="21" customFormat="1" ht="16.5" hidden="1" x14ac:dyDescent="0.3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6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16">
        <f>SUM(L36)</f>
        <v>1</v>
      </c>
    </row>
    <row r="37" spans="1:24" s="21" customFormat="1" ht="16.5" hidden="1" x14ac:dyDescent="0.3">
      <c r="A37" s="32"/>
      <c r="B37" s="17"/>
      <c r="C37" s="15"/>
      <c r="D37" s="59"/>
      <c r="E37" s="59"/>
      <c r="F37" s="15"/>
      <c r="G37" s="66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16"/>
    </row>
    <row r="38" spans="1:24" s="21" customFormat="1" ht="16.5" hidden="1" x14ac:dyDescent="0.3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6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16">
        <f>SUM(R38:S38)</f>
        <v>440106</v>
      </c>
    </row>
    <row r="39" spans="1:24" s="21" customFormat="1" ht="16.5" hidden="1" x14ac:dyDescent="0.3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6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16">
        <f>SUM(R39:S39)</f>
        <v>1</v>
      </c>
    </row>
    <row r="40" spans="1:24" s="21" customFormat="1" ht="16.5" hidden="1" x14ac:dyDescent="0.3">
      <c r="A40" s="32"/>
      <c r="B40" s="47"/>
      <c r="C40" s="30"/>
      <c r="D40" s="15"/>
      <c r="E40" s="17"/>
      <c r="F40" s="15"/>
      <c r="G40" s="66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34"/>
    </row>
    <row r="41" spans="1:24" s="21" customFormat="1" ht="16.5" hidden="1" x14ac:dyDescent="0.3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6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16">
        <f>SUM(Q41)</f>
        <v>400950</v>
      </c>
    </row>
    <row r="42" spans="1:24" s="21" customFormat="1" ht="16.5" hidden="1" x14ac:dyDescent="0.3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6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16">
        <f t="shared" ref="X42:X43" si="1">SUM(Q42)</f>
        <v>1</v>
      </c>
    </row>
    <row r="43" spans="1:24" s="10" customFormat="1" ht="16.5" hidden="1" x14ac:dyDescent="0.3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16">
        <f t="shared" si="1"/>
        <v>0</v>
      </c>
    </row>
    <row r="44" spans="1:24" s="10" customFormat="1" ht="16.5" hidden="1" x14ac:dyDescent="0.3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34">
        <f t="shared" ref="X44:X63" si="2">SUM(H44:H44)</f>
        <v>0</v>
      </c>
    </row>
    <row r="45" spans="1:24" s="10" customFormat="1" ht="16.5" hidden="1" x14ac:dyDescent="0.3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34">
        <f t="shared" si="2"/>
        <v>0</v>
      </c>
    </row>
    <row r="46" spans="1:24" s="10" customFormat="1" ht="16.5" hidden="1" x14ac:dyDescent="0.3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34">
        <f t="shared" si="2"/>
        <v>0</v>
      </c>
    </row>
    <row r="47" spans="1:24" s="10" customFormat="1" ht="16.5" hidden="1" x14ac:dyDescent="0.3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34">
        <f t="shared" si="2"/>
        <v>0</v>
      </c>
    </row>
    <row r="48" spans="1:24" s="10" customFormat="1" ht="16.5" hidden="1" x14ac:dyDescent="0.3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34">
        <f t="shared" si="2"/>
        <v>0</v>
      </c>
    </row>
    <row r="49" spans="1:24" s="10" customFormat="1" ht="18.75" hidden="1" x14ac:dyDescent="0.3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34">
        <f t="shared" si="2"/>
        <v>0</v>
      </c>
    </row>
    <row r="50" spans="1:24" s="10" customFormat="1" ht="16.5" hidden="1" x14ac:dyDescent="0.3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34">
        <f t="shared" si="2"/>
        <v>0</v>
      </c>
    </row>
    <row r="51" spans="1:24" s="10" customFormat="1" ht="16.5" hidden="1" x14ac:dyDescent="0.3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34">
        <f t="shared" si="2"/>
        <v>0</v>
      </c>
    </row>
    <row r="52" spans="1:24" s="21" customFormat="1" ht="15" hidden="1" x14ac:dyDescent="0.2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34">
        <f t="shared" si="2"/>
        <v>0</v>
      </c>
    </row>
    <row r="53" spans="1:24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34">
        <f t="shared" si="2"/>
        <v>0</v>
      </c>
    </row>
    <row r="54" spans="1:24" s="21" customFormat="1" ht="15" hidden="1" x14ac:dyDescent="0.2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34">
        <f t="shared" si="2"/>
        <v>0</v>
      </c>
    </row>
    <row r="55" spans="1:24" s="21" customFormat="1" ht="15" hidden="1" x14ac:dyDescent="0.2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34">
        <f t="shared" si="2"/>
        <v>0</v>
      </c>
    </row>
    <row r="56" spans="1:24" s="21" customFormat="1" ht="15" hidden="1" x14ac:dyDescent="0.2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34">
        <f t="shared" si="2"/>
        <v>0</v>
      </c>
    </row>
    <row r="57" spans="1:24" s="21" customFormat="1" ht="16.5" hidden="1" x14ac:dyDescent="0.3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16">
        <f>SUM(K57:M57)</f>
        <v>10324</v>
      </c>
    </row>
    <row r="58" spans="1:24" s="21" customFormat="1" ht="15" hidden="1" x14ac:dyDescent="0.2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34">
        <f t="shared" si="2"/>
        <v>0</v>
      </c>
    </row>
    <row r="59" spans="1:24" s="21" customFormat="1" ht="15" hidden="1" x14ac:dyDescent="0.2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34">
        <f t="shared" si="2"/>
        <v>0</v>
      </c>
    </row>
    <row r="60" spans="1:24" s="21" customFormat="1" ht="15" hidden="1" x14ac:dyDescent="0.2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34">
        <f t="shared" si="2"/>
        <v>0</v>
      </c>
    </row>
    <row r="61" spans="1:24" s="21" customFormat="1" ht="16.5" hidden="1" x14ac:dyDescent="0.3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34">
        <f t="shared" si="2"/>
        <v>0</v>
      </c>
    </row>
    <row r="62" spans="1:24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34">
        <f t="shared" si="2"/>
        <v>0</v>
      </c>
    </row>
    <row r="63" spans="1:24" s="21" customFormat="1" ht="16.5" x14ac:dyDescent="0.3">
      <c r="A63" s="15" t="s">
        <v>24</v>
      </c>
      <c r="B63" s="11"/>
      <c r="C63" s="14"/>
      <c r="D63" s="14"/>
      <c r="E63" s="14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34">
        <f t="shared" si="2"/>
        <v>0</v>
      </c>
    </row>
    <row r="64" spans="1:24" s="21" customFormat="1" ht="16.5" hidden="1" x14ac:dyDescent="0.3">
      <c r="A64" s="22" t="s">
        <v>16</v>
      </c>
      <c r="B64" s="17" t="s">
        <v>50</v>
      </c>
      <c r="C64" s="15" t="s">
        <v>76</v>
      </c>
      <c r="D64" s="15" t="s">
        <v>77</v>
      </c>
      <c r="E64" s="15" t="s">
        <v>78</v>
      </c>
      <c r="F64" s="17">
        <v>17.207000000000001</v>
      </c>
      <c r="G64" s="50" t="s">
        <v>117</v>
      </c>
      <c r="H64" s="19"/>
      <c r="I64" s="19"/>
      <c r="J64" s="42"/>
      <c r="K64" s="42"/>
      <c r="L64" s="42"/>
      <c r="M64" s="42"/>
      <c r="N64" s="42"/>
      <c r="O64" s="42"/>
      <c r="P64" s="42">
        <f>355417-1</f>
        <v>355416</v>
      </c>
      <c r="Q64" s="42"/>
      <c r="R64" s="42"/>
      <c r="S64" s="42"/>
      <c r="T64" s="42"/>
      <c r="U64" s="42"/>
      <c r="V64" s="42"/>
      <c r="W64" s="42"/>
      <c r="X64" s="16">
        <f>SUM(P64)</f>
        <v>355416</v>
      </c>
    </row>
    <row r="65" spans="1:24" s="21" customFormat="1" ht="16.5" hidden="1" x14ac:dyDescent="0.3">
      <c r="A65" s="22" t="s">
        <v>16</v>
      </c>
      <c r="B65" s="17" t="s">
        <v>53</v>
      </c>
      <c r="C65" s="15" t="s">
        <v>76</v>
      </c>
      <c r="D65" s="15" t="s">
        <v>77</v>
      </c>
      <c r="E65" s="15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16">
        <f>SUM(P65)</f>
        <v>1</v>
      </c>
    </row>
    <row r="66" spans="1:24" s="10" customFormat="1" ht="16.5" x14ac:dyDescent="0.3">
      <c r="A66" s="68" t="s">
        <v>126</v>
      </c>
      <c r="B66" s="52" t="s">
        <v>40</v>
      </c>
      <c r="C66" s="69" t="s">
        <v>139</v>
      </c>
      <c r="D66" s="70" t="s">
        <v>127</v>
      </c>
      <c r="E66" s="70" t="s">
        <v>128</v>
      </c>
      <c r="F66" s="17" t="s">
        <v>14</v>
      </c>
      <c r="G66" s="17"/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>
        <v>1943</v>
      </c>
      <c r="X66" s="16">
        <f>W66</f>
        <v>1943</v>
      </c>
    </row>
    <row r="67" spans="1:24" s="10" customFormat="1" ht="16.5" x14ac:dyDescent="0.3">
      <c r="A67" s="68" t="s">
        <v>129</v>
      </c>
      <c r="B67" s="52" t="s">
        <v>40</v>
      </c>
      <c r="C67" s="71" t="s">
        <v>140</v>
      </c>
      <c r="D67" s="71" t="s">
        <v>130</v>
      </c>
      <c r="E67" s="70" t="s">
        <v>131</v>
      </c>
      <c r="F67" s="17" t="s">
        <v>14</v>
      </c>
      <c r="G67" s="17"/>
      <c r="H67" s="18"/>
      <c r="I67" s="1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>
        <v>4955.07</v>
      </c>
      <c r="X67" s="16">
        <f t="shared" ref="X67:X71" si="3">W67</f>
        <v>4955.07</v>
      </c>
    </row>
    <row r="68" spans="1:24" s="10" customFormat="1" ht="16.5" x14ac:dyDescent="0.3">
      <c r="A68" s="68" t="s">
        <v>132</v>
      </c>
      <c r="B68" s="52" t="s">
        <v>40</v>
      </c>
      <c r="C68" s="72" t="s">
        <v>138</v>
      </c>
      <c r="D68" s="72" t="s">
        <v>133</v>
      </c>
      <c r="E68" s="73" t="s">
        <v>134</v>
      </c>
      <c r="F68" s="17" t="s">
        <v>14</v>
      </c>
      <c r="G68" s="37"/>
      <c r="H68" s="18"/>
      <c r="I68" s="1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>
        <v>6606.76</v>
      </c>
      <c r="X68" s="16">
        <f t="shared" si="3"/>
        <v>6606.76</v>
      </c>
    </row>
    <row r="69" spans="1:24" s="10" customFormat="1" ht="16.5" x14ac:dyDescent="0.3">
      <c r="A69" s="68" t="s">
        <v>135</v>
      </c>
      <c r="B69" s="52" t="s">
        <v>40</v>
      </c>
      <c r="C69" s="74" t="s">
        <v>141</v>
      </c>
      <c r="D69" s="74" t="s">
        <v>136</v>
      </c>
      <c r="E69" s="75" t="s">
        <v>137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10439.69</v>
      </c>
      <c r="X69" s="16">
        <f t="shared" si="3"/>
        <v>10439.69</v>
      </c>
    </row>
    <row r="70" spans="1:24" s="10" customFormat="1" ht="16.5" x14ac:dyDescent="0.3">
      <c r="A70" s="36"/>
      <c r="B70" s="47"/>
      <c r="C70" s="44"/>
      <c r="D70" s="44"/>
      <c r="E70" s="44"/>
      <c r="F70" s="37"/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16">
        <f t="shared" si="3"/>
        <v>0</v>
      </c>
    </row>
    <row r="71" spans="1:24" s="10" customFormat="1" ht="16.5" x14ac:dyDescent="0.3">
      <c r="A71" s="22"/>
      <c r="B71" s="47"/>
      <c r="C71" s="44"/>
      <c r="D71" s="15"/>
      <c r="E71" s="44"/>
      <c r="F71" s="37"/>
      <c r="G71" s="3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16">
        <f t="shared" si="3"/>
        <v>0</v>
      </c>
    </row>
    <row r="72" spans="1:24" s="10" customFormat="1" ht="16.5" x14ac:dyDescent="0.3">
      <c r="A72" s="22"/>
      <c r="B72" s="47"/>
      <c r="C72" s="44"/>
      <c r="D72" s="15"/>
      <c r="E72" s="44"/>
      <c r="F72" s="37"/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34"/>
    </row>
    <row r="73" spans="1:24" s="10" customFormat="1" ht="16.5" x14ac:dyDescent="0.3">
      <c r="A73" s="32"/>
      <c r="B73" s="17"/>
      <c r="C73" s="30"/>
      <c r="D73" s="30"/>
      <c r="E73" s="15"/>
      <c r="F73" s="17"/>
      <c r="G73" s="1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34"/>
    </row>
    <row r="74" spans="1:24" s="10" customFormat="1" ht="16.5" hidden="1" x14ac:dyDescent="0.3">
      <c r="A74" s="36" t="s">
        <v>18</v>
      </c>
      <c r="B74" s="17"/>
      <c r="C74" s="46"/>
      <c r="D74" s="30"/>
      <c r="E74" s="15"/>
      <c r="F74" s="17" t="s">
        <v>14</v>
      </c>
      <c r="G74" s="1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34">
        <f>SUM(H74:H74)</f>
        <v>0</v>
      </c>
    </row>
    <row r="75" spans="1:24" s="10" customFormat="1" ht="16.5" hidden="1" x14ac:dyDescent="0.3">
      <c r="A75" s="49"/>
      <c r="B75" s="17"/>
      <c r="C75" s="50"/>
      <c r="D75" s="50"/>
      <c r="E75" s="50"/>
      <c r="F75" s="17"/>
      <c r="G75" s="1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34"/>
    </row>
    <row r="76" spans="1:24" s="10" customFormat="1" ht="16.5" hidden="1" x14ac:dyDescent="0.3">
      <c r="A76" s="36" t="s">
        <v>25</v>
      </c>
      <c r="B76" s="52" t="s">
        <v>26</v>
      </c>
      <c r="C76" s="15" t="s">
        <v>27</v>
      </c>
      <c r="D76" s="30" t="s">
        <v>19</v>
      </c>
      <c r="E76" s="15" t="s">
        <v>20</v>
      </c>
      <c r="F76" s="17">
        <v>10.561</v>
      </c>
      <c r="G76" s="17"/>
      <c r="H76" s="41">
        <v>5596.2599999999984</v>
      </c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34">
        <f>SUM(H76:H76)</f>
        <v>5596.2599999999984</v>
      </c>
    </row>
    <row r="77" spans="1:24" s="10" customFormat="1" ht="16.5" hidden="1" x14ac:dyDescent="0.3">
      <c r="A77" s="22" t="s">
        <v>29</v>
      </c>
      <c r="B77" s="52" t="s">
        <v>40</v>
      </c>
      <c r="C77" s="15" t="s">
        <v>30</v>
      </c>
      <c r="D77" s="15" t="s">
        <v>31</v>
      </c>
      <c r="E77" s="15" t="s">
        <v>32</v>
      </c>
      <c r="F77" s="17" t="s">
        <v>14</v>
      </c>
      <c r="G77" s="17"/>
      <c r="H77" s="41"/>
      <c r="I77" s="41">
        <v>36478.578222183292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>
        <v>28000</v>
      </c>
      <c r="V77" s="41"/>
      <c r="W77" s="41"/>
      <c r="X77" s="16">
        <f>SUM(I77:U77)</f>
        <v>64478.578222183292</v>
      </c>
    </row>
    <row r="78" spans="1:24" s="10" customFormat="1" ht="16.5" hidden="1" x14ac:dyDescent="0.3">
      <c r="A78" s="36"/>
      <c r="B78" s="17"/>
      <c r="C78" s="51"/>
      <c r="D78" s="30"/>
      <c r="E78" s="15"/>
      <c r="F78" s="17"/>
      <c r="G78" s="17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34">
        <f>SUM(H78:H78)</f>
        <v>0</v>
      </c>
    </row>
    <row r="79" spans="1:24" s="10" customFormat="1" ht="16.5" x14ac:dyDescent="0.3">
      <c r="A79" s="22"/>
      <c r="B79" s="17"/>
      <c r="C79" s="31"/>
      <c r="D79" s="31"/>
      <c r="E79" s="33"/>
      <c r="F79" s="17"/>
      <c r="G79" s="17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34">
        <f>SUM(H79:H79)</f>
        <v>0</v>
      </c>
    </row>
    <row r="80" spans="1:24" s="10" customFormat="1" ht="16.5" x14ac:dyDescent="0.3">
      <c r="A80" s="22" t="s">
        <v>0</v>
      </c>
      <c r="B80" s="22"/>
      <c r="C80" s="24"/>
      <c r="D80" s="24"/>
      <c r="E80" s="24"/>
      <c r="F80" s="24"/>
      <c r="G80" s="24"/>
      <c r="H80" s="41">
        <f>SUM(H76:H79)</f>
        <v>5596.2599999999984</v>
      </c>
      <c r="I80" s="41">
        <f>SUM(I77:I79)</f>
        <v>36478.578222183292</v>
      </c>
      <c r="J80" s="41">
        <f>SUM(J22:J25)</f>
        <v>90000</v>
      </c>
      <c r="K80" s="41">
        <f>SUM(K29:K79)</f>
        <v>779051</v>
      </c>
      <c r="L80" s="41">
        <f>SUM(L29:L79)</f>
        <v>126095</v>
      </c>
      <c r="M80" s="41">
        <f>SUM(M54:M79)</f>
        <v>10324</v>
      </c>
      <c r="N80" s="41">
        <f>SUM(N8:N79)</f>
        <v>95000</v>
      </c>
      <c r="O80" s="41">
        <f>SUM(O28:O79)</f>
        <v>122776</v>
      </c>
      <c r="P80" s="41">
        <f>SUM(P62:P67)</f>
        <v>355417</v>
      </c>
      <c r="Q80" s="41">
        <f>SUM(Q30:Q49)</f>
        <v>400951</v>
      </c>
      <c r="R80" s="41">
        <f>SUM(R8:R51)</f>
        <v>212185.36</v>
      </c>
      <c r="S80" s="41">
        <f>SUM(S30:S40)</f>
        <v>440107</v>
      </c>
      <c r="T80" s="41">
        <f>SUM(T6:T10)</f>
        <v>212185.36</v>
      </c>
      <c r="U80" s="41">
        <f>SUM(U62:U79)</f>
        <v>28000</v>
      </c>
      <c r="V80" s="41">
        <f>SUM(V11:V16)</f>
        <v>5776.8821218925405</v>
      </c>
      <c r="W80" s="41">
        <f>SUM(W63:W73)</f>
        <v>23944.52</v>
      </c>
      <c r="X80" s="34"/>
    </row>
    <row r="81" spans="1:24" s="10" customFormat="1" ht="16.5" x14ac:dyDescent="0.3">
      <c r="A81" s="25"/>
      <c r="B81" s="25"/>
      <c r="C81" s="26"/>
      <c r="D81" s="26"/>
      <c r="E81" s="26"/>
      <c r="F81" s="26"/>
      <c r="G81" s="2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8"/>
    </row>
    <row r="82" spans="1:24" s="10" customFormat="1" ht="16.5" x14ac:dyDescent="0.3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4" s="10" customFormat="1" ht="16.5" hidden="1" x14ac:dyDescent="0.3">
      <c r="A83" s="21" t="s">
        <v>22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4" s="10" customFormat="1" ht="16.5" hidden="1" x14ac:dyDescent="0.3">
      <c r="A84" s="25" t="s">
        <v>23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4" s="10" customFormat="1" ht="16.5" hidden="1" x14ac:dyDescent="0.3">
      <c r="A85" s="21" t="s">
        <v>33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4" ht="15" hidden="1" x14ac:dyDescent="0.25">
      <c r="A86" s="21" t="s">
        <v>34</v>
      </c>
    </row>
    <row r="87" spans="1:24" ht="15" hidden="1" x14ac:dyDescent="0.25">
      <c r="A87" s="21" t="s">
        <v>37</v>
      </c>
    </row>
    <row r="88" spans="1:24" ht="15" hidden="1" x14ac:dyDescent="0.25">
      <c r="A88" s="21" t="s">
        <v>38</v>
      </c>
    </row>
    <row r="89" spans="1:24" ht="15" hidden="1" x14ac:dyDescent="0.25">
      <c r="A89" s="21" t="s">
        <v>47</v>
      </c>
    </row>
    <row r="90" spans="1:24" ht="15" hidden="1" x14ac:dyDescent="0.25">
      <c r="A90" s="21" t="s">
        <v>48</v>
      </c>
    </row>
    <row r="91" spans="1:24" ht="15" hidden="1" x14ac:dyDescent="0.25">
      <c r="A91" s="21" t="s">
        <v>54</v>
      </c>
    </row>
    <row r="92" spans="1:24" ht="15" hidden="1" x14ac:dyDescent="0.25">
      <c r="A92" s="21" t="s">
        <v>55</v>
      </c>
    </row>
    <row r="93" spans="1:24" ht="15" hidden="1" x14ac:dyDescent="0.25">
      <c r="A93" s="21" t="s">
        <v>58</v>
      </c>
    </row>
    <row r="94" spans="1:24" ht="15" hidden="1" x14ac:dyDescent="0.25">
      <c r="A94" s="21" t="s">
        <v>59</v>
      </c>
    </row>
    <row r="95" spans="1:24" ht="15" hidden="1" x14ac:dyDescent="0.25">
      <c r="A95" s="21" t="s">
        <v>73</v>
      </c>
    </row>
    <row r="96" spans="1:24" ht="15" hidden="1" x14ac:dyDescent="0.25">
      <c r="A96" s="21" t="s">
        <v>88</v>
      </c>
    </row>
    <row r="97" spans="1:1" ht="15" hidden="1" x14ac:dyDescent="0.25">
      <c r="A97" s="21" t="s">
        <v>89</v>
      </c>
    </row>
    <row r="98" spans="1:1" ht="15" hidden="1" x14ac:dyDescent="0.25">
      <c r="A98" s="21" t="s">
        <v>72</v>
      </c>
    </row>
    <row r="99" spans="1:1" ht="15" hidden="1" x14ac:dyDescent="0.25">
      <c r="A99" s="21" t="s">
        <v>90</v>
      </c>
    </row>
    <row r="100" spans="1:1" ht="15" hidden="1" x14ac:dyDescent="0.25">
      <c r="A100" s="21" t="s">
        <v>75</v>
      </c>
    </row>
    <row r="101" spans="1:1" ht="15" hidden="1" x14ac:dyDescent="0.25">
      <c r="A101" s="21" t="s">
        <v>91</v>
      </c>
    </row>
    <row r="102" spans="1:1" ht="15" hidden="1" x14ac:dyDescent="0.25">
      <c r="A102" s="21" t="s">
        <v>87</v>
      </c>
    </row>
    <row r="103" spans="1:1" ht="15" hidden="1" x14ac:dyDescent="0.25">
      <c r="A103" s="21" t="s">
        <v>97</v>
      </c>
    </row>
    <row r="104" spans="1:1" ht="15" hidden="1" x14ac:dyDescent="0.25">
      <c r="A104" s="21" t="s">
        <v>96</v>
      </c>
    </row>
    <row r="105" spans="1:1" ht="15" hidden="1" x14ac:dyDescent="0.25">
      <c r="A105" s="21" t="s">
        <v>101</v>
      </c>
    </row>
    <row r="106" spans="1:1" ht="15" hidden="1" x14ac:dyDescent="0.25">
      <c r="A106" s="21" t="s">
        <v>100</v>
      </c>
    </row>
    <row r="107" spans="1:1" ht="15" hidden="1" x14ac:dyDescent="0.25">
      <c r="A107" s="21" t="s">
        <v>103</v>
      </c>
    </row>
    <row r="108" spans="1:1" ht="15" hidden="1" x14ac:dyDescent="0.25">
      <c r="A108" s="21" t="s">
        <v>96</v>
      </c>
    </row>
    <row r="109" spans="1:1" ht="15" hidden="1" x14ac:dyDescent="0.25">
      <c r="A109" s="21" t="s">
        <v>106</v>
      </c>
    </row>
    <row r="110" spans="1:1" ht="15" hidden="1" x14ac:dyDescent="0.25">
      <c r="A110" s="21" t="s">
        <v>105</v>
      </c>
    </row>
    <row r="111" spans="1:1" ht="15" hidden="1" x14ac:dyDescent="0.25">
      <c r="A111" s="21" t="s">
        <v>111</v>
      </c>
    </row>
    <row r="112" spans="1:1" ht="15" hidden="1" x14ac:dyDescent="0.25">
      <c r="A112" s="21" t="s">
        <v>109</v>
      </c>
    </row>
    <row r="113" spans="1:1" ht="15" x14ac:dyDescent="0.25">
      <c r="A113" s="21" t="s">
        <v>125</v>
      </c>
    </row>
    <row r="114" spans="1:1" ht="15" x14ac:dyDescent="0.25">
      <c r="A114" s="21" t="s">
        <v>124</v>
      </c>
    </row>
    <row r="119" spans="1:1" ht="16.5" x14ac:dyDescent="0.3">
      <c r="A119" s="65" t="s">
        <v>110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2023-03-08T22:05:24Z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