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34264FF-6EAA-466D-A522-26E672494C22}" xr6:coauthVersionLast="47" xr6:coauthVersionMax="47" xr10:uidLastSave="{00000000-0000-0000-0000-000000000000}"/>
  <bookViews>
    <workbookView xWindow="1185" yWindow="1665" windowWidth="21600" windowHeight="11385" xr2:uid="{00000000-000D-0000-FFFF-FFFF00000000}"/>
  </bookViews>
  <sheets>
    <sheet name="BERKSHIRE" sheetId="2" r:id="rId1"/>
  </sheets>
  <definedNames>
    <definedName name="_xlnm.Print_Area" localSheetId="0">BERKSHIRE!$A$1:$F$67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2" l="1"/>
  <c r="S16" i="2" s="1"/>
  <c r="R14" i="2"/>
  <c r="S14" i="2" s="1"/>
  <c r="S13" i="2"/>
  <c r="S15" i="2"/>
  <c r="S17" i="2"/>
  <c r="S12" i="2"/>
  <c r="R65" i="2" l="1"/>
  <c r="Q43" i="2" l="1"/>
  <c r="S43" i="2" s="1"/>
  <c r="Q41" i="2"/>
  <c r="S41" i="2" s="1"/>
  <c r="S42" i="2"/>
  <c r="S44" i="2"/>
  <c r="P29" i="2"/>
  <c r="S29" i="2" s="1"/>
  <c r="S50" i="2"/>
  <c r="O65" i="2"/>
  <c r="N65" i="2"/>
  <c r="S34" i="2"/>
  <c r="Q65" i="2" l="1"/>
  <c r="P65" i="2"/>
  <c r="S11" i="2"/>
  <c r="M10" i="2"/>
  <c r="S10" i="2" s="1"/>
  <c r="M65" i="2" l="1"/>
  <c r="L26" i="2"/>
  <c r="S26" i="2" s="1"/>
  <c r="S27" i="2"/>
  <c r="K12" i="2"/>
  <c r="J8" i="2"/>
  <c r="S8" i="2" s="1"/>
  <c r="S9" i="2"/>
  <c r="S45" i="2"/>
  <c r="K65" i="2" l="1"/>
  <c r="L65" i="2"/>
  <c r="J65" i="2"/>
  <c r="H65" i="2"/>
  <c r="I65" i="2"/>
</calcChain>
</file>

<file path=xl/sharedStrings.xml><?xml version="1.0" encoding="utf-8"?>
<sst xmlns="http://schemas.openxmlformats.org/spreadsheetml/2006/main" count="187" uniqueCount="105">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</sst>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3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"/>
  <sheetViews>
    <sheetView tabSelected="1" zoomScale="95" zoomScaleNormal="95" workbookViewId="0">
      <selection activeCell="A17" sqref="A17"/>
    </sheetView>
  </sheetViews>
  <sheetFormatPr defaultColWidth="9.140625" defaultRowHeight="13.5" x14ac:dyDescent="0.25"/>
  <cols>
    <col min="1" max="1" width="48.140625" style="3" customWidth="1"/>
    <col min="2" max="2" width="37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bestFit="1" customWidth="1"/>
    <col min="8" max="8" width="14.140625" style="44" hidden="1" customWidth="1"/>
    <col min="9" max="9" width="12.85546875" style="44" hidden="1" customWidth="1"/>
    <col min="10" max="12" width="13.140625" style="44" hidden="1" customWidth="1"/>
    <col min="13" max="17" width="12.85546875" style="44" hidden="1" customWidth="1"/>
    <col min="18" max="18" width="12.85546875" style="44" customWidth="1"/>
    <col min="19" max="19" width="12.140625" style="3" hidden="1" customWidth="1"/>
    <col min="20" max="20" width="26.7109375" style="3" bestFit="1" customWidth="1"/>
    <col min="21" max="16384" width="9.140625" style="3"/>
  </cols>
  <sheetData>
    <row r="1" spans="1:19" ht="20.25" x14ac:dyDescent="0.3">
      <c r="A1" s="3" t="s">
        <v>11</v>
      </c>
      <c r="B1" s="89" t="s">
        <v>10</v>
      </c>
      <c r="C1" s="90"/>
      <c r="D1" s="90"/>
      <c r="E1" s="90"/>
      <c r="F1" s="90"/>
      <c r="G1" s="69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9" ht="20.25" x14ac:dyDescent="0.3">
      <c r="A2" s="26" t="s">
        <v>7</v>
      </c>
      <c r="B2" s="6"/>
      <c r="C2" s="6"/>
      <c r="D2" s="6"/>
      <c r="E2" s="7"/>
      <c r="F2" s="7"/>
      <c r="G2" s="7"/>
    </row>
    <row r="3" spans="1:19" ht="20.25" x14ac:dyDescent="0.3">
      <c r="A3" s="4" t="s">
        <v>12</v>
      </c>
      <c r="C3" s="1"/>
    </row>
    <row r="4" spans="1:19" ht="21" thickBot="1" x14ac:dyDescent="0.35">
      <c r="A4" s="4"/>
      <c r="B4" s="5"/>
      <c r="C4" s="1"/>
    </row>
    <row r="5" spans="1:19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50" t="s">
        <v>103</v>
      </c>
      <c r="S5" s="8" t="s">
        <v>6</v>
      </c>
    </row>
    <row r="6" spans="1:19" s="13" customFormat="1" ht="15" x14ac:dyDescent="0.25">
      <c r="A6" s="19" t="s">
        <v>8</v>
      </c>
      <c r="B6" s="30"/>
      <c r="C6" s="34"/>
      <c r="D6" s="34"/>
      <c r="E6" s="35"/>
      <c r="F6" s="36"/>
      <c r="G6" s="7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0"/>
    </row>
    <row r="7" spans="1:19" s="13" customFormat="1" ht="15" x14ac:dyDescent="0.25">
      <c r="A7" s="10" t="s">
        <v>59</v>
      </c>
      <c r="B7" s="12"/>
      <c r="C7" s="23"/>
      <c r="D7" s="23"/>
      <c r="E7" s="24"/>
      <c r="F7" s="10"/>
      <c r="G7" s="74"/>
      <c r="H7" s="56"/>
      <c r="I7" s="42"/>
      <c r="J7" s="42"/>
      <c r="K7" s="42"/>
      <c r="L7" s="42"/>
      <c r="M7" s="42"/>
      <c r="N7" s="42"/>
      <c r="O7" s="42"/>
      <c r="P7" s="42"/>
      <c r="Q7" s="42"/>
      <c r="R7" s="42"/>
      <c r="S7" s="11"/>
    </row>
    <row r="8" spans="1:19" s="13" customFormat="1" ht="31.5" hidden="1" x14ac:dyDescent="0.25">
      <c r="A8" s="64" t="s">
        <v>58</v>
      </c>
      <c r="B8" s="84" t="s">
        <v>61</v>
      </c>
      <c r="C8" s="82" t="s">
        <v>60</v>
      </c>
      <c r="D8" s="51" t="s">
        <v>26</v>
      </c>
      <c r="E8" s="51">
        <v>6501</v>
      </c>
      <c r="F8" s="12">
        <v>17.259</v>
      </c>
      <c r="G8" s="80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42"/>
      <c r="S8" s="11">
        <f>SUM(H8:J8)</f>
        <v>435917</v>
      </c>
    </row>
    <row r="9" spans="1:19" s="13" customFormat="1" ht="31.5" hidden="1" x14ac:dyDescent="0.25">
      <c r="A9" s="64" t="s">
        <v>58</v>
      </c>
      <c r="B9" s="12" t="s">
        <v>62</v>
      </c>
      <c r="C9" s="82" t="s">
        <v>60</v>
      </c>
      <c r="D9" s="51" t="s">
        <v>26</v>
      </c>
      <c r="E9" s="51">
        <v>6501</v>
      </c>
      <c r="F9" s="12">
        <v>17.259</v>
      </c>
      <c r="G9" s="80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42"/>
      <c r="S9" s="11">
        <f>SUM(H9:J9)</f>
        <v>1</v>
      </c>
    </row>
    <row r="10" spans="1:19" s="13" customFormat="1" ht="32.25" hidden="1" x14ac:dyDescent="0.3">
      <c r="A10" s="14" t="s">
        <v>24</v>
      </c>
      <c r="B10" s="84" t="s">
        <v>61</v>
      </c>
      <c r="C10" s="10" t="s">
        <v>75</v>
      </c>
      <c r="D10" s="65" t="s">
        <v>27</v>
      </c>
      <c r="E10" s="65">
        <v>6502</v>
      </c>
      <c r="F10" s="10">
        <v>17.257999999999999</v>
      </c>
      <c r="G10" s="80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42"/>
      <c r="S10" s="11">
        <f>SUM(M10)</f>
        <v>73285</v>
      </c>
    </row>
    <row r="11" spans="1:19" s="13" customFormat="1" ht="32.25" hidden="1" x14ac:dyDescent="0.3">
      <c r="A11" s="14" t="s">
        <v>24</v>
      </c>
      <c r="B11" s="12" t="s">
        <v>62</v>
      </c>
      <c r="C11" s="10" t="s">
        <v>75</v>
      </c>
      <c r="D11" s="65" t="s">
        <v>27</v>
      </c>
      <c r="E11" s="65">
        <v>6502</v>
      </c>
      <c r="F11" s="10">
        <v>17.257999999999999</v>
      </c>
      <c r="G11" s="80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42"/>
      <c r="S11" s="11">
        <f t="shared" ref="S11" si="0">SUM(M11)</f>
        <v>1</v>
      </c>
    </row>
    <row r="12" spans="1:19" s="13" customFormat="1" ht="32.25" hidden="1" x14ac:dyDescent="0.3">
      <c r="A12" s="25" t="s">
        <v>25</v>
      </c>
      <c r="B12" s="84" t="s">
        <v>61</v>
      </c>
      <c r="C12" s="83" t="s">
        <v>63</v>
      </c>
      <c r="D12" s="65" t="s">
        <v>34</v>
      </c>
      <c r="E12" s="65">
        <v>6503</v>
      </c>
      <c r="F12" s="10">
        <v>17.277999999999999</v>
      </c>
      <c r="G12" s="80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42"/>
      <c r="S12" s="11">
        <f>SUM(H12:R12)</f>
        <v>87698</v>
      </c>
    </row>
    <row r="13" spans="1:19" s="13" customFormat="1" ht="32.25" hidden="1" x14ac:dyDescent="0.3">
      <c r="A13" s="25" t="s">
        <v>25</v>
      </c>
      <c r="B13" s="12" t="s">
        <v>62</v>
      </c>
      <c r="C13" s="83" t="s">
        <v>63</v>
      </c>
      <c r="D13" s="65" t="s">
        <v>34</v>
      </c>
      <c r="E13" s="65">
        <v>6503</v>
      </c>
      <c r="F13" s="10">
        <v>17.277999999999999</v>
      </c>
      <c r="G13" s="80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42"/>
      <c r="S13" s="11">
        <f t="shared" ref="S13:S17" si="1">SUM(H13:R13)</f>
        <v>1</v>
      </c>
    </row>
    <row r="14" spans="1:19" s="13" customFormat="1" ht="15" x14ac:dyDescent="0.25">
      <c r="A14" s="14" t="s">
        <v>24</v>
      </c>
      <c r="B14" s="84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8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42">
        <f>299338-1</f>
        <v>299337</v>
      </c>
      <c r="S14" s="11">
        <f t="shared" si="1"/>
        <v>299337</v>
      </c>
    </row>
    <row r="15" spans="1:19" s="13" customFormat="1" ht="15" x14ac:dyDescent="0.2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8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42">
        <v>1</v>
      </c>
      <c r="S15" s="11">
        <f t="shared" si="1"/>
        <v>1</v>
      </c>
    </row>
    <row r="16" spans="1:19" s="13" customFormat="1" ht="16.5" x14ac:dyDescent="0.3">
      <c r="A16" s="25" t="s">
        <v>25</v>
      </c>
      <c r="B16" s="84" t="s">
        <v>61</v>
      </c>
      <c r="C16" s="85" t="s">
        <v>102</v>
      </c>
      <c r="D16" s="10" t="s">
        <v>34</v>
      </c>
      <c r="E16" s="10">
        <v>6503</v>
      </c>
      <c r="F16" s="10">
        <v>17.277999999999999</v>
      </c>
      <c r="G16" s="88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42">
        <f>318961-1</f>
        <v>318960</v>
      </c>
      <c r="S16" s="11">
        <f t="shared" si="1"/>
        <v>318960</v>
      </c>
    </row>
    <row r="17" spans="1:20" s="13" customFormat="1" ht="16.5" x14ac:dyDescent="0.3">
      <c r="A17" s="25" t="s">
        <v>25</v>
      </c>
      <c r="B17" s="12" t="s">
        <v>62</v>
      </c>
      <c r="C17" s="85" t="s">
        <v>102</v>
      </c>
      <c r="D17" s="10" t="s">
        <v>34</v>
      </c>
      <c r="E17" s="10">
        <v>6503</v>
      </c>
      <c r="F17" s="10">
        <v>17.277999999999999</v>
      </c>
      <c r="G17" s="88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42">
        <v>1</v>
      </c>
      <c r="S17" s="11">
        <f t="shared" si="1"/>
        <v>1</v>
      </c>
    </row>
    <row r="18" spans="1:20" s="13" customFormat="1" ht="15" x14ac:dyDescent="0.25">
      <c r="A18" s="53"/>
      <c r="B18" s="12"/>
      <c r="C18" s="10"/>
      <c r="D18" s="10"/>
      <c r="E18" s="10"/>
      <c r="F18" s="10"/>
      <c r="G18" s="74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11"/>
    </row>
    <row r="19" spans="1:20" s="13" customFormat="1" ht="16.5" x14ac:dyDescent="0.3">
      <c r="A19" s="25"/>
      <c r="B19" s="12"/>
      <c r="C19" s="10"/>
      <c r="D19" s="65"/>
      <c r="E19" s="10"/>
      <c r="F19" s="10"/>
      <c r="G19" s="80"/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11"/>
    </row>
    <row r="20" spans="1:20" s="13" customFormat="1" ht="16.5" x14ac:dyDescent="0.3">
      <c r="A20" s="25"/>
      <c r="B20" s="12"/>
      <c r="C20" s="10"/>
      <c r="D20" s="65"/>
      <c r="E20" s="10"/>
      <c r="F20" s="10"/>
      <c r="G20" s="80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11"/>
    </row>
    <row r="21" spans="1:20" s="13" customFormat="1" ht="15" x14ac:dyDescent="0.25">
      <c r="A21" s="29"/>
      <c r="B21" s="59"/>
      <c r="C21" s="27"/>
      <c r="D21" s="10"/>
      <c r="E21" s="10"/>
      <c r="F21" s="10"/>
      <c r="G21" s="74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11"/>
    </row>
    <row r="22" spans="1:20" s="13" customFormat="1" ht="15" x14ac:dyDescent="0.25">
      <c r="A22" s="29"/>
      <c r="B22" s="12"/>
      <c r="C22" s="27"/>
      <c r="D22" s="10"/>
      <c r="E22" s="10"/>
      <c r="F22" s="10"/>
      <c r="G22" s="74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11"/>
    </row>
    <row r="23" spans="1:20" s="13" customFormat="1" ht="17.25" thickBot="1" x14ac:dyDescent="0.3">
      <c r="A23" s="29"/>
      <c r="B23" s="12"/>
      <c r="C23" s="54"/>
      <c r="D23" s="67"/>
      <c r="E23" s="67"/>
      <c r="F23" s="54"/>
      <c r="G23" s="76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11"/>
    </row>
    <row r="24" spans="1:20" s="13" customFormat="1" ht="15" hidden="1" x14ac:dyDescent="0.25">
      <c r="A24" s="19" t="s">
        <v>8</v>
      </c>
      <c r="B24" s="12"/>
      <c r="C24" s="23"/>
      <c r="D24" s="23"/>
      <c r="E24" s="24"/>
      <c r="F24" s="10"/>
      <c r="G24" s="74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11"/>
    </row>
    <row r="25" spans="1:20" s="13" customFormat="1" ht="15" hidden="1" x14ac:dyDescent="0.25">
      <c r="A25" s="10" t="s">
        <v>67</v>
      </c>
      <c r="B25" s="12"/>
      <c r="C25" s="23"/>
      <c r="D25" s="23"/>
      <c r="E25" s="24"/>
      <c r="F25" s="10"/>
      <c r="G25" s="74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1"/>
    </row>
    <row r="26" spans="1:20" s="13" customFormat="1" ht="31.5" hidden="1" x14ac:dyDescent="0.25">
      <c r="A26" s="60" t="s">
        <v>71</v>
      </c>
      <c r="B26" s="63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80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42"/>
      <c r="S26" s="11">
        <f>SUM(L26)</f>
        <v>4999</v>
      </c>
      <c r="T26" s="37"/>
    </row>
    <row r="27" spans="1:20" s="13" customFormat="1" ht="31.5" hidden="1" x14ac:dyDescent="0.2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80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42"/>
      <c r="S27" s="11">
        <f>SUM(L27)</f>
        <v>1</v>
      </c>
    </row>
    <row r="28" spans="1:20" s="13" customFormat="1" ht="15" hidden="1" x14ac:dyDescent="0.25">
      <c r="A28" s="31"/>
      <c r="B28" s="12"/>
      <c r="C28" s="10"/>
      <c r="D28" s="10"/>
      <c r="E28" s="10"/>
      <c r="F28" s="10"/>
      <c r="G28" s="74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11"/>
      <c r="T28" s="37"/>
    </row>
    <row r="29" spans="1:20" s="13" customFormat="1" ht="16.5" hidden="1" x14ac:dyDescent="0.3">
      <c r="A29" s="14" t="s">
        <v>94</v>
      </c>
      <c r="B29" s="63" t="s">
        <v>89</v>
      </c>
      <c r="C29" s="23" t="s">
        <v>91</v>
      </c>
      <c r="D29" s="10" t="s">
        <v>92</v>
      </c>
      <c r="E29" s="24" t="s">
        <v>93</v>
      </c>
      <c r="F29" s="87">
        <v>17.277000000000001</v>
      </c>
      <c r="G29" s="86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42"/>
      <c r="S29" s="11">
        <f>SUM(P29)</f>
        <v>763442</v>
      </c>
    </row>
    <row r="30" spans="1:20" s="13" customFormat="1" ht="16.5" hidden="1" x14ac:dyDescent="0.3">
      <c r="A30" s="14" t="s">
        <v>94</v>
      </c>
      <c r="B30" s="63" t="s">
        <v>62</v>
      </c>
      <c r="C30" s="23" t="s">
        <v>91</v>
      </c>
      <c r="D30" s="10" t="s">
        <v>92</v>
      </c>
      <c r="E30" s="24" t="s">
        <v>93</v>
      </c>
      <c r="F30" s="87">
        <v>17.277000000000001</v>
      </c>
      <c r="G30" s="86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42"/>
      <c r="S30" s="11"/>
    </row>
    <row r="31" spans="1:20" s="13" customFormat="1" ht="16.5" hidden="1" x14ac:dyDescent="0.3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7">
        <v>17.277000000000001</v>
      </c>
      <c r="G31" s="86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42"/>
      <c r="S31" s="11"/>
    </row>
    <row r="32" spans="1:20" s="13" customFormat="1" ht="15" hidden="1" x14ac:dyDescent="0.25">
      <c r="A32" s="19" t="s">
        <v>8</v>
      </c>
      <c r="B32" s="12"/>
      <c r="C32" s="23"/>
      <c r="D32" s="23"/>
      <c r="E32" s="24"/>
      <c r="F32" s="10"/>
      <c r="G32" s="74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11"/>
    </row>
    <row r="33" spans="1:21" s="13" customFormat="1" ht="15" hidden="1" x14ac:dyDescent="0.25">
      <c r="A33" s="10" t="s">
        <v>77</v>
      </c>
      <c r="B33" s="12"/>
      <c r="C33" s="23"/>
      <c r="D33" s="23"/>
      <c r="E33" s="24"/>
      <c r="F33" s="10"/>
      <c r="G33" s="74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11"/>
    </row>
    <row r="34" spans="1:21" s="13" customFormat="1" ht="15.75" hidden="1" thickBot="1" x14ac:dyDescent="0.3">
      <c r="A34" s="28" t="s">
        <v>15</v>
      </c>
      <c r="B34" s="63" t="s">
        <v>61</v>
      </c>
      <c r="C34" s="66" t="s">
        <v>76</v>
      </c>
      <c r="D34" s="55" t="s">
        <v>20</v>
      </c>
      <c r="E34" s="55" t="s">
        <v>23</v>
      </c>
      <c r="F34" s="12" t="s">
        <v>16</v>
      </c>
      <c r="G34" s="75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42"/>
      <c r="S34" s="11">
        <f>N34</f>
        <v>153173</v>
      </c>
    </row>
    <row r="35" spans="1:21" s="13" customFormat="1" ht="15.75" hidden="1" thickTop="1" x14ac:dyDescent="0.25">
      <c r="A35" s="28"/>
      <c r="B35" s="12"/>
      <c r="C35" s="10"/>
      <c r="D35" s="10"/>
      <c r="E35" s="10"/>
      <c r="F35" s="12"/>
      <c r="G35" s="75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11"/>
      <c r="U35" s="37"/>
    </row>
    <row r="36" spans="1:21" s="13" customFormat="1" ht="15" hidden="1" x14ac:dyDescent="0.25">
      <c r="A36" s="29"/>
      <c r="B36" s="12"/>
      <c r="C36" s="10"/>
      <c r="D36" s="10"/>
      <c r="E36" s="10"/>
      <c r="F36" s="12"/>
      <c r="G36" s="75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11"/>
    </row>
    <row r="37" spans="1:21" s="13" customFormat="1" ht="15" hidden="1" x14ac:dyDescent="0.25">
      <c r="A37" s="19" t="s">
        <v>8</v>
      </c>
      <c r="B37" s="31"/>
      <c r="C37" s="31"/>
      <c r="D37" s="31"/>
      <c r="E37" s="31"/>
      <c r="F37" s="31"/>
      <c r="G37" s="77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11"/>
    </row>
    <row r="38" spans="1:21" s="13" customFormat="1" ht="15" hidden="1" x14ac:dyDescent="0.25">
      <c r="A38" s="10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11"/>
    </row>
    <row r="39" spans="1:21" s="13" customFormat="1" ht="15.75" hidden="1" x14ac:dyDescent="0.25">
      <c r="A39" s="25"/>
      <c r="B39" s="12"/>
      <c r="C39" s="10"/>
      <c r="D39" s="10"/>
      <c r="E39" s="10"/>
      <c r="F39" s="12"/>
      <c r="G39" s="80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11"/>
    </row>
    <row r="40" spans="1:21" s="13" customFormat="1" ht="15.75" hidden="1" x14ac:dyDescent="0.25">
      <c r="A40" s="25"/>
      <c r="B40" s="12"/>
      <c r="C40" s="10"/>
      <c r="D40" s="10"/>
      <c r="E40" s="10"/>
      <c r="F40" s="12"/>
      <c r="G40" s="80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11"/>
    </row>
    <row r="41" spans="1:21" s="13" customFormat="1" ht="31.5" hidden="1" x14ac:dyDescent="0.2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80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42"/>
      <c r="S41" s="11">
        <f>SUM(P41:Q41)</f>
        <v>9999</v>
      </c>
    </row>
    <row r="42" spans="1:21" s="13" customFormat="1" ht="31.5" hidden="1" x14ac:dyDescent="0.2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80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11">
        <f t="shared" ref="S42:S44" si="2">SUM(P42:Q42)</f>
        <v>1</v>
      </c>
    </row>
    <row r="43" spans="1:21" s="13" customFormat="1" ht="31.5" hidden="1" x14ac:dyDescent="0.2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80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42"/>
      <c r="S43" s="11">
        <f t="shared" si="2"/>
        <v>6476.6</v>
      </c>
    </row>
    <row r="44" spans="1:21" s="13" customFormat="1" ht="31.5" hidden="1" x14ac:dyDescent="0.2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80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42"/>
      <c r="S44" s="11">
        <f t="shared" si="2"/>
        <v>1</v>
      </c>
    </row>
    <row r="45" spans="1:21" s="13" customFormat="1" ht="15.75" hidden="1" x14ac:dyDescent="0.3">
      <c r="A45" s="70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81">
        <v>10.561</v>
      </c>
      <c r="G45" s="72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11">
        <f>SUM(H45:I45)</f>
        <v>3312.1000000000004</v>
      </c>
    </row>
    <row r="46" spans="1:21" s="13" customFormat="1" ht="16.5" hidden="1" x14ac:dyDescent="0.3">
      <c r="A46" s="14"/>
      <c r="B46" s="62"/>
      <c r="C46" s="71"/>
      <c r="D46" s="71"/>
      <c r="E46" s="71"/>
      <c r="F46" s="72"/>
      <c r="G46" s="7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11"/>
    </row>
    <row r="47" spans="1:21" s="13" customFormat="1" ht="15" hidden="1" x14ac:dyDescent="0.25">
      <c r="A47" s="14"/>
      <c r="B47" s="59"/>
      <c r="C47" s="10"/>
      <c r="D47" s="10"/>
      <c r="E47" s="10"/>
      <c r="F47" s="12"/>
      <c r="G47" s="1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11"/>
    </row>
    <row r="48" spans="1:21" s="13" customFormat="1" ht="15" hidden="1" x14ac:dyDescent="0.25">
      <c r="A48" s="19" t="s">
        <v>8</v>
      </c>
      <c r="B48" s="30"/>
      <c r="C48" s="23"/>
      <c r="D48" s="23"/>
      <c r="E48" s="24"/>
      <c r="F48" s="12"/>
      <c r="G48" s="78"/>
      <c r="H48" s="57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11"/>
    </row>
    <row r="49" spans="1:20" s="13" customFormat="1" ht="15" hidden="1" x14ac:dyDescent="0.25">
      <c r="A49" s="10" t="s">
        <v>82</v>
      </c>
      <c r="B49" s="12"/>
      <c r="C49" s="23"/>
      <c r="D49" s="23"/>
      <c r="E49" s="24"/>
      <c r="F49" s="12"/>
      <c r="G49" s="78"/>
      <c r="H49" s="57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11"/>
    </row>
    <row r="50" spans="1:20" s="13" customFormat="1" ht="16.5" hidden="1" x14ac:dyDescent="0.3">
      <c r="A50" s="29" t="s">
        <v>18</v>
      </c>
      <c r="B50" s="12" t="s">
        <v>83</v>
      </c>
      <c r="C50" s="10" t="s">
        <v>84</v>
      </c>
      <c r="D50" s="10" t="s">
        <v>19</v>
      </c>
      <c r="E50" s="24" t="s">
        <v>30</v>
      </c>
      <c r="F50" s="27">
        <v>17.800999999999998</v>
      </c>
      <c r="G50" s="85" t="s">
        <v>41</v>
      </c>
      <c r="H50" s="57"/>
      <c r="I50" s="40"/>
      <c r="J50" s="40"/>
      <c r="K50" s="40"/>
      <c r="L50" s="40"/>
      <c r="M50" s="40"/>
      <c r="N50" s="40"/>
      <c r="O50" s="40">
        <v>17197</v>
      </c>
      <c r="P50" s="40"/>
      <c r="Q50" s="40"/>
      <c r="R50" s="40"/>
      <c r="S50" s="11">
        <f>SUM(O50)</f>
        <v>17197</v>
      </c>
    </row>
    <row r="51" spans="1:20" s="13" customFormat="1" ht="15" hidden="1" x14ac:dyDescent="0.25">
      <c r="A51" s="29"/>
      <c r="B51" s="12"/>
      <c r="C51" s="23"/>
      <c r="D51" s="23"/>
      <c r="E51" s="24"/>
      <c r="F51" s="12"/>
      <c r="G51" s="78"/>
      <c r="H51" s="5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11"/>
      <c r="T51" s="39"/>
    </row>
    <row r="52" spans="1:20" s="13" customFormat="1" ht="15" hidden="1" x14ac:dyDescent="0.25">
      <c r="A52" s="29"/>
      <c r="B52" s="12"/>
      <c r="C52" s="10"/>
      <c r="D52" s="41"/>
      <c r="E52" s="10"/>
      <c r="F52" s="10"/>
      <c r="G52" s="79"/>
      <c r="H52" s="57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11"/>
    </row>
    <row r="53" spans="1:20" s="13" customFormat="1" ht="15" hidden="1" x14ac:dyDescent="0.25">
      <c r="A53" s="29"/>
      <c r="B53" s="12"/>
      <c r="C53" s="23"/>
      <c r="D53" s="23"/>
      <c r="E53" s="24"/>
      <c r="F53" s="12"/>
      <c r="G53" s="78"/>
      <c r="H53" s="57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11"/>
    </row>
    <row r="54" spans="1:20" s="13" customFormat="1" ht="15" hidden="1" x14ac:dyDescent="0.25">
      <c r="A54" s="14"/>
      <c r="B54" s="12"/>
      <c r="C54" s="23"/>
      <c r="D54" s="23"/>
      <c r="E54" s="23"/>
      <c r="F54" s="12"/>
      <c r="G54" s="78"/>
      <c r="H54" s="57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11"/>
    </row>
    <row r="55" spans="1:20" s="13" customFormat="1" ht="15" hidden="1" x14ac:dyDescent="0.25">
      <c r="A55" s="19" t="s">
        <v>8</v>
      </c>
      <c r="B55" s="12"/>
      <c r="C55" s="23"/>
      <c r="D55" s="23"/>
      <c r="E55" s="23"/>
      <c r="F55" s="12"/>
      <c r="G55" s="78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11"/>
    </row>
    <row r="56" spans="1:20" s="13" customFormat="1" ht="15" hidden="1" x14ac:dyDescent="0.25">
      <c r="A56" s="10" t="s">
        <v>35</v>
      </c>
      <c r="B56" s="12"/>
      <c r="C56" s="23"/>
      <c r="D56" s="23"/>
      <c r="E56" s="23"/>
      <c r="F56" s="12"/>
      <c r="G56" s="78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11"/>
    </row>
    <row r="57" spans="1:20" s="13" customFormat="1" ht="31.5" hidden="1" x14ac:dyDescent="0.25">
      <c r="A57" s="25"/>
      <c r="B57" s="12"/>
      <c r="C57" s="68"/>
      <c r="D57" s="41" t="s">
        <v>29</v>
      </c>
      <c r="E57" s="41" t="s">
        <v>28</v>
      </c>
      <c r="F57" s="10">
        <v>17.245000000000001</v>
      </c>
      <c r="G57" s="80" t="s">
        <v>40</v>
      </c>
      <c r="H57" s="57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11"/>
    </row>
    <row r="58" spans="1:20" s="13" customFormat="1" ht="31.5" hidden="1" x14ac:dyDescent="0.25">
      <c r="A58" s="25"/>
      <c r="B58" s="12"/>
      <c r="C58" s="68"/>
      <c r="D58" s="41" t="s">
        <v>29</v>
      </c>
      <c r="E58" s="41" t="s">
        <v>28</v>
      </c>
      <c r="F58" s="10">
        <v>17.245000000000001</v>
      </c>
      <c r="G58" s="80" t="s">
        <v>40</v>
      </c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11"/>
    </row>
    <row r="59" spans="1:20" s="13" customFormat="1" ht="15" hidden="1" x14ac:dyDescent="0.25">
      <c r="A59" s="25"/>
      <c r="B59" s="12"/>
      <c r="C59" s="10"/>
      <c r="D59" s="41"/>
      <c r="E59" s="41"/>
      <c r="F59" s="10"/>
      <c r="G59" s="79"/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11"/>
      <c r="T59" s="39"/>
    </row>
    <row r="60" spans="1:20" s="13" customFormat="1" ht="15" hidden="1" x14ac:dyDescent="0.25">
      <c r="A60" s="31"/>
      <c r="B60" s="12"/>
      <c r="C60" s="10"/>
      <c r="D60" s="10"/>
      <c r="E60" s="10"/>
      <c r="F60" s="10"/>
      <c r="G60" s="79"/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11"/>
    </row>
    <row r="61" spans="1:20" s="13" customFormat="1" ht="15" hidden="1" x14ac:dyDescent="0.25">
      <c r="A61" s="31"/>
      <c r="B61" s="12"/>
      <c r="C61" s="10"/>
      <c r="D61" s="10"/>
      <c r="E61" s="10"/>
      <c r="F61" s="10"/>
      <c r="G61" s="79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11"/>
    </row>
    <row r="62" spans="1:20" s="13" customFormat="1" ht="15" hidden="1" x14ac:dyDescent="0.25">
      <c r="A62" s="31"/>
      <c r="B62" s="12"/>
      <c r="C62" s="10"/>
      <c r="D62" s="10"/>
      <c r="E62" s="10"/>
      <c r="F62" s="10"/>
      <c r="G62" s="79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11"/>
    </row>
    <row r="63" spans="1:20" s="13" customFormat="1" ht="15" hidden="1" x14ac:dyDescent="0.25">
      <c r="A63" s="31"/>
      <c r="B63" s="12"/>
      <c r="C63" s="10"/>
      <c r="D63" s="10"/>
      <c r="E63" s="10"/>
      <c r="F63" s="10"/>
      <c r="G63" s="79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11"/>
    </row>
    <row r="64" spans="1:20" s="13" customFormat="1" ht="15.75" hidden="1" thickBot="1" x14ac:dyDescent="0.3">
      <c r="A64" s="38"/>
      <c r="B64" s="31"/>
      <c r="C64" s="10"/>
      <c r="D64" s="10"/>
      <c r="E64" s="10"/>
      <c r="F64" s="10"/>
      <c r="G64" s="10"/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11"/>
    </row>
    <row r="65" spans="1:19" s="9" customFormat="1" ht="17.25" thickBot="1" x14ac:dyDescent="0.35">
      <c r="A65" s="32" t="s">
        <v>0</v>
      </c>
      <c r="B65" s="58"/>
      <c r="C65" s="52"/>
      <c r="D65" s="52"/>
      <c r="E65" s="52"/>
      <c r="F65" s="52"/>
      <c r="G65" s="52"/>
      <c r="H65" s="47">
        <f>SUM(H6:H64)</f>
        <v>3312.1000000000004</v>
      </c>
      <c r="I65" s="47">
        <f>SUM(I36:I63)</f>
        <v>0</v>
      </c>
      <c r="J65" s="47">
        <f>SUM(J8:J63)</f>
        <v>435918</v>
      </c>
      <c r="K65" s="47">
        <f>SUM(K7:K19)</f>
        <v>87699</v>
      </c>
      <c r="L65" s="47">
        <f>SUM(L26:L27)</f>
        <v>5000</v>
      </c>
      <c r="M65" s="47">
        <f>SUM(M10:M40)</f>
        <v>73286</v>
      </c>
      <c r="N65" s="47">
        <f>SUM(N33:N36)</f>
        <v>153173</v>
      </c>
      <c r="O65" s="47">
        <f>SUM(O49:O51)</f>
        <v>17197</v>
      </c>
      <c r="P65" s="47">
        <f>SUM(P28:P31)</f>
        <v>763444</v>
      </c>
      <c r="Q65" s="47">
        <f>SUM(Q40:Q44)</f>
        <v>16477.599999999999</v>
      </c>
      <c r="R65" s="47">
        <f>SUM(R14:R20)</f>
        <v>618299</v>
      </c>
      <c r="S65" s="33"/>
    </row>
    <row r="66" spans="1:19" s="9" customFormat="1" ht="16.5" x14ac:dyDescent="0.3">
      <c r="A66" s="15"/>
      <c r="B66" s="15"/>
      <c r="C66" s="16"/>
      <c r="D66" s="16"/>
      <c r="E66" s="16"/>
      <c r="F66" s="16"/>
      <c r="G66" s="16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17"/>
    </row>
    <row r="67" spans="1:19" s="9" customFormat="1" ht="16.5" x14ac:dyDescent="0.3">
      <c r="A67" s="13" t="s">
        <v>9</v>
      </c>
      <c r="C67" s="61"/>
      <c r="D67" s="18"/>
      <c r="E67" s="18"/>
      <c r="F67" s="18"/>
      <c r="G67" s="1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9" s="9" customFormat="1" ht="16.5" hidden="1" x14ac:dyDescent="0.3">
      <c r="A68" s="13" t="s">
        <v>51</v>
      </c>
      <c r="C68" s="91"/>
      <c r="D68" s="91"/>
      <c r="E68" s="18"/>
      <c r="F68" s="18"/>
      <c r="G68" s="1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9" s="9" customFormat="1" ht="16.5" hidden="1" x14ac:dyDescent="0.3">
      <c r="A69" s="15" t="s">
        <v>50</v>
      </c>
      <c r="C69" s="18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9" ht="15" hidden="1" x14ac:dyDescent="0.25">
      <c r="A70" s="13" t="s">
        <v>56</v>
      </c>
    </row>
    <row r="71" spans="1:19" ht="15" hidden="1" x14ac:dyDescent="0.25">
      <c r="A71" s="15" t="s">
        <v>57</v>
      </c>
    </row>
    <row r="72" spans="1:19" ht="15" hidden="1" x14ac:dyDescent="0.25">
      <c r="A72" s="13" t="s">
        <v>65</v>
      </c>
    </row>
    <row r="73" spans="1:19" ht="15" hidden="1" x14ac:dyDescent="0.25">
      <c r="A73" s="15" t="s">
        <v>66</v>
      </c>
    </row>
    <row r="74" spans="1:19" ht="15" hidden="1" x14ac:dyDescent="0.25">
      <c r="A74" s="13" t="s">
        <v>72</v>
      </c>
    </row>
    <row r="75" spans="1:19" ht="15" hidden="1" x14ac:dyDescent="0.25">
      <c r="A75" s="15" t="s">
        <v>70</v>
      </c>
    </row>
    <row r="76" spans="1:19" ht="15" hidden="1" x14ac:dyDescent="0.25">
      <c r="A76" s="13" t="s">
        <v>79</v>
      </c>
    </row>
    <row r="77" spans="1:19" ht="15" hidden="1" x14ac:dyDescent="0.25">
      <c r="A77" s="15" t="s">
        <v>80</v>
      </c>
    </row>
    <row r="78" spans="1:19" ht="15" hidden="1" x14ac:dyDescent="0.25">
      <c r="A78" s="13" t="s">
        <v>86</v>
      </c>
    </row>
    <row r="79" spans="1:19" ht="15" hidden="1" x14ac:dyDescent="0.25">
      <c r="A79" s="15" t="s">
        <v>85</v>
      </c>
    </row>
    <row r="80" spans="1:19" ht="15" hidden="1" x14ac:dyDescent="0.25">
      <c r="A80" s="13" t="s">
        <v>95</v>
      </c>
    </row>
    <row r="81" spans="1:1" ht="15" hidden="1" x14ac:dyDescent="0.25">
      <c r="A81" s="15" t="s">
        <v>96</v>
      </c>
    </row>
    <row r="82" spans="1:1" ht="15" hidden="1" x14ac:dyDescent="0.25">
      <c r="A82" s="13" t="s">
        <v>100</v>
      </c>
    </row>
    <row r="83" spans="1:1" ht="15" hidden="1" x14ac:dyDescent="0.25">
      <c r="A83" s="15" t="s">
        <v>99</v>
      </c>
    </row>
    <row r="84" spans="1:1" ht="15" x14ac:dyDescent="0.25">
      <c r="A84" s="13" t="s">
        <v>104</v>
      </c>
    </row>
    <row r="85" spans="1:1" ht="15" x14ac:dyDescent="0.25">
      <c r="A85" s="15" t="s">
        <v>99</v>
      </c>
    </row>
    <row r="86" spans="1:1" ht="16.5" x14ac:dyDescent="0.3">
      <c r="A86" s="9"/>
    </row>
    <row r="87" spans="1:1" ht="16.5" x14ac:dyDescent="0.3">
      <c r="A87" s="9" t="s">
        <v>42</v>
      </c>
    </row>
    <row r="88" spans="1:1" ht="16.5" x14ac:dyDescent="0.3">
      <c r="A88" s="9" t="s">
        <v>43</v>
      </c>
    </row>
    <row r="89" spans="1:1" ht="16.5" x14ac:dyDescent="0.3">
      <c r="A89" s="9" t="s">
        <v>44</v>
      </c>
    </row>
    <row r="90" spans="1:1" ht="16.5" x14ac:dyDescent="0.3">
      <c r="A90" s="9" t="s">
        <v>45</v>
      </c>
    </row>
  </sheetData>
  <mergeCells count="2">
    <mergeCell ref="B1:F1"/>
    <mergeCell ref="C68:D68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2023-12-14T15:44:01Z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