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FEA86BD7-DC5B-4368-AFEB-D8E11BEEC1E7}" xr6:coauthVersionLast="47" xr6:coauthVersionMax="47" xr10:uidLastSave="{00000000-0000-0000-0000-000000000000}"/>
  <bookViews>
    <workbookView xWindow="3330" yWindow="3330" windowWidth="21600" windowHeight="11385" xr2:uid="{00000000-000D-0000-FFFF-FFFF00000000}"/>
  </bookViews>
  <sheets>
    <sheet name="BROCKTON" sheetId="2" r:id="rId1"/>
  </sheets>
  <definedNames>
    <definedName name="_xlnm.Print_Area" localSheetId="0">BROCKTON!$A$1:$H$71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0" i="2" l="1"/>
  <c r="X59" i="2"/>
  <c r="W69" i="2"/>
  <c r="X58" i="2"/>
  <c r="V69" i="2"/>
  <c r="V57" i="2"/>
  <c r="X57" i="2" s="1"/>
  <c r="T69" i="2"/>
  <c r="X56" i="2"/>
  <c r="X55" i="2"/>
  <c r="X54" i="2"/>
  <c r="S69" i="2"/>
  <c r="R16" i="2"/>
  <c r="X16" i="2" s="1"/>
  <c r="R14" i="2"/>
  <c r="X15" i="2"/>
  <c r="X17" i="2"/>
  <c r="X18" i="2"/>
  <c r="Q50" i="2"/>
  <c r="X50" i="2" s="1"/>
  <c r="Q48" i="2"/>
  <c r="X48" i="2" s="1"/>
  <c r="X51" i="2"/>
  <c r="X52" i="2"/>
  <c r="X49" i="2"/>
  <c r="X26" i="2"/>
  <c r="P69" i="2"/>
  <c r="X11" i="2"/>
  <c r="O10" i="2"/>
  <c r="X10" i="2" s="1"/>
  <c r="N69" i="2"/>
  <c r="X66" i="2"/>
  <c r="X65" i="2"/>
  <c r="M69" i="2"/>
  <c r="X25" i="2"/>
  <c r="L69" i="2"/>
  <c r="X41" i="2"/>
  <c r="K40" i="2"/>
  <c r="X40" i="2" s="1"/>
  <c r="X13" i="2"/>
  <c r="J12" i="2"/>
  <c r="X12" i="2" s="1"/>
  <c r="X9" i="2"/>
  <c r="I8" i="2"/>
  <c r="X8" i="2" s="1"/>
  <c r="X53" i="2"/>
  <c r="R69" i="2" l="1"/>
  <c r="X14" i="2"/>
  <c r="Q69" i="2"/>
  <c r="O69" i="2"/>
  <c r="K69" i="2"/>
  <c r="J69" i="2"/>
  <c r="I69" i="2"/>
  <c r="X68" i="2"/>
  <c r="H69" i="2"/>
</calcChain>
</file>

<file path=xl/sharedStrings.xml><?xml version="1.0" encoding="utf-8"?>
<sst xmlns="http://schemas.openxmlformats.org/spreadsheetml/2006/main" count="236" uniqueCount="144">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</sst>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2"/>
  <sheetViews>
    <sheetView tabSelected="1" zoomScale="110" zoomScaleNormal="110" workbookViewId="0">
      <selection activeCell="A105" sqref="A105"/>
    </sheetView>
  </sheetViews>
  <sheetFormatPr defaultColWidth="9.140625" defaultRowHeight="16.5" x14ac:dyDescent="0.3"/>
  <cols>
    <col min="1" max="1" width="48.28515625" style="3" customWidth="1"/>
    <col min="2" max="2" width="29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7.28515625" style="27" customWidth="1"/>
    <col min="8" max="8" width="15.42578125" style="2" hidden="1" customWidth="1"/>
    <col min="9" max="10" width="12.85546875" style="2" hidden="1" customWidth="1"/>
    <col min="11" max="22" width="18" style="2" hidden="1" customWidth="1"/>
    <col min="23" max="23" width="18" style="2" customWidth="1"/>
    <col min="24" max="24" width="12.140625" style="43" hidden="1" customWidth="1"/>
    <col min="25" max="25" width="14" style="3" bestFit="1" customWidth="1"/>
    <col min="26" max="16384" width="9.140625" style="3"/>
  </cols>
  <sheetData>
    <row r="1" spans="1:24" ht="20.25" x14ac:dyDescent="0.3">
      <c r="A1" s="3" t="s">
        <v>11</v>
      </c>
      <c r="B1" s="90" t="s">
        <v>10</v>
      </c>
      <c r="C1" s="91"/>
      <c r="D1" s="91"/>
      <c r="E1" s="91"/>
      <c r="F1" s="91"/>
      <c r="G1" s="91"/>
      <c r="H1" s="91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 ht="20.25" x14ac:dyDescent="0.3">
      <c r="B2" s="6"/>
      <c r="C2" s="6"/>
      <c r="D2" s="6"/>
      <c r="E2" s="7"/>
      <c r="F2" s="7"/>
    </row>
    <row r="3" spans="1:24" ht="20.25" x14ac:dyDescent="0.3">
      <c r="A3" s="4" t="s">
        <v>12</v>
      </c>
      <c r="B3" s="6" t="s">
        <v>7</v>
      </c>
      <c r="C3" s="1"/>
    </row>
    <row r="4" spans="1:24" ht="21" thickBot="1" x14ac:dyDescent="0.35">
      <c r="A4" s="4"/>
      <c r="B4" s="5"/>
      <c r="C4" s="1"/>
    </row>
    <row r="5" spans="1:24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65" t="s">
        <v>106</v>
      </c>
      <c r="S5" s="65" t="s">
        <v>115</v>
      </c>
      <c r="T5" s="65" t="s">
        <v>116</v>
      </c>
      <c r="U5" s="65" t="s">
        <v>124</v>
      </c>
      <c r="V5" s="65" t="s">
        <v>127</v>
      </c>
      <c r="W5" s="65" t="s">
        <v>134</v>
      </c>
      <c r="X5" s="33" t="s">
        <v>6</v>
      </c>
    </row>
    <row r="6" spans="1:24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44"/>
    </row>
    <row r="7" spans="1:24" s="10" customFormat="1" hidden="1" x14ac:dyDescent="0.3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33"/>
    </row>
    <row r="8" spans="1:24" s="10" customFormat="1" hidden="1" x14ac:dyDescent="0.3">
      <c r="A8" s="68" t="s">
        <v>50</v>
      </c>
      <c r="B8" s="57" t="s">
        <v>51</v>
      </c>
      <c r="C8" s="80" t="s">
        <v>52</v>
      </c>
      <c r="D8" s="69" t="s">
        <v>18</v>
      </c>
      <c r="E8" s="69">
        <v>6501</v>
      </c>
      <c r="F8" s="16">
        <v>17.259</v>
      </c>
      <c r="G8" s="74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33">
        <f>SUM(I8)</f>
        <v>895061</v>
      </c>
    </row>
    <row r="9" spans="1:24" s="10" customFormat="1" hidden="1" x14ac:dyDescent="0.3">
      <c r="A9" s="68" t="s">
        <v>50</v>
      </c>
      <c r="B9" s="16" t="s">
        <v>53</v>
      </c>
      <c r="C9" s="80" t="s">
        <v>52</v>
      </c>
      <c r="D9" s="69" t="s">
        <v>18</v>
      </c>
      <c r="E9" s="69">
        <v>6501</v>
      </c>
      <c r="F9" s="16">
        <v>17.259</v>
      </c>
      <c r="G9" s="74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33">
        <f>SUM(I9)</f>
        <v>1</v>
      </c>
    </row>
    <row r="10" spans="1:24" s="10" customFormat="1" hidden="1" x14ac:dyDescent="0.3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4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47"/>
      <c r="W10" s="47"/>
      <c r="X10" s="33">
        <f>O10</f>
        <v>149586</v>
      </c>
    </row>
    <row r="11" spans="1:24" s="10" customFormat="1" hidden="1" x14ac:dyDescent="0.3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4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33">
        <f>O11</f>
        <v>1</v>
      </c>
    </row>
    <row r="12" spans="1:24" s="10" customFormat="1" hidden="1" x14ac:dyDescent="0.3">
      <c r="A12" s="31" t="s">
        <v>57</v>
      </c>
      <c r="B12" s="57" t="s">
        <v>51</v>
      </c>
      <c r="C12" s="81" t="s">
        <v>58</v>
      </c>
      <c r="D12" s="54" t="s">
        <v>19</v>
      </c>
      <c r="E12" s="54">
        <v>6503</v>
      </c>
      <c r="F12" s="15">
        <v>17.277999999999999</v>
      </c>
      <c r="G12" s="74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33">
        <f>SUM(J12)</f>
        <v>128857</v>
      </c>
    </row>
    <row r="13" spans="1:24" s="10" customFormat="1" hidden="1" x14ac:dyDescent="0.3">
      <c r="A13" s="31" t="s">
        <v>57</v>
      </c>
      <c r="B13" s="16" t="s">
        <v>53</v>
      </c>
      <c r="C13" s="81" t="s">
        <v>58</v>
      </c>
      <c r="D13" s="54" t="s">
        <v>19</v>
      </c>
      <c r="E13" s="54">
        <v>6503</v>
      </c>
      <c r="F13" s="15">
        <v>17.277999999999999</v>
      </c>
      <c r="G13" s="74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33">
        <f>SUM(J13)</f>
        <v>1</v>
      </c>
    </row>
    <row r="14" spans="1:24" s="10" customFormat="1" hidden="1" x14ac:dyDescent="0.3">
      <c r="A14" s="18" t="s">
        <v>89</v>
      </c>
      <c r="B14" s="59" t="s">
        <v>51</v>
      </c>
      <c r="C14" s="15" t="s">
        <v>104</v>
      </c>
      <c r="D14" s="15" t="s">
        <v>22</v>
      </c>
      <c r="E14" s="15">
        <v>6502</v>
      </c>
      <c r="F14" s="15">
        <v>17.257999999999999</v>
      </c>
      <c r="G14" s="82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47"/>
      <c r="W14" s="47"/>
      <c r="X14" s="33">
        <f>SUM(Q14:R14)</f>
        <v>610995</v>
      </c>
    </row>
    <row r="15" spans="1:24" s="10" customFormat="1" hidden="1" x14ac:dyDescent="0.3">
      <c r="A15" s="18" t="s">
        <v>89</v>
      </c>
      <c r="B15" s="16" t="s">
        <v>53</v>
      </c>
      <c r="C15" s="15" t="s">
        <v>104</v>
      </c>
      <c r="D15" s="15" t="s">
        <v>22</v>
      </c>
      <c r="E15" s="15">
        <v>6502</v>
      </c>
      <c r="F15" s="15">
        <v>17.257999999999999</v>
      </c>
      <c r="G15" s="82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33">
        <f t="shared" ref="X15:X18" si="0">SUM(Q15:R15)</f>
        <v>1</v>
      </c>
    </row>
    <row r="16" spans="1:24" s="10" customFormat="1" hidden="1" x14ac:dyDescent="0.3">
      <c r="A16" s="31" t="s">
        <v>57</v>
      </c>
      <c r="B16" s="59" t="s">
        <v>51</v>
      </c>
      <c r="C16" s="73" t="s">
        <v>105</v>
      </c>
      <c r="D16" s="15" t="s">
        <v>19</v>
      </c>
      <c r="E16" s="15">
        <v>6503</v>
      </c>
      <c r="F16" s="15">
        <v>17.277999999999999</v>
      </c>
      <c r="G16" s="82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47"/>
      <c r="W16" s="47"/>
      <c r="X16" s="33">
        <f t="shared" si="0"/>
        <v>468656</v>
      </c>
    </row>
    <row r="17" spans="1:25" s="10" customFormat="1" hidden="1" x14ac:dyDescent="0.3">
      <c r="A17" s="31" t="s">
        <v>57</v>
      </c>
      <c r="B17" s="16" t="s">
        <v>53</v>
      </c>
      <c r="C17" s="73" t="s">
        <v>105</v>
      </c>
      <c r="D17" s="15" t="s">
        <v>19</v>
      </c>
      <c r="E17" s="15">
        <v>6503</v>
      </c>
      <c r="F17" s="15">
        <v>17.277999999999999</v>
      </c>
      <c r="G17" s="82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33">
        <f t="shared" si="0"/>
        <v>1</v>
      </c>
      <c r="Y17" s="52"/>
    </row>
    <row r="18" spans="1:25" s="10" customFormat="1" hidden="1" x14ac:dyDescent="0.3">
      <c r="A18" s="31"/>
      <c r="B18" s="16"/>
      <c r="C18" s="51"/>
      <c r="D18" s="15"/>
      <c r="E18" s="55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33">
        <f t="shared" si="0"/>
        <v>0</v>
      </c>
    </row>
    <row r="19" spans="1:25" s="10" customFormat="1" hidden="1" x14ac:dyDescent="0.3">
      <c r="A19" s="40"/>
      <c r="B19" s="57"/>
      <c r="C19" s="58"/>
      <c r="D19" s="30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33"/>
    </row>
    <row r="20" spans="1:25" s="10" customFormat="1" hidden="1" x14ac:dyDescent="0.3">
      <c r="A20" s="40"/>
      <c r="B20" s="16"/>
      <c r="C20" s="58"/>
      <c r="D20" s="30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33"/>
    </row>
    <row r="21" spans="1:25" s="10" customFormat="1" hidden="1" x14ac:dyDescent="0.3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33"/>
    </row>
    <row r="22" spans="1:25" s="10" customFormat="1" hidden="1" x14ac:dyDescent="0.3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33"/>
    </row>
    <row r="23" spans="1:25" s="10" customFormat="1" hidden="1" x14ac:dyDescent="0.3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33"/>
    </row>
    <row r="24" spans="1:25" s="10" customFormat="1" hidden="1" x14ac:dyDescent="0.3">
      <c r="A24" s="15" t="s">
        <v>77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33"/>
    </row>
    <row r="25" spans="1:25" s="10" customFormat="1" hidden="1" x14ac:dyDescent="0.3">
      <c r="A25" s="29" t="s">
        <v>78</v>
      </c>
      <c r="B25" s="16" t="s">
        <v>51</v>
      </c>
      <c r="C25" s="46" t="s">
        <v>79</v>
      </c>
      <c r="D25" s="70" t="s">
        <v>20</v>
      </c>
      <c r="E25" s="71" t="s">
        <v>21</v>
      </c>
      <c r="F25" s="15" t="s">
        <v>80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33">
        <f>SUM(M25)</f>
        <v>95000</v>
      </c>
    </row>
    <row r="26" spans="1:25" s="10" customFormat="1" ht="17.25" hidden="1" thickBot="1" x14ac:dyDescent="0.35">
      <c r="A26" s="34" t="s">
        <v>96</v>
      </c>
      <c r="B26" s="57" t="s">
        <v>51</v>
      </c>
      <c r="C26" s="72" t="s">
        <v>97</v>
      </c>
      <c r="D26" s="70" t="s">
        <v>26</v>
      </c>
      <c r="E26" s="70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49"/>
      <c r="W26" s="49"/>
      <c r="X26" s="33">
        <f>SUM(P26)</f>
        <v>233634</v>
      </c>
    </row>
    <row r="27" spans="1:25" s="10" customFormat="1" ht="17.25" hidden="1" thickTop="1" x14ac:dyDescent="0.3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33"/>
    </row>
    <row r="28" spans="1:25" s="10" customFormat="1" hidden="1" x14ac:dyDescent="0.3">
      <c r="A28" s="18"/>
      <c r="B28" s="16"/>
      <c r="C28" s="54"/>
      <c r="D28" s="15"/>
      <c r="E28" s="54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33"/>
    </row>
    <row r="29" spans="1:25" s="20" customFormat="1" hidden="1" x14ac:dyDescent="0.3">
      <c r="A29" s="9" t="s">
        <v>8</v>
      </c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33"/>
    </row>
    <row r="30" spans="1:25" s="10" customFormat="1" hidden="1" x14ac:dyDescent="0.3">
      <c r="A30" s="15" t="s">
        <v>33</v>
      </c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33"/>
    </row>
    <row r="31" spans="1:25" s="20" customFormat="1" hidden="1" x14ac:dyDescent="0.3">
      <c r="A31" s="31"/>
      <c r="B31" s="16"/>
      <c r="C31" s="60"/>
      <c r="D31" s="55"/>
      <c r="E31" s="55"/>
      <c r="F31" s="15">
        <v>17.245000000000001</v>
      </c>
      <c r="G31" s="73" t="s">
        <v>31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33"/>
    </row>
    <row r="32" spans="1:25" s="20" customFormat="1" hidden="1" x14ac:dyDescent="0.3">
      <c r="A32" s="31"/>
      <c r="B32" s="16"/>
      <c r="C32" s="60"/>
      <c r="D32" s="55"/>
      <c r="E32" s="55"/>
      <c r="F32" s="15">
        <v>17.245000000000001</v>
      </c>
      <c r="G32" s="73" t="s">
        <v>31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33"/>
    </row>
    <row r="33" spans="1:25" s="10" customFormat="1" hidden="1" x14ac:dyDescent="0.3">
      <c r="A33" s="31"/>
      <c r="B33" s="16"/>
      <c r="C33" s="15"/>
      <c r="D33" s="15"/>
      <c r="E33" s="15"/>
      <c r="F33" s="15"/>
      <c r="G33" s="7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33"/>
    </row>
    <row r="34" spans="1:25" s="10" customFormat="1" hidden="1" x14ac:dyDescent="0.3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33"/>
    </row>
    <row r="35" spans="1:25" s="10" customFormat="1" hidden="1" x14ac:dyDescent="0.3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33"/>
    </row>
    <row r="36" spans="1:25" s="10" customFormat="1" hidden="1" x14ac:dyDescent="0.3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33"/>
    </row>
    <row r="37" spans="1:25" s="10" customFormat="1" hidden="1" x14ac:dyDescent="0.3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33"/>
    </row>
    <row r="38" spans="1:25" s="10" customFormat="1" hidden="1" x14ac:dyDescent="0.3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33"/>
    </row>
    <row r="39" spans="1:25" s="10" customFormat="1" hidden="1" x14ac:dyDescent="0.3">
      <c r="A39" s="15" t="s">
        <v>60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33"/>
    </row>
    <row r="40" spans="1:25" s="20" customFormat="1" ht="15.75" hidden="1" x14ac:dyDescent="0.25">
      <c r="A40" s="67" t="s">
        <v>61</v>
      </c>
      <c r="B40" s="57" t="s">
        <v>51</v>
      </c>
      <c r="C40" s="15" t="s">
        <v>62</v>
      </c>
      <c r="D40" s="15" t="s">
        <v>63</v>
      </c>
      <c r="E40" s="15" t="s">
        <v>64</v>
      </c>
      <c r="F40" s="15">
        <v>17.225000000000001</v>
      </c>
      <c r="G40" s="79" t="s">
        <v>40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49"/>
      <c r="W40" s="49"/>
      <c r="X40" s="33">
        <f>SUM(K40:U40)</f>
        <v>614830.47829806595</v>
      </c>
    </row>
    <row r="41" spans="1:25" s="20" customFormat="1" ht="15.75" hidden="1" x14ac:dyDescent="0.25">
      <c r="A41" s="67" t="s">
        <v>61</v>
      </c>
      <c r="B41" s="16" t="s">
        <v>65</v>
      </c>
      <c r="C41" s="15" t="s">
        <v>62</v>
      </c>
      <c r="D41" s="15" t="s">
        <v>63</v>
      </c>
      <c r="E41" s="15" t="s">
        <v>64</v>
      </c>
      <c r="F41" s="15">
        <v>17.225000000000001</v>
      </c>
      <c r="G41" s="79" t="s">
        <v>40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33">
        <f>SUM(K41)</f>
        <v>1</v>
      </c>
    </row>
    <row r="42" spans="1:25" s="20" customFormat="1" ht="15" hidden="1" x14ac:dyDescent="0.2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33"/>
      <c r="Y42" s="61"/>
    </row>
    <row r="43" spans="1:25" s="20" customFormat="1" ht="15" hidden="1" x14ac:dyDescent="0.2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33"/>
    </row>
    <row r="44" spans="1:25" s="20" customFormat="1" ht="15" hidden="1" x14ac:dyDescent="0.2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33"/>
    </row>
    <row r="45" spans="1:25" s="20" customFormat="1" x14ac:dyDescent="0.3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33"/>
    </row>
    <row r="46" spans="1:25" s="20" customFormat="1" x14ac:dyDescent="0.3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33"/>
    </row>
    <row r="47" spans="1:25" s="10" customFormat="1" x14ac:dyDescent="0.3">
      <c r="A47" s="15" t="s">
        <v>43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33"/>
    </row>
    <row r="48" spans="1:25" s="10" customFormat="1" hidden="1" x14ac:dyDescent="0.3">
      <c r="A48" s="35" t="s">
        <v>98</v>
      </c>
      <c r="B48" s="16" t="s">
        <v>51</v>
      </c>
      <c r="C48" s="15" t="s">
        <v>99</v>
      </c>
      <c r="D48" s="15" t="s">
        <v>23</v>
      </c>
      <c r="E48" s="15" t="s">
        <v>24</v>
      </c>
      <c r="F48" s="16">
        <v>17.207000000000001</v>
      </c>
      <c r="G48" s="73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50"/>
      <c r="W48" s="50"/>
      <c r="X48" s="33">
        <f>Q48</f>
        <v>401985</v>
      </c>
    </row>
    <row r="49" spans="1:24" s="10" customFormat="1" hidden="1" x14ac:dyDescent="0.3">
      <c r="A49" s="35" t="s">
        <v>98</v>
      </c>
      <c r="B49" s="16" t="s">
        <v>53</v>
      </c>
      <c r="C49" s="15" t="s">
        <v>99</v>
      </c>
      <c r="D49" s="15" t="s">
        <v>23</v>
      </c>
      <c r="E49" s="15" t="s">
        <v>24</v>
      </c>
      <c r="F49" s="16">
        <v>17.207000000000001</v>
      </c>
      <c r="G49" s="73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49"/>
      <c r="W49" s="49"/>
      <c r="X49" s="33">
        <f>Q49</f>
        <v>1</v>
      </c>
    </row>
    <row r="50" spans="1:24" s="20" customFormat="1" hidden="1" x14ac:dyDescent="0.3">
      <c r="A50" s="18" t="s">
        <v>100</v>
      </c>
      <c r="B50" s="16" t="s">
        <v>51</v>
      </c>
      <c r="C50" s="15" t="s">
        <v>99</v>
      </c>
      <c r="D50" s="15" t="s">
        <v>23</v>
      </c>
      <c r="E50" s="15" t="s">
        <v>25</v>
      </c>
      <c r="F50" s="16" t="s">
        <v>14</v>
      </c>
      <c r="G50" s="73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50"/>
      <c r="W50" s="50"/>
      <c r="X50" s="33">
        <f t="shared" ref="X50:X52" si="1">Q50</f>
        <v>35111</v>
      </c>
    </row>
    <row r="51" spans="1:24" s="10" customFormat="1" hidden="1" x14ac:dyDescent="0.3">
      <c r="A51" s="18" t="s">
        <v>100</v>
      </c>
      <c r="B51" s="16" t="s">
        <v>53</v>
      </c>
      <c r="C51" s="15" t="s">
        <v>99</v>
      </c>
      <c r="D51" s="15" t="s">
        <v>23</v>
      </c>
      <c r="E51" s="15" t="s">
        <v>25</v>
      </c>
      <c r="F51" s="16" t="s">
        <v>14</v>
      </c>
      <c r="G51" s="73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50"/>
      <c r="W51" s="50"/>
      <c r="X51" s="33">
        <f t="shared" si="1"/>
        <v>1</v>
      </c>
    </row>
    <row r="52" spans="1:24" s="10" customFormat="1" hidden="1" x14ac:dyDescent="0.3">
      <c r="A52" s="75"/>
      <c r="B52" s="63"/>
      <c r="C52" s="73"/>
      <c r="D52" s="78"/>
      <c r="E52" s="77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33">
        <f t="shared" si="1"/>
        <v>0</v>
      </c>
    </row>
    <row r="53" spans="1:24" s="10" customFormat="1" hidden="1" x14ac:dyDescent="0.3">
      <c r="A53" s="75" t="s">
        <v>38</v>
      </c>
      <c r="B53" s="16" t="s">
        <v>46</v>
      </c>
      <c r="C53" s="14" t="s">
        <v>39</v>
      </c>
      <c r="D53" s="14" t="s">
        <v>16</v>
      </c>
      <c r="E53" s="14" t="s">
        <v>17</v>
      </c>
      <c r="F53" s="76">
        <v>10.561</v>
      </c>
      <c r="G53" s="16"/>
      <c r="H53" s="50">
        <v>6524.7099999999991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33">
        <f>SUM(H53:I53)</f>
        <v>6524.7099999999991</v>
      </c>
    </row>
    <row r="54" spans="1:24" s="10" customFormat="1" hidden="1" x14ac:dyDescent="0.3">
      <c r="A54" s="75" t="s">
        <v>111</v>
      </c>
      <c r="B54" s="16" t="s">
        <v>51</v>
      </c>
      <c r="C54" s="83" t="s">
        <v>112</v>
      </c>
      <c r="D54" s="83" t="s">
        <v>113</v>
      </c>
      <c r="E54" s="54" t="s">
        <v>114</v>
      </c>
      <c r="F54" s="84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50"/>
      <c r="W54" s="50"/>
      <c r="X54" s="33">
        <f>S54</f>
        <v>4395.66</v>
      </c>
    </row>
    <row r="55" spans="1:24" s="10" customFormat="1" hidden="1" x14ac:dyDescent="0.3">
      <c r="A55" s="75" t="s">
        <v>117</v>
      </c>
      <c r="B55" s="16" t="s">
        <v>51</v>
      </c>
      <c r="C55" s="85" t="s">
        <v>118</v>
      </c>
      <c r="D55" s="85" t="s">
        <v>119</v>
      </c>
      <c r="E55" s="15" t="s">
        <v>120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50"/>
      <c r="W55" s="50"/>
      <c r="X55" s="33">
        <f>T55</f>
        <v>22981.811593976949</v>
      </c>
    </row>
    <row r="56" spans="1:24" s="10" customFormat="1" hidden="1" x14ac:dyDescent="0.3">
      <c r="A56" s="18" t="s">
        <v>121</v>
      </c>
      <c r="B56" s="16" t="s">
        <v>51</v>
      </c>
      <c r="C56" s="85" t="s">
        <v>118</v>
      </c>
      <c r="D56" s="85" t="s">
        <v>119</v>
      </c>
      <c r="E56" s="15" t="s">
        <v>120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50"/>
      <c r="W56" s="50"/>
      <c r="X56" s="33">
        <f>T56</f>
        <v>22981.811593976949</v>
      </c>
    </row>
    <row r="57" spans="1:24" s="10" customFormat="1" hidden="1" x14ac:dyDescent="0.3">
      <c r="A57" s="18" t="s">
        <v>128</v>
      </c>
      <c r="B57" s="59" t="s">
        <v>51</v>
      </c>
      <c r="C57" s="55" t="s">
        <v>129</v>
      </c>
      <c r="D57" s="55" t="s">
        <v>130</v>
      </c>
      <c r="E57" s="55" t="s">
        <v>131</v>
      </c>
      <c r="F57" s="56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>134367-1</f>
        <v>134366</v>
      </c>
      <c r="W57" s="50"/>
      <c r="X57" s="33">
        <f>V57</f>
        <v>134366</v>
      </c>
    </row>
    <row r="58" spans="1:24" s="10" customFormat="1" hidden="1" x14ac:dyDescent="0.3">
      <c r="A58" s="18" t="s">
        <v>128</v>
      </c>
      <c r="B58" s="16" t="s">
        <v>53</v>
      </c>
      <c r="C58" s="55" t="s">
        <v>129</v>
      </c>
      <c r="D58" s="55" t="s">
        <v>130</v>
      </c>
      <c r="E58" s="55" t="s">
        <v>131</v>
      </c>
      <c r="F58" s="56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>
        <v>1</v>
      </c>
      <c r="W58" s="50"/>
      <c r="X58" s="33">
        <f>V58</f>
        <v>1</v>
      </c>
    </row>
    <row r="59" spans="1:24" s="10" customFormat="1" x14ac:dyDescent="0.3">
      <c r="A59" s="86" t="s">
        <v>135</v>
      </c>
      <c r="B59" s="59" t="s">
        <v>51</v>
      </c>
      <c r="C59" s="87" t="s">
        <v>136</v>
      </c>
      <c r="D59" s="87" t="s">
        <v>137</v>
      </c>
      <c r="E59" s="88" t="s">
        <v>138</v>
      </c>
      <c r="F59" s="15" t="s">
        <v>13</v>
      </c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>
        <v>11920.3</v>
      </c>
      <c r="X59" s="33">
        <f>W59</f>
        <v>11920.3</v>
      </c>
    </row>
    <row r="60" spans="1:24" s="10" customFormat="1" x14ac:dyDescent="0.3">
      <c r="A60" s="89" t="s">
        <v>139</v>
      </c>
      <c r="B60" s="59" t="s">
        <v>51</v>
      </c>
      <c r="C60" s="87" t="s">
        <v>140</v>
      </c>
      <c r="D60" s="87" t="s">
        <v>141</v>
      </c>
      <c r="E60" s="88" t="s">
        <v>142</v>
      </c>
      <c r="F60" s="15" t="s">
        <v>13</v>
      </c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>
        <v>8940.2199999999993</v>
      </c>
      <c r="X60" s="33">
        <f>W60</f>
        <v>8940.2199999999993</v>
      </c>
    </row>
    <row r="61" spans="1:24" s="10" customFormat="1" x14ac:dyDescent="0.3">
      <c r="A61" s="36"/>
      <c r="B61" s="66"/>
      <c r="C61" s="15"/>
      <c r="D61" s="28"/>
      <c r="E61" s="15"/>
      <c r="F61" s="37"/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33"/>
    </row>
    <row r="62" spans="1:24" s="10" customFormat="1" x14ac:dyDescent="0.3">
      <c r="A62" s="36"/>
      <c r="B62" s="37"/>
      <c r="C62" s="30"/>
      <c r="D62" s="30"/>
      <c r="E62" s="32"/>
      <c r="F62" s="37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33"/>
    </row>
    <row r="63" spans="1:24" s="10" customFormat="1" hidden="1" x14ac:dyDescent="0.3">
      <c r="A63" s="9" t="s">
        <v>8</v>
      </c>
      <c r="B63" s="37"/>
      <c r="C63" s="38"/>
      <c r="D63" s="38"/>
      <c r="E63" s="39"/>
      <c r="F63" s="37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33"/>
    </row>
    <row r="64" spans="1:24" s="10" customFormat="1" hidden="1" x14ac:dyDescent="0.3">
      <c r="A64" s="15" t="s">
        <v>71</v>
      </c>
      <c r="B64" s="37"/>
      <c r="C64" s="38"/>
      <c r="D64" s="38"/>
      <c r="E64" s="39"/>
      <c r="F64" s="37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33"/>
    </row>
    <row r="65" spans="1:24" s="10" customFormat="1" hidden="1" x14ac:dyDescent="0.3">
      <c r="A65" s="40" t="s">
        <v>15</v>
      </c>
      <c r="B65" s="16" t="s">
        <v>72</v>
      </c>
      <c r="C65" s="15" t="s">
        <v>73</v>
      </c>
      <c r="D65" s="15" t="s">
        <v>74</v>
      </c>
      <c r="E65" s="32" t="s">
        <v>75</v>
      </c>
      <c r="F65" s="28">
        <v>17.800999999999998</v>
      </c>
      <c r="G65" s="73" t="s">
        <v>32</v>
      </c>
      <c r="H65" s="50"/>
      <c r="I65" s="50"/>
      <c r="J65" s="50"/>
      <c r="K65" s="50"/>
      <c r="L65" s="50">
        <v>33222</v>
      </c>
      <c r="M65" s="50"/>
      <c r="N65" s="50">
        <v>-16638</v>
      </c>
      <c r="O65" s="50"/>
      <c r="P65" s="50"/>
      <c r="Q65" s="50"/>
      <c r="R65" s="50"/>
      <c r="S65" s="50"/>
      <c r="T65" s="50"/>
      <c r="U65" s="50"/>
      <c r="V65" s="50"/>
      <c r="W65" s="50"/>
      <c r="X65" s="33">
        <f>SUM(L65:N65)</f>
        <v>16584</v>
      </c>
    </row>
    <row r="66" spans="1:24" s="10" customFormat="1" hidden="1" x14ac:dyDescent="0.3">
      <c r="A66" s="31" t="s">
        <v>85</v>
      </c>
      <c r="B66" s="16" t="s">
        <v>72</v>
      </c>
      <c r="C66" s="15" t="s">
        <v>73</v>
      </c>
      <c r="D66" s="15" t="s">
        <v>74</v>
      </c>
      <c r="E66" s="32" t="s">
        <v>84</v>
      </c>
      <c r="F66" s="28">
        <v>17.800999999999998</v>
      </c>
      <c r="G66" s="73" t="s">
        <v>32</v>
      </c>
      <c r="H66" s="50"/>
      <c r="I66" s="50"/>
      <c r="J66" s="50"/>
      <c r="K66" s="50"/>
      <c r="L66" s="50"/>
      <c r="M66" s="50"/>
      <c r="N66" s="50">
        <v>16638</v>
      </c>
      <c r="O66" s="50"/>
      <c r="P66" s="50"/>
      <c r="Q66" s="50"/>
      <c r="R66" s="50"/>
      <c r="S66" s="50"/>
      <c r="T66" s="50"/>
      <c r="U66" s="50"/>
      <c r="V66" s="50"/>
      <c r="W66" s="50"/>
      <c r="X66" s="33">
        <f>SUM(L66:N66)</f>
        <v>16638</v>
      </c>
    </row>
    <row r="67" spans="1:24" s="10" customFormat="1" hidden="1" x14ac:dyDescent="0.3">
      <c r="A67" s="21"/>
      <c r="B67" s="14"/>
      <c r="C67" s="12"/>
      <c r="D67" s="14"/>
      <c r="E67" s="12"/>
      <c r="F67" s="14"/>
      <c r="G67" s="1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33"/>
    </row>
    <row r="68" spans="1:24" s="10" customFormat="1" x14ac:dyDescent="0.3">
      <c r="A68" s="17"/>
      <c r="B68" s="17"/>
      <c r="C68" s="17"/>
      <c r="D68" s="14"/>
      <c r="E68" s="14"/>
      <c r="F68" s="14"/>
      <c r="G68" s="14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53">
        <f t="shared" ref="X68" si="2">SUM(H68:H68)</f>
        <v>0</v>
      </c>
    </row>
    <row r="69" spans="1:24" s="10" customFormat="1" x14ac:dyDescent="0.3">
      <c r="A69" s="18" t="s">
        <v>0</v>
      </c>
      <c r="B69" s="18"/>
      <c r="C69" s="22"/>
      <c r="D69" s="22"/>
      <c r="E69" s="22"/>
      <c r="F69" s="22"/>
      <c r="G69" s="22"/>
      <c r="H69" s="49">
        <f>SUM(H6:H68)</f>
        <v>6524.7099999999991</v>
      </c>
      <c r="I69" s="49">
        <f>SUM(I8:I68)</f>
        <v>895062</v>
      </c>
      <c r="J69" s="49">
        <f>SUM(J7:J17)</f>
        <v>128858</v>
      </c>
      <c r="K69" s="49">
        <f>SUM(K39:K43)</f>
        <v>522581.47829806601</v>
      </c>
      <c r="L69" s="49">
        <f>SUM(L65:L66)</f>
        <v>33222</v>
      </c>
      <c r="M69" s="49">
        <f>SUM(M23:M27)</f>
        <v>95000</v>
      </c>
      <c r="N69" s="49">
        <f>SUM(N65:N67)</f>
        <v>0</v>
      </c>
      <c r="O69" s="49">
        <f>SUM(O7:O11)</f>
        <v>149587</v>
      </c>
      <c r="P69" s="49">
        <f>SUM(P26:P28)</f>
        <v>233634</v>
      </c>
      <c r="Q69" s="49">
        <f>SUM(Q48:Q68)</f>
        <v>437098</v>
      </c>
      <c r="R69" s="49">
        <f>SUM(R14:R21)</f>
        <v>1079653</v>
      </c>
      <c r="S69" s="49">
        <f>SUM(S47:S68)</f>
        <v>4395.66</v>
      </c>
      <c r="T69" s="49">
        <f>SUM(T47:T61)</f>
        <v>45963.623187953897</v>
      </c>
      <c r="U69" s="49"/>
      <c r="V69" s="49">
        <f>SUM(V46:V61)</f>
        <v>134367</v>
      </c>
      <c r="W69" s="49">
        <f>SUM(W47:W61)</f>
        <v>20860.519999999997</v>
      </c>
      <c r="X69" s="33"/>
    </row>
    <row r="70" spans="1:24" s="10" customFormat="1" x14ac:dyDescent="0.3">
      <c r="A70" s="23"/>
      <c r="B70" s="23"/>
      <c r="C70" s="24"/>
      <c r="D70" s="24"/>
      <c r="E70" s="24"/>
      <c r="F70" s="24"/>
      <c r="G70" s="24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6"/>
    </row>
    <row r="71" spans="1:24" s="10" customFormat="1" x14ac:dyDescent="0.3">
      <c r="A71" s="20" t="s">
        <v>9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45"/>
    </row>
    <row r="72" spans="1:24" s="10" customFormat="1" hidden="1" x14ac:dyDescent="0.3">
      <c r="A72" s="20" t="s">
        <v>41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45"/>
    </row>
    <row r="73" spans="1:24" s="10" customFormat="1" hidden="1" x14ac:dyDescent="0.3">
      <c r="A73" s="23" t="s">
        <v>42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45"/>
    </row>
    <row r="74" spans="1:24" hidden="1" x14ac:dyDescent="0.3">
      <c r="A74" s="20" t="s">
        <v>48</v>
      </c>
    </row>
    <row r="75" spans="1:24" hidden="1" x14ac:dyDescent="0.3">
      <c r="A75" s="23" t="s">
        <v>49</v>
      </c>
    </row>
    <row r="76" spans="1:24" hidden="1" x14ac:dyDescent="0.3">
      <c r="A76" s="20" t="s">
        <v>55</v>
      </c>
    </row>
    <row r="77" spans="1:24" hidden="1" x14ac:dyDescent="0.3">
      <c r="A77" s="23" t="s">
        <v>56</v>
      </c>
    </row>
    <row r="78" spans="1:24" hidden="1" x14ac:dyDescent="0.3">
      <c r="A78" s="20" t="s">
        <v>66</v>
      </c>
    </row>
    <row r="79" spans="1:24" hidden="1" x14ac:dyDescent="0.3">
      <c r="A79" s="23" t="s">
        <v>67</v>
      </c>
    </row>
    <row r="80" spans="1:24" hidden="1" x14ac:dyDescent="0.3">
      <c r="A80" s="20" t="s">
        <v>69</v>
      </c>
    </row>
    <row r="81" spans="1:1" hidden="1" x14ac:dyDescent="0.3">
      <c r="A81" s="23" t="s">
        <v>70</v>
      </c>
    </row>
    <row r="82" spans="1:1" hidden="1" x14ac:dyDescent="0.3">
      <c r="A82" s="20" t="s">
        <v>82</v>
      </c>
    </row>
    <row r="83" spans="1:1" hidden="1" x14ac:dyDescent="0.3">
      <c r="A83" s="20" t="s">
        <v>81</v>
      </c>
    </row>
    <row r="84" spans="1:1" hidden="1" x14ac:dyDescent="0.3">
      <c r="A84" s="20" t="s">
        <v>87</v>
      </c>
    </row>
    <row r="85" spans="1:1" hidden="1" x14ac:dyDescent="0.3">
      <c r="A85" s="20" t="s">
        <v>86</v>
      </c>
    </row>
    <row r="86" spans="1:1" hidden="1" x14ac:dyDescent="0.3">
      <c r="A86" s="20" t="s">
        <v>92</v>
      </c>
    </row>
    <row r="87" spans="1:1" hidden="1" x14ac:dyDescent="0.3">
      <c r="A87" s="23" t="s">
        <v>91</v>
      </c>
    </row>
    <row r="88" spans="1:1" hidden="1" x14ac:dyDescent="0.3">
      <c r="A88" s="20" t="s">
        <v>94</v>
      </c>
    </row>
    <row r="89" spans="1:1" hidden="1" x14ac:dyDescent="0.3">
      <c r="A89" s="23" t="s">
        <v>95</v>
      </c>
    </row>
    <row r="90" spans="1:1" hidden="1" x14ac:dyDescent="0.3">
      <c r="A90" s="20" t="s">
        <v>102</v>
      </c>
    </row>
    <row r="91" spans="1:1" hidden="1" x14ac:dyDescent="0.3">
      <c r="A91" s="23" t="s">
        <v>103</v>
      </c>
    </row>
    <row r="92" spans="1:1" hidden="1" x14ac:dyDescent="0.3">
      <c r="A92" s="20" t="s">
        <v>108</v>
      </c>
    </row>
    <row r="93" spans="1:1" hidden="1" x14ac:dyDescent="0.3">
      <c r="A93" s="20" t="s">
        <v>107</v>
      </c>
    </row>
    <row r="94" spans="1:1" hidden="1" x14ac:dyDescent="0.3">
      <c r="A94" s="20" t="s">
        <v>109</v>
      </c>
    </row>
    <row r="95" spans="1:1" hidden="1" x14ac:dyDescent="0.3">
      <c r="A95" s="23" t="s">
        <v>110</v>
      </c>
    </row>
    <row r="96" spans="1:1" hidden="1" x14ac:dyDescent="0.3">
      <c r="A96" s="20" t="s">
        <v>123</v>
      </c>
    </row>
    <row r="97" spans="1:1" hidden="1" x14ac:dyDescent="0.3">
      <c r="A97" s="23" t="s">
        <v>122</v>
      </c>
    </row>
    <row r="98" spans="1:1" hidden="1" x14ac:dyDescent="0.3">
      <c r="A98" s="20" t="s">
        <v>125</v>
      </c>
    </row>
    <row r="99" spans="1:1" hidden="1" x14ac:dyDescent="0.3">
      <c r="A99" s="23" t="s">
        <v>126</v>
      </c>
    </row>
    <row r="100" spans="1:1" hidden="1" x14ac:dyDescent="0.3">
      <c r="A100" s="20" t="s">
        <v>132</v>
      </c>
    </row>
    <row r="101" spans="1:1" hidden="1" x14ac:dyDescent="0.3">
      <c r="A101" s="23" t="s">
        <v>133</v>
      </c>
    </row>
    <row r="102" spans="1:1" x14ac:dyDescent="0.3">
      <c r="A102" s="20" t="s">
        <v>143</v>
      </c>
    </row>
    <row r="103" spans="1:1" x14ac:dyDescent="0.3">
      <c r="A103" s="23" t="s">
        <v>110</v>
      </c>
    </row>
    <row r="109" spans="1:1" x14ac:dyDescent="0.3">
      <c r="A109" s="10" t="s">
        <v>34</v>
      </c>
    </row>
    <row r="110" spans="1:1" x14ac:dyDescent="0.3">
      <c r="A110" s="10" t="s">
        <v>37</v>
      </c>
    </row>
    <row r="111" spans="1:1" x14ac:dyDescent="0.3">
      <c r="A111" s="10" t="s">
        <v>35</v>
      </c>
    </row>
    <row r="112" spans="1:1" x14ac:dyDescent="0.3">
      <c r="A112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2024-03-05T16:20:02Z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