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051904E-2D88-4F9C-8AAA-83DFAD9263BE}" xr6:coauthVersionLast="47" xr6:coauthVersionMax="47" xr10:uidLastSave="{00000000-0000-0000-0000-000000000000}"/>
  <bookViews>
    <workbookView xWindow="3975" yWindow="3975" windowWidth="21810" windowHeight="11385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4" i="2" l="1"/>
  <c r="R54" i="2" s="1"/>
  <c r="Q52" i="2"/>
  <c r="R52" i="2" s="1"/>
  <c r="R55" i="2"/>
  <c r="R56" i="2"/>
  <c r="R53" i="2"/>
  <c r="R30" i="2"/>
  <c r="P67" i="2"/>
  <c r="R11" i="2"/>
  <c r="O10" i="2"/>
  <c r="R10" i="2" s="1"/>
  <c r="N67" i="2"/>
  <c r="R64" i="2"/>
  <c r="R63" i="2"/>
  <c r="M67" i="2"/>
  <c r="R29" i="2"/>
  <c r="L67" i="2"/>
  <c r="R45" i="2"/>
  <c r="K44" i="2"/>
  <c r="R44" i="2" s="1"/>
  <c r="R17" i="2"/>
  <c r="J16" i="2"/>
  <c r="R16" i="2" s="1"/>
  <c r="R9" i="2"/>
  <c r="I8" i="2"/>
  <c r="R8" i="2" s="1"/>
  <c r="R57" i="2"/>
  <c r="Q67" i="2" l="1"/>
  <c r="O67" i="2"/>
  <c r="K67" i="2"/>
  <c r="J67" i="2"/>
  <c r="I67" i="2"/>
  <c r="R66" i="2"/>
  <c r="H67" i="2"/>
</calcChain>
</file>

<file path=xl/sharedStrings.xml><?xml version="1.0" encoding="utf-8"?>
<sst xmlns="http://schemas.openxmlformats.org/spreadsheetml/2006/main" count="166" uniqueCount="104">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</sst>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"/>
  <sheetViews>
    <sheetView tabSelected="1" topLeftCell="A4" zoomScale="118" zoomScaleNormal="118" workbookViewId="0">
      <selection activeCell="D54" sqref="D54"/>
    </sheetView>
  </sheetViews>
  <sheetFormatPr defaultColWidth="9.140625" defaultRowHeight="16.5" x14ac:dyDescent="0.3"/>
  <cols>
    <col min="1" max="1" width="43.140625" style="3" customWidth="1"/>
    <col min="2" max="2" width="29.140625" style="3" customWidth="1"/>
    <col min="3" max="3" width="14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4.85546875" style="27" customWidth="1"/>
    <col min="8" max="8" width="15.42578125" style="2" hidden="1" customWidth="1"/>
    <col min="9" max="10" width="12.85546875" style="2" hidden="1" customWidth="1"/>
    <col min="11" max="16" width="18" style="2" hidden="1" customWidth="1"/>
    <col min="17" max="17" width="18" style="2" customWidth="1"/>
    <col min="18" max="18" width="12.140625" style="43" hidden="1" customWidth="1"/>
    <col min="19" max="19" width="14" style="3" bestFit="1" customWidth="1"/>
    <col min="20" max="16384" width="9.140625" style="3"/>
  </cols>
  <sheetData>
    <row r="1" spans="1:18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  <c r="O1" s="62"/>
      <c r="P1" s="62"/>
      <c r="Q1" s="62"/>
    </row>
    <row r="2" spans="1:18" ht="20.25" x14ac:dyDescent="0.3">
      <c r="B2" s="6"/>
      <c r="C2" s="6"/>
      <c r="D2" s="6"/>
      <c r="E2" s="7"/>
      <c r="F2" s="7"/>
    </row>
    <row r="3" spans="1:18" ht="20.25" x14ac:dyDescent="0.3">
      <c r="A3" s="4" t="s">
        <v>12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33" t="s">
        <v>6</v>
      </c>
    </row>
    <row r="6" spans="1:18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44"/>
    </row>
    <row r="7" spans="1:18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33"/>
    </row>
    <row r="8" spans="1:18" s="10" customFormat="1" ht="30" hidden="1" x14ac:dyDescent="0.3">
      <c r="A8" s="69" t="s">
        <v>50</v>
      </c>
      <c r="B8" s="57" t="s">
        <v>51</v>
      </c>
      <c r="C8" s="81" t="s">
        <v>52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33">
        <f>SUM(I8)</f>
        <v>895061</v>
      </c>
    </row>
    <row r="9" spans="1:18" s="10" customFormat="1" ht="30" hidden="1" x14ac:dyDescent="0.3">
      <c r="A9" s="69" t="s">
        <v>50</v>
      </c>
      <c r="B9" s="16" t="s">
        <v>53</v>
      </c>
      <c r="C9" s="81" t="s">
        <v>52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33">
        <f>SUM(I9)</f>
        <v>1</v>
      </c>
    </row>
    <row r="10" spans="1:18" s="10" customFormat="1" ht="30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33">
        <f>O10</f>
        <v>149586</v>
      </c>
    </row>
    <row r="11" spans="1:18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33">
        <f>O11</f>
        <v>1</v>
      </c>
    </row>
    <row r="12" spans="1:18" s="10" customFormat="1" hidden="1" x14ac:dyDescent="0.3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33"/>
    </row>
    <row r="13" spans="1:18" s="10" customFormat="1" hidden="1" x14ac:dyDescent="0.3">
      <c r="A13" s="18"/>
      <c r="B13" s="16"/>
      <c r="C13" s="15"/>
      <c r="D13" s="54" t="s">
        <v>22</v>
      </c>
      <c r="E13" s="54">
        <v>6502</v>
      </c>
      <c r="F13" s="15">
        <v>17.257999999999999</v>
      </c>
      <c r="G13" s="75" t="s">
        <v>29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33"/>
    </row>
    <row r="14" spans="1:18" s="10" customFormat="1" hidden="1" x14ac:dyDescent="0.3">
      <c r="A14" s="18"/>
      <c r="B14" s="16"/>
      <c r="C14" s="15"/>
      <c r="D14" s="54" t="s">
        <v>22</v>
      </c>
      <c r="E14" s="54">
        <v>6502</v>
      </c>
      <c r="F14" s="15">
        <v>17.257999999999999</v>
      </c>
      <c r="G14" s="75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3"/>
    </row>
    <row r="15" spans="1:18" s="10" customFormat="1" hidden="1" x14ac:dyDescent="0.3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33"/>
    </row>
    <row r="16" spans="1:18" s="10" customFormat="1" ht="30" hidden="1" x14ac:dyDescent="0.3">
      <c r="A16" s="31" t="s">
        <v>57</v>
      </c>
      <c r="B16" s="57" t="s">
        <v>51</v>
      </c>
      <c r="C16" s="82" t="s">
        <v>58</v>
      </c>
      <c r="D16" s="54" t="s">
        <v>19</v>
      </c>
      <c r="E16" s="54">
        <v>6503</v>
      </c>
      <c r="F16" s="15">
        <v>17.277999999999999</v>
      </c>
      <c r="G16" s="75" t="s">
        <v>29</v>
      </c>
      <c r="H16" s="47"/>
      <c r="I16" s="47"/>
      <c r="J16" s="47">
        <f>128858-1</f>
        <v>128857</v>
      </c>
      <c r="K16" s="47"/>
      <c r="L16" s="47"/>
      <c r="M16" s="47"/>
      <c r="N16" s="47"/>
      <c r="O16" s="47"/>
      <c r="P16" s="47"/>
      <c r="Q16" s="47"/>
      <c r="R16" s="33">
        <f>SUM(J16)</f>
        <v>128857</v>
      </c>
    </row>
    <row r="17" spans="1:19" s="10" customFormat="1" hidden="1" x14ac:dyDescent="0.3">
      <c r="A17" s="31" t="s">
        <v>57</v>
      </c>
      <c r="B17" s="16" t="s">
        <v>53</v>
      </c>
      <c r="C17" s="82" t="s">
        <v>58</v>
      </c>
      <c r="D17" s="54" t="s">
        <v>19</v>
      </c>
      <c r="E17" s="54">
        <v>6503</v>
      </c>
      <c r="F17" s="15">
        <v>17.277999999999999</v>
      </c>
      <c r="G17" s="75" t="s">
        <v>29</v>
      </c>
      <c r="H17" s="47"/>
      <c r="I17" s="47"/>
      <c r="J17" s="47">
        <v>1</v>
      </c>
      <c r="K17" s="47"/>
      <c r="L17" s="47"/>
      <c r="M17" s="47"/>
      <c r="N17" s="47"/>
      <c r="O17" s="47"/>
      <c r="P17" s="47"/>
      <c r="Q17" s="47"/>
      <c r="R17" s="33">
        <f>SUM(J17)</f>
        <v>1</v>
      </c>
    </row>
    <row r="18" spans="1:19" s="10" customFormat="1" hidden="1" x14ac:dyDescent="0.3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33"/>
    </row>
    <row r="19" spans="1:19" s="10" customFormat="1" hidden="1" x14ac:dyDescent="0.3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29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33"/>
    </row>
    <row r="20" spans="1:19" s="10" customFormat="1" hidden="1" x14ac:dyDescent="0.3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29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33"/>
    </row>
    <row r="21" spans="1:19" s="10" customFormat="1" hidden="1" x14ac:dyDescent="0.3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33"/>
      <c r="S21" s="52"/>
    </row>
    <row r="22" spans="1:19" s="10" customFormat="1" hidden="1" x14ac:dyDescent="0.3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33"/>
    </row>
    <row r="23" spans="1:19" s="10" customFormat="1" hidden="1" x14ac:dyDescent="0.3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33"/>
    </row>
    <row r="24" spans="1:19" s="10" customFormat="1" hidden="1" x14ac:dyDescent="0.3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33"/>
    </row>
    <row r="25" spans="1:19" s="10" customFormat="1" hidden="1" x14ac:dyDescent="0.3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3"/>
    </row>
    <row r="26" spans="1:19" s="10" customFormat="1" hidden="1" x14ac:dyDescent="0.3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33"/>
    </row>
    <row r="27" spans="1:19" s="10" customFormat="1" hidden="1" x14ac:dyDescent="0.3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3"/>
    </row>
    <row r="28" spans="1:19" s="10" customFormat="1" hidden="1" x14ac:dyDescent="0.3">
      <c r="A28" s="15" t="s">
        <v>77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33"/>
    </row>
    <row r="29" spans="1:19" s="10" customFormat="1" hidden="1" x14ac:dyDescent="0.3">
      <c r="A29" s="29" t="s">
        <v>78</v>
      </c>
      <c r="B29" s="16" t="s">
        <v>51</v>
      </c>
      <c r="C29" s="46" t="s">
        <v>79</v>
      </c>
      <c r="D29" s="71" t="s">
        <v>20</v>
      </c>
      <c r="E29" s="72" t="s">
        <v>21</v>
      </c>
      <c r="F29" s="15" t="s">
        <v>80</v>
      </c>
      <c r="G29" s="15"/>
      <c r="H29" s="50"/>
      <c r="I29" s="50"/>
      <c r="J29" s="50"/>
      <c r="K29" s="50"/>
      <c r="L29" s="50"/>
      <c r="M29" s="50">
        <v>95000</v>
      </c>
      <c r="N29" s="50"/>
      <c r="O29" s="50"/>
      <c r="P29" s="50"/>
      <c r="Q29" s="50"/>
      <c r="R29" s="33">
        <f>SUM(M29)</f>
        <v>95000</v>
      </c>
    </row>
    <row r="30" spans="1:19" s="10" customFormat="1" ht="30.75" hidden="1" thickBot="1" x14ac:dyDescent="0.35">
      <c r="A30" s="34" t="s">
        <v>96</v>
      </c>
      <c r="B30" s="57" t="s">
        <v>51</v>
      </c>
      <c r="C30" s="73" t="s">
        <v>97</v>
      </c>
      <c r="D30" s="71" t="s">
        <v>26</v>
      </c>
      <c r="E30" s="71" t="s">
        <v>27</v>
      </c>
      <c r="F30" s="16" t="s">
        <v>13</v>
      </c>
      <c r="G30" s="16"/>
      <c r="H30" s="49"/>
      <c r="I30" s="49"/>
      <c r="J30" s="49"/>
      <c r="K30" s="49"/>
      <c r="L30" s="49"/>
      <c r="M30" s="49"/>
      <c r="N30" s="49"/>
      <c r="O30" s="49"/>
      <c r="P30" s="49">
        <v>233634</v>
      </c>
      <c r="Q30" s="49"/>
      <c r="R30" s="33">
        <f>SUM(P30)</f>
        <v>233634</v>
      </c>
    </row>
    <row r="31" spans="1:19" s="10" customFormat="1" ht="17.25" hidden="1" thickTop="1" x14ac:dyDescent="0.3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33"/>
    </row>
    <row r="32" spans="1:19" s="10" customFormat="1" hidden="1" x14ac:dyDescent="0.3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33"/>
    </row>
    <row r="33" spans="1:19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33"/>
    </row>
    <row r="34" spans="1:19" s="10" customFormat="1" hidden="1" x14ac:dyDescent="0.3">
      <c r="A34" s="15" t="s">
        <v>33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33"/>
    </row>
    <row r="35" spans="1:19" s="20" customFormat="1" hidden="1" x14ac:dyDescent="0.3">
      <c r="A35" s="31"/>
      <c r="B35" s="16"/>
      <c r="C35" s="60"/>
      <c r="D35" s="55"/>
      <c r="E35" s="55"/>
      <c r="F35" s="15">
        <v>17.245000000000001</v>
      </c>
      <c r="G35" s="74" t="s">
        <v>31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33"/>
    </row>
    <row r="36" spans="1:19" s="20" customFormat="1" hidden="1" x14ac:dyDescent="0.3">
      <c r="A36" s="31"/>
      <c r="B36" s="16"/>
      <c r="C36" s="60"/>
      <c r="D36" s="55"/>
      <c r="E36" s="55"/>
      <c r="F36" s="15">
        <v>17.245000000000001</v>
      </c>
      <c r="G36" s="74" t="s">
        <v>31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33"/>
    </row>
    <row r="37" spans="1:19" s="10" customFormat="1" hidden="1" x14ac:dyDescent="0.3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33"/>
    </row>
    <row r="38" spans="1:19" s="10" customFormat="1" hidden="1" x14ac:dyDescent="0.3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33"/>
    </row>
    <row r="39" spans="1:19" s="10" customFormat="1" hidden="1" x14ac:dyDescent="0.3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33"/>
    </row>
    <row r="40" spans="1:19" s="10" customFormat="1" hidden="1" x14ac:dyDescent="0.3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33"/>
    </row>
    <row r="41" spans="1:19" s="10" customFormat="1" hidden="1" x14ac:dyDescent="0.3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33"/>
    </row>
    <row r="42" spans="1:19" s="10" customFormat="1" hidden="1" x14ac:dyDescent="0.3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33"/>
    </row>
    <row r="43" spans="1:19" s="10" customFormat="1" hidden="1" x14ac:dyDescent="0.3">
      <c r="A43" s="15" t="s">
        <v>60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33"/>
    </row>
    <row r="44" spans="1:19" s="20" customFormat="1" ht="30" hidden="1" x14ac:dyDescent="0.25">
      <c r="A44" s="68" t="s">
        <v>61</v>
      </c>
      <c r="B44" s="57" t="s">
        <v>51</v>
      </c>
      <c r="C44" s="15" t="s">
        <v>62</v>
      </c>
      <c r="D44" s="15" t="s">
        <v>63</v>
      </c>
      <c r="E44" s="15" t="s">
        <v>64</v>
      </c>
      <c r="F44" s="15">
        <v>17.225000000000001</v>
      </c>
      <c r="G44" s="80" t="s">
        <v>40</v>
      </c>
      <c r="H44" s="49"/>
      <c r="I44" s="49"/>
      <c r="J44" s="49"/>
      <c r="K44" s="49">
        <f>522581.478298066-1</f>
        <v>522580.47829806601</v>
      </c>
      <c r="L44" s="49"/>
      <c r="M44" s="49"/>
      <c r="N44" s="49"/>
      <c r="O44" s="49"/>
      <c r="P44" s="49"/>
      <c r="Q44" s="49"/>
      <c r="R44" s="33">
        <f>SUM(K44)</f>
        <v>522580.47829806601</v>
      </c>
    </row>
    <row r="45" spans="1:19" s="20" customFormat="1" ht="30" hidden="1" x14ac:dyDescent="0.25">
      <c r="A45" s="68" t="s">
        <v>61</v>
      </c>
      <c r="B45" s="16" t="s">
        <v>65</v>
      </c>
      <c r="C45" s="15" t="s">
        <v>62</v>
      </c>
      <c r="D45" s="15" t="s">
        <v>63</v>
      </c>
      <c r="E45" s="15" t="s">
        <v>64</v>
      </c>
      <c r="F45" s="15">
        <v>17.225000000000001</v>
      </c>
      <c r="G45" s="80" t="s">
        <v>40</v>
      </c>
      <c r="H45" s="49"/>
      <c r="I45" s="49"/>
      <c r="J45" s="49"/>
      <c r="K45" s="49">
        <v>1</v>
      </c>
      <c r="L45" s="49"/>
      <c r="M45" s="49"/>
      <c r="N45" s="49"/>
      <c r="O45" s="49"/>
      <c r="P45" s="49"/>
      <c r="Q45" s="49"/>
      <c r="R45" s="33">
        <f>SUM(K45)</f>
        <v>1</v>
      </c>
    </row>
    <row r="46" spans="1:19" s="20" customFormat="1" ht="15" hidden="1" x14ac:dyDescent="0.2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3"/>
      <c r="S46" s="61"/>
    </row>
    <row r="47" spans="1:19" s="20" customFormat="1" ht="15" hidden="1" x14ac:dyDescent="0.2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33"/>
    </row>
    <row r="48" spans="1:19" s="20" customFormat="1" ht="15" x14ac:dyDescent="0.2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33"/>
    </row>
    <row r="49" spans="1:18" s="20" customFormat="1" x14ac:dyDescent="0.3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33"/>
    </row>
    <row r="50" spans="1:18" s="20" customFormat="1" x14ac:dyDescent="0.3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33"/>
    </row>
    <row r="51" spans="1:18" s="10" customFormat="1" x14ac:dyDescent="0.3">
      <c r="A51" s="15" t="s">
        <v>43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3"/>
    </row>
    <row r="52" spans="1:18" s="10" customFormat="1" x14ac:dyDescent="0.3">
      <c r="A52" s="35" t="s">
        <v>98</v>
      </c>
      <c r="B52" s="16" t="s">
        <v>51</v>
      </c>
      <c r="C52" s="15" t="s">
        <v>99</v>
      </c>
      <c r="D52" s="15" t="s">
        <v>23</v>
      </c>
      <c r="E52" s="15" t="s">
        <v>24</v>
      </c>
      <c r="F52" s="16">
        <v>17.207000000000001</v>
      </c>
      <c r="G52" s="74" t="s">
        <v>30</v>
      </c>
      <c r="H52" s="50"/>
      <c r="I52" s="50"/>
      <c r="J52" s="50"/>
      <c r="K52" s="50"/>
      <c r="L52" s="50"/>
      <c r="M52" s="50"/>
      <c r="N52" s="50"/>
      <c r="O52" s="50"/>
      <c r="P52" s="50"/>
      <c r="Q52" s="50">
        <f>401986-1</f>
        <v>401985</v>
      </c>
      <c r="R52" s="33">
        <f>Q52</f>
        <v>401985</v>
      </c>
    </row>
    <row r="53" spans="1:18" s="10" customFormat="1" x14ac:dyDescent="0.3">
      <c r="A53" s="35" t="s">
        <v>98</v>
      </c>
      <c r="B53" s="16" t="s">
        <v>53</v>
      </c>
      <c r="C53" s="15" t="s">
        <v>99</v>
      </c>
      <c r="D53" s="15" t="s">
        <v>23</v>
      </c>
      <c r="E53" s="15" t="s">
        <v>24</v>
      </c>
      <c r="F53" s="16">
        <v>17.207000000000001</v>
      </c>
      <c r="G53" s="74" t="s">
        <v>30</v>
      </c>
      <c r="H53" s="49"/>
      <c r="I53" s="49"/>
      <c r="J53" s="49"/>
      <c r="K53" s="49"/>
      <c r="L53" s="49"/>
      <c r="M53" s="49"/>
      <c r="N53" s="49"/>
      <c r="O53" s="49"/>
      <c r="P53" s="49"/>
      <c r="Q53" s="49">
        <v>1</v>
      </c>
      <c r="R53" s="33">
        <f>Q53</f>
        <v>1</v>
      </c>
    </row>
    <row r="54" spans="1:18" s="20" customFormat="1" x14ac:dyDescent="0.3">
      <c r="A54" s="18" t="s">
        <v>100</v>
      </c>
      <c r="B54" s="16" t="s">
        <v>51</v>
      </c>
      <c r="C54" s="15" t="s">
        <v>99</v>
      </c>
      <c r="D54" s="15" t="s">
        <v>23</v>
      </c>
      <c r="E54" s="15" t="s">
        <v>25</v>
      </c>
      <c r="F54" s="16" t="s">
        <v>14</v>
      </c>
      <c r="G54" s="74" t="s">
        <v>30</v>
      </c>
      <c r="H54" s="50"/>
      <c r="I54" s="50"/>
      <c r="J54" s="50"/>
      <c r="K54" s="50"/>
      <c r="L54" s="50"/>
      <c r="M54" s="50"/>
      <c r="N54" s="50"/>
      <c r="O54" s="50"/>
      <c r="P54" s="50"/>
      <c r="Q54" s="50">
        <f>35112-1</f>
        <v>35111</v>
      </c>
      <c r="R54" s="33">
        <f t="shared" ref="R54:R56" si="0">Q54</f>
        <v>35111</v>
      </c>
    </row>
    <row r="55" spans="1:18" s="10" customFormat="1" x14ac:dyDescent="0.3">
      <c r="A55" s="18" t="s">
        <v>100</v>
      </c>
      <c r="B55" s="16" t="s">
        <v>53</v>
      </c>
      <c r="C55" s="15" t="s">
        <v>99</v>
      </c>
      <c r="D55" s="15" t="s">
        <v>23</v>
      </c>
      <c r="E55" s="15" t="s">
        <v>25</v>
      </c>
      <c r="F55" s="16" t="s">
        <v>14</v>
      </c>
      <c r="G55" s="74" t="s">
        <v>30</v>
      </c>
      <c r="H55" s="50"/>
      <c r="I55" s="50"/>
      <c r="J55" s="50"/>
      <c r="K55" s="50"/>
      <c r="L55" s="50"/>
      <c r="M55" s="50"/>
      <c r="N55" s="50"/>
      <c r="O55" s="50"/>
      <c r="P55" s="50"/>
      <c r="Q55" s="50">
        <v>1</v>
      </c>
      <c r="R55" s="33">
        <f t="shared" si="0"/>
        <v>1</v>
      </c>
    </row>
    <row r="56" spans="1:18" s="10" customFormat="1" x14ac:dyDescent="0.3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33">
        <f t="shared" si="0"/>
        <v>0</v>
      </c>
    </row>
    <row r="57" spans="1:18" s="10" customFormat="1" hidden="1" x14ac:dyDescent="0.3">
      <c r="A57" s="76" t="s">
        <v>38</v>
      </c>
      <c r="B57" s="16" t="s">
        <v>46</v>
      </c>
      <c r="C57" s="14" t="s">
        <v>39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50"/>
      <c r="N57" s="50"/>
      <c r="O57" s="50"/>
      <c r="P57" s="50"/>
      <c r="Q57" s="50"/>
      <c r="R57" s="33">
        <f>SUM(H57:I57)</f>
        <v>6524.7099999999991</v>
      </c>
    </row>
    <row r="58" spans="1:18" s="10" customFormat="1" hidden="1" x14ac:dyDescent="0.3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33"/>
    </row>
    <row r="59" spans="1:18" s="10" customFormat="1" hidden="1" x14ac:dyDescent="0.3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33"/>
    </row>
    <row r="60" spans="1:18" s="10" customFormat="1" hidden="1" x14ac:dyDescent="0.3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33"/>
    </row>
    <row r="61" spans="1:18" s="10" customFormat="1" hidden="1" x14ac:dyDescent="0.3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33"/>
    </row>
    <row r="62" spans="1:18" s="10" customFormat="1" hidden="1" x14ac:dyDescent="0.3">
      <c r="A62" s="15" t="s">
        <v>71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33"/>
    </row>
    <row r="63" spans="1:18" s="10" customFormat="1" hidden="1" x14ac:dyDescent="0.3">
      <c r="A63" s="40" t="s">
        <v>15</v>
      </c>
      <c r="B63" s="16" t="s">
        <v>72</v>
      </c>
      <c r="C63" s="15" t="s">
        <v>73</v>
      </c>
      <c r="D63" s="15" t="s">
        <v>74</v>
      </c>
      <c r="E63" s="32" t="s">
        <v>75</v>
      </c>
      <c r="F63" s="28">
        <v>17.800999999999998</v>
      </c>
      <c r="G63" s="74" t="s">
        <v>32</v>
      </c>
      <c r="H63" s="50"/>
      <c r="I63" s="50"/>
      <c r="J63" s="50"/>
      <c r="K63" s="50"/>
      <c r="L63" s="50">
        <v>33222</v>
      </c>
      <c r="M63" s="50"/>
      <c r="N63" s="50">
        <v>-16638</v>
      </c>
      <c r="O63" s="50"/>
      <c r="P63" s="50"/>
      <c r="Q63" s="50"/>
      <c r="R63" s="33">
        <f>SUM(L63:N63)</f>
        <v>16584</v>
      </c>
    </row>
    <row r="64" spans="1:18" s="10" customFormat="1" hidden="1" x14ac:dyDescent="0.3">
      <c r="A64" s="31" t="s">
        <v>85</v>
      </c>
      <c r="B64" s="16" t="s">
        <v>72</v>
      </c>
      <c r="C64" s="15" t="s">
        <v>73</v>
      </c>
      <c r="D64" s="15" t="s">
        <v>74</v>
      </c>
      <c r="E64" s="32" t="s">
        <v>84</v>
      </c>
      <c r="F64" s="28">
        <v>17.800999999999998</v>
      </c>
      <c r="G64" s="74" t="s">
        <v>32</v>
      </c>
      <c r="H64" s="50"/>
      <c r="I64" s="50"/>
      <c r="J64" s="50"/>
      <c r="K64" s="50"/>
      <c r="L64" s="50"/>
      <c r="M64" s="50"/>
      <c r="N64" s="50">
        <v>16638</v>
      </c>
      <c r="O64" s="50"/>
      <c r="P64" s="50"/>
      <c r="Q64" s="50"/>
      <c r="R64" s="33">
        <f>SUM(L64:N64)</f>
        <v>16638</v>
      </c>
    </row>
    <row r="65" spans="1:18" s="10" customFormat="1" hidden="1" x14ac:dyDescent="0.3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33"/>
    </row>
    <row r="66" spans="1:18" s="10" customFormat="1" x14ac:dyDescent="0.3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3">
        <f t="shared" ref="R66" si="1">SUM(H66:H66)</f>
        <v>0</v>
      </c>
    </row>
    <row r="67" spans="1:18" s="10" customFormat="1" x14ac:dyDescent="0.3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49">
        <f>SUM(M27:M31)</f>
        <v>95000</v>
      </c>
      <c r="N67" s="49">
        <f>SUM(N63:N65)</f>
        <v>0</v>
      </c>
      <c r="O67" s="49">
        <f>SUM(O7:O11)</f>
        <v>149587</v>
      </c>
      <c r="P67" s="49">
        <f>SUM(P30:P32)</f>
        <v>233634</v>
      </c>
      <c r="Q67" s="49">
        <f>SUM(Q52:Q66)</f>
        <v>437098</v>
      </c>
      <c r="R67" s="33"/>
    </row>
    <row r="68" spans="1:18" s="10" customFormat="1" x14ac:dyDescent="0.3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</row>
    <row r="69" spans="1:18" s="10" customFormat="1" x14ac:dyDescent="0.3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45"/>
    </row>
    <row r="70" spans="1:18" s="10" customFormat="1" hidden="1" x14ac:dyDescent="0.3">
      <c r="A70" s="20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45"/>
    </row>
    <row r="71" spans="1:18" s="10" customFormat="1" hidden="1" x14ac:dyDescent="0.3">
      <c r="A71" s="23" t="s">
        <v>42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45"/>
    </row>
    <row r="72" spans="1:18" hidden="1" x14ac:dyDescent="0.3">
      <c r="A72" s="20" t="s">
        <v>48</v>
      </c>
    </row>
    <row r="73" spans="1:18" hidden="1" x14ac:dyDescent="0.3">
      <c r="A73" s="23" t="s">
        <v>49</v>
      </c>
    </row>
    <row r="74" spans="1:18" hidden="1" x14ac:dyDescent="0.3">
      <c r="A74" s="20" t="s">
        <v>55</v>
      </c>
    </row>
    <row r="75" spans="1:18" hidden="1" x14ac:dyDescent="0.3">
      <c r="A75" s="23" t="s">
        <v>56</v>
      </c>
    </row>
    <row r="76" spans="1:18" hidden="1" x14ac:dyDescent="0.3">
      <c r="A76" s="20" t="s">
        <v>66</v>
      </c>
    </row>
    <row r="77" spans="1:18" hidden="1" x14ac:dyDescent="0.3">
      <c r="A77" s="23" t="s">
        <v>67</v>
      </c>
    </row>
    <row r="78" spans="1:18" hidden="1" x14ac:dyDescent="0.3">
      <c r="A78" s="20" t="s">
        <v>69</v>
      </c>
    </row>
    <row r="79" spans="1:18" hidden="1" x14ac:dyDescent="0.3">
      <c r="A79" s="23" t="s">
        <v>70</v>
      </c>
    </row>
    <row r="80" spans="1:18" hidden="1" x14ac:dyDescent="0.3">
      <c r="A80" s="20" t="s">
        <v>82</v>
      </c>
    </row>
    <row r="81" spans="1:1" hidden="1" x14ac:dyDescent="0.3">
      <c r="A81" s="20" t="s">
        <v>81</v>
      </c>
    </row>
    <row r="82" spans="1:1" hidden="1" x14ac:dyDescent="0.3">
      <c r="A82" s="20" t="s">
        <v>87</v>
      </c>
    </row>
    <row r="83" spans="1:1" hidden="1" x14ac:dyDescent="0.3">
      <c r="A83" s="20" t="s">
        <v>86</v>
      </c>
    </row>
    <row r="84" spans="1:1" hidden="1" x14ac:dyDescent="0.3">
      <c r="A84" s="20" t="s">
        <v>92</v>
      </c>
    </row>
    <row r="85" spans="1:1" hidden="1" x14ac:dyDescent="0.3">
      <c r="A85" s="23" t="s">
        <v>91</v>
      </c>
    </row>
    <row r="86" spans="1:1" hidden="1" x14ac:dyDescent="0.3">
      <c r="A86" s="20" t="s">
        <v>94</v>
      </c>
    </row>
    <row r="87" spans="1:1" hidden="1" x14ac:dyDescent="0.3">
      <c r="A87" s="23" t="s">
        <v>95</v>
      </c>
    </row>
    <row r="88" spans="1:1" x14ac:dyDescent="0.3">
      <c r="A88" s="20" t="s">
        <v>102</v>
      </c>
    </row>
    <row r="89" spans="1:1" x14ac:dyDescent="0.3">
      <c r="A89" s="23" t="s">
        <v>103</v>
      </c>
    </row>
    <row r="94" spans="1:1" x14ac:dyDescent="0.3">
      <c r="A94" s="10"/>
    </row>
    <row r="95" spans="1:1" x14ac:dyDescent="0.3">
      <c r="A95" s="10" t="s">
        <v>34</v>
      </c>
    </row>
    <row r="96" spans="1:1" x14ac:dyDescent="0.3">
      <c r="A96" s="10" t="s">
        <v>37</v>
      </c>
    </row>
    <row r="97" spans="1:1" x14ac:dyDescent="0.3">
      <c r="A97" s="10" t="s">
        <v>35</v>
      </c>
    </row>
    <row r="98" spans="1:1" x14ac:dyDescent="0.3">
      <c r="A98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2023-10-06T18:41:17Z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