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E5162A5C-A3BA-499C-B57C-D665259BCF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6" i="2" l="1"/>
  <c r="N24" i="2"/>
  <c r="N23" i="2"/>
  <c r="L56" i="2"/>
  <c r="N30" i="2"/>
  <c r="K29" i="2"/>
  <c r="N29" i="2" s="1"/>
  <c r="N44" i="2"/>
  <c r="J43" i="2"/>
  <c r="N43" i="2" s="1"/>
  <c r="N37" i="2"/>
  <c r="I36" i="2"/>
  <c r="N36" i="2" s="1"/>
  <c r="N18" i="2"/>
  <c r="J56" i="2" l="1"/>
  <c r="K56" i="2"/>
  <c r="I56" i="2"/>
  <c r="H56" i="2"/>
</calcChain>
</file>

<file path=xl/sharedStrings.xml><?xml version="1.0" encoding="utf-8"?>
<sst xmlns="http://schemas.openxmlformats.org/spreadsheetml/2006/main" count="129" uniqueCount="87">
  <si>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</si>
  <si>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</si>
  <si>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</si>
  <si>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</si>
  <si>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</si>
  <si>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</si>
  <si>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</si>
  <si>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</si>
  <si>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</si>
  <si>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</si>
  <si>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</si>
  <si>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</si>
  <si>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</si>
  <si>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</si>
  <si>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</si>
  <si>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N.A</t>
  </si>
  <si>
    <t>4400-3067</t>
  </si>
  <si>
    <t>K103</t>
  </si>
  <si>
    <t>7003-1631</t>
  </si>
  <si>
    <t>CT EOL 23CCQUINSOSWTF</t>
  </si>
  <si>
    <t>K264</t>
  </si>
  <si>
    <t>7003-1630</t>
  </si>
  <si>
    <t>7002-6626</t>
  </si>
  <si>
    <t>K105</t>
  </si>
  <si>
    <t>K107</t>
  </si>
  <si>
    <t>7003-1778</t>
  </si>
  <si>
    <t>K284</t>
  </si>
  <si>
    <t>DUNS 947581567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</si>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</sst>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topLeftCell="A5" zoomScaleNormal="100" workbookViewId="0">
      <selection activeCell="A24" sqref="A24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2" width="15.6328125" style="2" hidden="1" customWidth="1"/>
    <col min="13" max="13" width="15.6328125" style="2" customWidth="1"/>
    <col min="14" max="14" width="14.90625" style="3" hidden="1" customWidth="1"/>
    <col min="15" max="15" width="13.26953125" style="3" bestFit="1" customWidth="1"/>
    <col min="16" max="16384" width="9.1796875" style="3"/>
  </cols>
  <sheetData>
    <row r="1" spans="1:14" ht="20.5" x14ac:dyDescent="0.45">
      <c r="A1" s="3" t="s">
        <v>11</v>
      </c>
      <c r="B1" s="94" t="s">
        <v>10</v>
      </c>
      <c r="C1" s="95"/>
      <c r="D1" s="95"/>
      <c r="E1" s="95"/>
      <c r="F1" s="95"/>
      <c r="G1" s="95"/>
      <c r="H1" s="95"/>
      <c r="I1" s="63"/>
      <c r="J1" s="63"/>
      <c r="K1" s="63"/>
      <c r="L1" s="63"/>
      <c r="M1" s="63"/>
    </row>
    <row r="2" spans="1:14" ht="20.5" x14ac:dyDescent="0.45">
      <c r="A2" s="4"/>
      <c r="B2" s="11"/>
      <c r="C2" s="11"/>
      <c r="D2" s="11"/>
      <c r="E2" s="12"/>
      <c r="F2" s="12"/>
      <c r="G2" s="12"/>
    </row>
    <row r="3" spans="1:14" ht="20.5" x14ac:dyDescent="0.45">
      <c r="A3" s="4" t="s">
        <v>12</v>
      </c>
      <c r="B3" s="11" t="s">
        <v>7</v>
      </c>
      <c r="C3" s="1"/>
    </row>
    <row r="4" spans="1:14" ht="21" thickBot="1" x14ac:dyDescent="0.5">
      <c r="A4" s="4"/>
      <c r="B4" s="5"/>
      <c r="C4" s="1"/>
    </row>
    <row r="5" spans="1:14" s="13" customFormat="1" ht="29.5" thickBot="1" x14ac:dyDescent="0.4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7" t="s">
        <v>28</v>
      </c>
      <c r="H5" s="35" t="s">
        <v>45</v>
      </c>
      <c r="I5" s="67" t="s">
        <v>46</v>
      </c>
      <c r="J5" s="67" t="s">
        <v>58</v>
      </c>
      <c r="K5" s="67" t="s">
        <v>63</v>
      </c>
      <c r="L5" s="67" t="s">
        <v>73</v>
      </c>
      <c r="M5" s="67" t="s">
        <v>82</v>
      </c>
      <c r="N5" s="31" t="s">
        <v>6</v>
      </c>
    </row>
    <row r="6" spans="1:14" s="6" customFormat="1" ht="14.5" hidden="1" x14ac:dyDescent="0.35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42"/>
    </row>
    <row r="7" spans="1:14" s="7" customFormat="1" ht="15" hidden="1" x14ac:dyDescent="0.35">
      <c r="A7" s="18" t="s">
        <v>19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9"/>
    </row>
    <row r="8" spans="1:14" s="7" customFormat="1" ht="15" hidden="1" x14ac:dyDescent="0.35">
      <c r="A8" s="33"/>
      <c r="B8" s="20"/>
      <c r="C8" s="59"/>
      <c r="D8" s="61"/>
      <c r="E8" s="73" t="s">
        <v>20</v>
      </c>
      <c r="F8" s="18" t="s">
        <v>15</v>
      </c>
      <c r="G8" s="18"/>
      <c r="H8" s="22"/>
      <c r="I8" s="22"/>
      <c r="J8" s="22"/>
      <c r="K8" s="22"/>
      <c r="L8" s="22"/>
      <c r="M8" s="22"/>
      <c r="N8" s="52"/>
    </row>
    <row r="9" spans="1:14" s="7" customFormat="1" ht="15.5" hidden="1" thickBot="1" x14ac:dyDescent="0.4">
      <c r="A9" s="45"/>
      <c r="B9" s="64"/>
      <c r="C9" s="74"/>
      <c r="D9" s="61"/>
      <c r="E9" s="61" t="s">
        <v>26</v>
      </c>
      <c r="F9" s="20" t="s">
        <v>13</v>
      </c>
      <c r="G9" s="20"/>
      <c r="H9" s="21"/>
      <c r="I9" s="21"/>
      <c r="J9" s="21"/>
      <c r="K9" s="21"/>
      <c r="L9" s="21"/>
      <c r="M9" s="21"/>
      <c r="N9" s="52"/>
    </row>
    <row r="10" spans="1:14" s="7" customFormat="1" ht="15.5" hidden="1" thickTop="1" x14ac:dyDescent="0.35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2"/>
    </row>
    <row r="11" spans="1:14" s="7" customFormat="1" ht="15" hidden="1" x14ac:dyDescent="0.35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52"/>
    </row>
    <row r="12" spans="1:14" s="7" customFormat="1" ht="15" hidden="1" x14ac:dyDescent="0.35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52"/>
    </row>
    <row r="13" spans="1:14" s="7" customFormat="1" ht="15" hidden="1" x14ac:dyDescent="0.35">
      <c r="A13" s="18" t="s">
        <v>49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52"/>
    </row>
    <row r="14" spans="1:14" s="7" customFormat="1" ht="15" hidden="1" x14ac:dyDescent="0.35">
      <c r="A14" s="30"/>
      <c r="B14" s="20"/>
      <c r="C14" s="18"/>
      <c r="D14" s="18" t="s">
        <v>22</v>
      </c>
      <c r="E14" s="18" t="s">
        <v>23</v>
      </c>
      <c r="F14" s="20">
        <v>17.207000000000001</v>
      </c>
      <c r="G14" s="60" t="s">
        <v>29</v>
      </c>
      <c r="H14" s="21"/>
      <c r="I14" s="21"/>
      <c r="J14" s="21"/>
      <c r="K14" s="21"/>
      <c r="L14" s="21"/>
      <c r="M14" s="21"/>
      <c r="N14" s="52"/>
    </row>
    <row r="15" spans="1:14" s="7" customFormat="1" ht="15" hidden="1" x14ac:dyDescent="0.35">
      <c r="A15" s="30"/>
      <c r="B15" s="20"/>
      <c r="C15" s="18"/>
      <c r="D15" s="18" t="s">
        <v>22</v>
      </c>
      <c r="E15" s="18" t="s">
        <v>23</v>
      </c>
      <c r="F15" s="20">
        <v>17.207000000000001</v>
      </c>
      <c r="G15" s="60" t="s">
        <v>29</v>
      </c>
      <c r="H15" s="21"/>
      <c r="I15" s="21"/>
      <c r="J15" s="21"/>
      <c r="K15" s="21"/>
      <c r="L15" s="21"/>
      <c r="M15" s="21"/>
      <c r="N15" s="52"/>
    </row>
    <row r="16" spans="1:14" s="7" customFormat="1" ht="15" hidden="1" x14ac:dyDescent="0.35">
      <c r="A16" s="30"/>
      <c r="B16" s="20"/>
      <c r="C16" s="18"/>
      <c r="D16" s="18" t="s">
        <v>22</v>
      </c>
      <c r="E16" s="18" t="s">
        <v>24</v>
      </c>
      <c r="F16" s="20" t="s">
        <v>14</v>
      </c>
      <c r="G16" s="60" t="s">
        <v>29</v>
      </c>
      <c r="H16" s="21"/>
      <c r="I16" s="21"/>
      <c r="J16" s="21"/>
      <c r="K16" s="21"/>
      <c r="L16" s="21"/>
      <c r="M16" s="21"/>
      <c r="N16" s="52"/>
    </row>
    <row r="17" spans="1:15" s="8" customFormat="1" ht="15" hidden="1" x14ac:dyDescent="0.35">
      <c r="A17" s="30"/>
      <c r="B17" s="20"/>
      <c r="C17" s="18"/>
      <c r="D17" s="18" t="s">
        <v>22</v>
      </c>
      <c r="E17" s="18" t="s">
        <v>24</v>
      </c>
      <c r="F17" s="20" t="s">
        <v>14</v>
      </c>
      <c r="G17" s="60" t="s">
        <v>29</v>
      </c>
      <c r="H17" s="21"/>
      <c r="I17" s="21"/>
      <c r="J17" s="21"/>
      <c r="K17" s="21"/>
      <c r="L17" s="21"/>
      <c r="M17" s="21"/>
      <c r="N17" s="52"/>
    </row>
    <row r="18" spans="1:15" s="8" customFormat="1" ht="15" hidden="1" x14ac:dyDescent="0.35">
      <c r="A18" s="76" t="s">
        <v>43</v>
      </c>
      <c r="B18" s="20" t="s">
        <v>50</v>
      </c>
      <c r="C18" s="17" t="s">
        <v>44</v>
      </c>
      <c r="D18" s="17" t="s">
        <v>16</v>
      </c>
      <c r="E18" s="17" t="s">
        <v>17</v>
      </c>
      <c r="F18" s="77">
        <v>10.561</v>
      </c>
      <c r="G18" s="50"/>
      <c r="H18" s="78">
        <v>1562.5000000000009</v>
      </c>
      <c r="I18" s="46"/>
      <c r="J18" s="46"/>
      <c r="K18" s="46"/>
      <c r="L18" s="46"/>
      <c r="M18" s="46"/>
      <c r="N18" s="52">
        <f>SUM(H18:I18)</f>
        <v>1562.5000000000009</v>
      </c>
    </row>
    <row r="19" spans="1:15" s="8" customFormat="1" ht="15" hidden="1" x14ac:dyDescent="0.35">
      <c r="A19" s="30"/>
      <c r="B19" s="64"/>
      <c r="C19" s="17"/>
      <c r="D19" s="17"/>
      <c r="E19" s="17"/>
      <c r="F19" s="77"/>
      <c r="G19" s="50"/>
      <c r="H19" s="46"/>
      <c r="I19" s="46"/>
      <c r="J19" s="46"/>
      <c r="K19" s="46"/>
      <c r="L19" s="46"/>
      <c r="M19" s="46"/>
      <c r="N19" s="52"/>
    </row>
    <row r="20" spans="1:15" s="8" customFormat="1" ht="15" hidden="1" x14ac:dyDescent="0.35">
      <c r="A20" s="30"/>
      <c r="B20" s="64"/>
      <c r="C20" s="17"/>
      <c r="D20" s="17"/>
      <c r="E20" s="17"/>
      <c r="F20" s="77"/>
      <c r="G20" s="50"/>
      <c r="H20" s="46"/>
      <c r="I20" s="46"/>
      <c r="J20" s="46"/>
      <c r="K20" s="46"/>
      <c r="L20" s="46"/>
      <c r="M20" s="46"/>
      <c r="N20" s="52"/>
    </row>
    <row r="21" spans="1:15" s="8" customFormat="1" ht="15" x14ac:dyDescent="0.35">
      <c r="A21" s="35" t="s">
        <v>8</v>
      </c>
      <c r="B21" s="20"/>
      <c r="C21" s="34"/>
      <c r="D21" s="34"/>
      <c r="E21" s="40"/>
      <c r="F21" s="20"/>
      <c r="G21" s="50"/>
      <c r="H21" s="46"/>
      <c r="I21" s="46"/>
      <c r="J21" s="46"/>
      <c r="K21" s="46"/>
      <c r="L21" s="46"/>
      <c r="M21" s="46"/>
      <c r="N21" s="52"/>
    </row>
    <row r="22" spans="1:15" s="8" customFormat="1" ht="15" x14ac:dyDescent="0.35">
      <c r="A22" s="18" t="s">
        <v>74</v>
      </c>
      <c r="B22" s="20"/>
      <c r="C22" s="34"/>
      <c r="D22" s="34"/>
      <c r="E22" s="40"/>
      <c r="F22" s="20"/>
      <c r="G22" s="50"/>
      <c r="H22" s="46"/>
      <c r="I22" s="46"/>
      <c r="J22" s="46"/>
      <c r="K22" s="46"/>
      <c r="L22" s="78"/>
      <c r="M22" s="78"/>
      <c r="N22" s="52"/>
    </row>
    <row r="23" spans="1:15" s="8" customFormat="1" ht="15" hidden="1" x14ac:dyDescent="0.35">
      <c r="A23" s="48" t="s">
        <v>75</v>
      </c>
      <c r="B23" s="20" t="s">
        <v>76</v>
      </c>
      <c r="C23" s="18" t="s">
        <v>77</v>
      </c>
      <c r="D23" s="18" t="s">
        <v>78</v>
      </c>
      <c r="E23" s="40" t="s">
        <v>79</v>
      </c>
      <c r="F23" s="31">
        <v>17.800999999999998</v>
      </c>
      <c r="G23" s="60" t="s">
        <v>30</v>
      </c>
      <c r="H23" s="46"/>
      <c r="I23" s="46"/>
      <c r="J23" s="46"/>
      <c r="K23" s="46"/>
      <c r="L23" s="78">
        <v>9105</v>
      </c>
      <c r="M23" s="78"/>
      <c r="N23" s="52">
        <f>SUM(L23)</f>
        <v>9105</v>
      </c>
    </row>
    <row r="24" spans="1:15" s="8" customFormat="1" ht="15" x14ac:dyDescent="0.35">
      <c r="A24" s="49" t="s">
        <v>83</v>
      </c>
      <c r="B24" s="20" t="s">
        <v>84</v>
      </c>
      <c r="C24" s="18" t="s">
        <v>77</v>
      </c>
      <c r="D24" s="18" t="s">
        <v>78</v>
      </c>
      <c r="E24" s="40" t="s">
        <v>79</v>
      </c>
      <c r="F24" s="31">
        <v>17.800999999999998</v>
      </c>
      <c r="G24" s="60" t="s">
        <v>30</v>
      </c>
      <c r="H24" s="46"/>
      <c r="I24" s="46"/>
      <c r="J24" s="46"/>
      <c r="K24" s="46"/>
      <c r="L24" s="78"/>
      <c r="M24" s="78">
        <v>26284</v>
      </c>
      <c r="N24" s="52">
        <f>SUM(M24)</f>
        <v>26284</v>
      </c>
      <c r="O24" s="58"/>
    </row>
    <row r="25" spans="1:15" s="8" customFormat="1" ht="15" x14ac:dyDescent="0.35">
      <c r="A25" s="47"/>
      <c r="B25" s="20"/>
      <c r="C25" s="34"/>
      <c r="D25" s="34"/>
      <c r="E25" s="40"/>
      <c r="F25" s="20"/>
      <c r="G25" s="50"/>
      <c r="H25" s="46"/>
      <c r="I25" s="46"/>
      <c r="J25" s="46"/>
      <c r="K25" s="46"/>
      <c r="L25" s="78"/>
      <c r="M25" s="78"/>
      <c r="N25" s="52"/>
    </row>
    <row r="26" spans="1:15" s="8" customFormat="1" ht="15" x14ac:dyDescent="0.35">
      <c r="A26" s="30"/>
      <c r="B26" s="20"/>
      <c r="C26" s="34"/>
      <c r="D26" s="34"/>
      <c r="E26" s="40"/>
      <c r="F26" s="20"/>
      <c r="G26" s="50"/>
      <c r="H26" s="46"/>
      <c r="I26" s="46"/>
      <c r="J26" s="46"/>
      <c r="K26" s="46"/>
      <c r="L26" s="78"/>
      <c r="M26" s="78"/>
      <c r="N26" s="52"/>
    </row>
    <row r="27" spans="1:15" s="8" customFormat="1" ht="15" hidden="1" x14ac:dyDescent="0.35">
      <c r="A27" s="35" t="s">
        <v>8</v>
      </c>
      <c r="B27" s="14"/>
      <c r="C27" s="15"/>
      <c r="D27" s="15"/>
      <c r="E27" s="16"/>
      <c r="F27" s="17"/>
      <c r="G27" s="39"/>
      <c r="H27" s="39"/>
      <c r="I27" s="39"/>
      <c r="J27" s="39"/>
      <c r="K27" s="39"/>
      <c r="L27" s="92"/>
      <c r="M27" s="92"/>
      <c r="N27" s="52"/>
    </row>
    <row r="28" spans="1:15" s="7" customFormat="1" ht="15" hidden="1" x14ac:dyDescent="0.35">
      <c r="A28" s="18" t="s">
        <v>64</v>
      </c>
      <c r="B28" s="14"/>
      <c r="C28" s="15"/>
      <c r="D28" s="15"/>
      <c r="E28" s="16"/>
      <c r="F28" s="17"/>
      <c r="G28" s="17"/>
      <c r="H28" s="18"/>
      <c r="I28" s="18"/>
      <c r="J28" s="18"/>
      <c r="K28" s="18"/>
      <c r="L28" s="93"/>
      <c r="M28" s="93"/>
      <c r="N28" s="52"/>
    </row>
    <row r="29" spans="1:15" s="6" customFormat="1" ht="15.5" hidden="1" x14ac:dyDescent="0.35">
      <c r="A29" s="68" t="s">
        <v>65</v>
      </c>
      <c r="B29" s="79" t="s">
        <v>55</v>
      </c>
      <c r="C29" s="18" t="s">
        <v>66</v>
      </c>
      <c r="D29" s="18" t="s">
        <v>67</v>
      </c>
      <c r="E29" s="18" t="s">
        <v>68</v>
      </c>
      <c r="F29" s="18">
        <v>17.225000000000001</v>
      </c>
      <c r="G29" s="82" t="s">
        <v>69</v>
      </c>
      <c r="J29" s="84"/>
      <c r="K29" s="91">
        <f>72650-1</f>
        <v>72649</v>
      </c>
      <c r="L29" s="91"/>
      <c r="M29" s="91"/>
      <c r="N29" s="85">
        <f>SUM(K29)</f>
        <v>72649</v>
      </c>
    </row>
    <row r="30" spans="1:15" s="6" customFormat="1" ht="15.5" hidden="1" x14ac:dyDescent="0.35">
      <c r="A30" s="68" t="s">
        <v>65</v>
      </c>
      <c r="B30" s="20" t="s">
        <v>70</v>
      </c>
      <c r="C30" s="18" t="s">
        <v>66</v>
      </c>
      <c r="D30" s="18" t="s">
        <v>67</v>
      </c>
      <c r="E30" s="18" t="s">
        <v>68</v>
      </c>
      <c r="F30" s="18">
        <v>17.225000000000001</v>
      </c>
      <c r="G30" s="82" t="s">
        <v>69</v>
      </c>
      <c r="H30" s="21"/>
      <c r="I30" s="83"/>
      <c r="J30" s="21"/>
      <c r="K30" s="89">
        <v>1</v>
      </c>
      <c r="L30" s="89"/>
      <c r="M30" s="89"/>
      <c r="N30" s="85">
        <f>SUM(K30)</f>
        <v>1</v>
      </c>
    </row>
    <row r="31" spans="1:15" s="6" customFormat="1" ht="15.5" hidden="1" x14ac:dyDescent="0.35">
      <c r="A31" s="49"/>
      <c r="B31" s="20"/>
      <c r="C31" s="18"/>
      <c r="D31" s="18"/>
      <c r="E31" s="18"/>
      <c r="F31" s="18"/>
      <c r="G31" s="18"/>
      <c r="H31" s="21"/>
      <c r="I31" s="83"/>
      <c r="J31" s="21"/>
      <c r="K31" s="89"/>
      <c r="L31" s="89"/>
      <c r="M31" s="89"/>
      <c r="N31" s="85"/>
      <c r="O31" s="62"/>
    </row>
    <row r="32" spans="1:15" s="6" customFormat="1" ht="15.5" x14ac:dyDescent="0.35">
      <c r="A32" s="30"/>
      <c r="B32" s="20"/>
      <c r="C32" s="18"/>
      <c r="D32" s="18"/>
      <c r="E32" s="18"/>
      <c r="F32" s="18"/>
      <c r="G32" s="18"/>
      <c r="H32" s="21"/>
      <c r="I32" s="21"/>
      <c r="J32" s="21"/>
      <c r="K32" s="89"/>
      <c r="L32" s="89"/>
      <c r="M32" s="89"/>
      <c r="N32" s="85"/>
    </row>
    <row r="33" spans="1:15" s="6" customFormat="1" ht="15.5" hidden="1" x14ac:dyDescent="0.35">
      <c r="A33" s="44"/>
      <c r="B33" s="20"/>
      <c r="C33" s="34"/>
      <c r="D33" s="34"/>
      <c r="E33" s="40"/>
      <c r="F33" s="18"/>
      <c r="G33" s="18"/>
      <c r="H33" s="21"/>
      <c r="I33" s="21"/>
      <c r="J33" s="21"/>
      <c r="K33" s="89"/>
      <c r="L33" s="89"/>
      <c r="M33" s="89"/>
      <c r="N33" s="85"/>
    </row>
    <row r="34" spans="1:15" s="7" customFormat="1" ht="15.5" hidden="1" x14ac:dyDescent="0.35">
      <c r="A34" s="35" t="s">
        <v>8</v>
      </c>
      <c r="B34" s="14"/>
      <c r="C34" s="15"/>
      <c r="D34" s="15"/>
      <c r="E34" s="16"/>
      <c r="F34" s="17"/>
      <c r="G34" s="17"/>
      <c r="H34" s="21"/>
      <c r="I34" s="21"/>
      <c r="J34" s="21"/>
      <c r="K34" s="89"/>
      <c r="L34" s="89"/>
      <c r="M34" s="89"/>
      <c r="N34" s="85"/>
    </row>
    <row r="35" spans="1:15" s="8" customFormat="1" ht="15.5" hidden="1" x14ac:dyDescent="0.35">
      <c r="A35" s="18" t="s">
        <v>53</v>
      </c>
      <c r="B35" s="14"/>
      <c r="C35" s="15"/>
      <c r="D35" s="15"/>
      <c r="E35" s="15"/>
      <c r="F35" s="14"/>
      <c r="G35" s="14"/>
      <c r="H35" s="51"/>
      <c r="I35" s="51"/>
      <c r="J35" s="51"/>
      <c r="K35" s="86"/>
      <c r="L35" s="86"/>
      <c r="M35" s="86"/>
      <c r="N35" s="85"/>
    </row>
    <row r="36" spans="1:15" s="8" customFormat="1" ht="15.5" hidden="1" x14ac:dyDescent="0.35">
      <c r="A36" s="69" t="s">
        <v>54</v>
      </c>
      <c r="B36" s="79" t="s">
        <v>55</v>
      </c>
      <c r="C36" s="80" t="s">
        <v>56</v>
      </c>
      <c r="D36" s="70" t="s">
        <v>18</v>
      </c>
      <c r="E36" s="70">
        <v>6501</v>
      </c>
      <c r="F36" s="20">
        <v>17.259</v>
      </c>
      <c r="G36" s="75" t="s">
        <v>31</v>
      </c>
      <c r="H36" s="51"/>
      <c r="I36" s="51">
        <f>1084436-1</f>
        <v>1084435</v>
      </c>
      <c r="J36" s="51"/>
      <c r="K36" s="86"/>
      <c r="L36" s="86"/>
      <c r="M36" s="86"/>
      <c r="N36" s="85">
        <f>SUM(I36)</f>
        <v>1084435</v>
      </c>
    </row>
    <row r="37" spans="1:15" s="8" customFormat="1" ht="15.5" hidden="1" x14ac:dyDescent="0.35">
      <c r="A37" s="69" t="s">
        <v>54</v>
      </c>
      <c r="B37" s="20" t="s">
        <v>57</v>
      </c>
      <c r="C37" s="80" t="s">
        <v>56</v>
      </c>
      <c r="D37" s="70" t="s">
        <v>18</v>
      </c>
      <c r="E37" s="70">
        <v>6501</v>
      </c>
      <c r="F37" s="20">
        <v>17.259</v>
      </c>
      <c r="G37" s="75" t="s">
        <v>31</v>
      </c>
      <c r="H37" s="51"/>
      <c r="I37" s="51">
        <v>1</v>
      </c>
      <c r="J37" s="51"/>
      <c r="K37" s="86"/>
      <c r="L37" s="86"/>
      <c r="M37" s="86"/>
      <c r="N37" s="85">
        <f>SUM(I37)</f>
        <v>1</v>
      </c>
    </row>
    <row r="38" spans="1:15" s="7" customFormat="1" ht="15.5" hidden="1" x14ac:dyDescent="0.35">
      <c r="A38" s="30"/>
      <c r="B38" s="20"/>
      <c r="C38" s="57"/>
      <c r="D38" s="71" t="s">
        <v>21</v>
      </c>
      <c r="E38" s="71">
        <v>6502</v>
      </c>
      <c r="F38" s="18">
        <v>17.257999999999999</v>
      </c>
      <c r="G38" s="75" t="s">
        <v>31</v>
      </c>
      <c r="H38" s="53"/>
      <c r="I38" s="53"/>
      <c r="J38" s="53"/>
      <c r="K38" s="87"/>
      <c r="L38" s="87"/>
      <c r="M38" s="87"/>
      <c r="N38" s="85"/>
    </row>
    <row r="39" spans="1:15" s="7" customFormat="1" ht="15.5" hidden="1" x14ac:dyDescent="0.35">
      <c r="A39" s="30"/>
      <c r="B39" s="20"/>
      <c r="C39" s="57"/>
      <c r="D39" s="71" t="s">
        <v>21</v>
      </c>
      <c r="E39" s="71">
        <v>6502</v>
      </c>
      <c r="F39" s="18">
        <v>17.257999999999999</v>
      </c>
      <c r="G39" s="75" t="s">
        <v>31</v>
      </c>
      <c r="H39" s="53"/>
      <c r="I39" s="53"/>
      <c r="J39" s="53"/>
      <c r="K39" s="87"/>
      <c r="L39" s="87"/>
      <c r="M39" s="87"/>
      <c r="N39" s="85"/>
    </row>
    <row r="40" spans="1:15" s="7" customFormat="1" ht="15.5" hidden="1" x14ac:dyDescent="0.35">
      <c r="A40" s="30"/>
      <c r="B40" s="20"/>
      <c r="C40" s="18"/>
      <c r="D40" s="71" t="s">
        <v>21</v>
      </c>
      <c r="E40" s="71">
        <v>6502</v>
      </c>
      <c r="F40" s="18">
        <v>17.257999999999999</v>
      </c>
      <c r="G40" s="75" t="s">
        <v>31</v>
      </c>
      <c r="H40" s="51"/>
      <c r="I40" s="51"/>
      <c r="J40" s="51"/>
      <c r="K40" s="86"/>
      <c r="L40" s="86"/>
      <c r="M40" s="86"/>
      <c r="N40" s="85"/>
    </row>
    <row r="41" spans="1:15" s="7" customFormat="1" ht="15.5" hidden="1" x14ac:dyDescent="0.35">
      <c r="A41" s="30"/>
      <c r="B41" s="20"/>
      <c r="C41" s="18"/>
      <c r="D41" s="71" t="s">
        <v>21</v>
      </c>
      <c r="E41" s="71">
        <v>6502</v>
      </c>
      <c r="F41" s="18">
        <v>17.257999999999999</v>
      </c>
      <c r="G41" s="75" t="s">
        <v>31</v>
      </c>
      <c r="H41" s="51"/>
      <c r="I41" s="51"/>
      <c r="J41" s="51"/>
      <c r="K41" s="86"/>
      <c r="L41" s="86"/>
      <c r="M41" s="86"/>
      <c r="N41" s="85"/>
    </row>
    <row r="42" spans="1:15" s="7" customFormat="1" ht="15.5" hidden="1" x14ac:dyDescent="0.35">
      <c r="A42" s="44"/>
      <c r="B42" s="55"/>
      <c r="C42" s="31"/>
      <c r="D42" s="18"/>
      <c r="E42" s="20"/>
      <c r="F42" s="18"/>
      <c r="G42" s="75"/>
      <c r="H42" s="51"/>
      <c r="I42" s="51"/>
      <c r="J42" s="51"/>
      <c r="K42" s="86"/>
      <c r="L42" s="86"/>
      <c r="M42" s="86"/>
      <c r="N42" s="85"/>
    </row>
    <row r="43" spans="1:15" s="7" customFormat="1" ht="15.5" hidden="1" x14ac:dyDescent="0.35">
      <c r="A43" s="44" t="s">
        <v>61</v>
      </c>
      <c r="B43" s="79" t="s">
        <v>55</v>
      </c>
      <c r="C43" s="81" t="s">
        <v>62</v>
      </c>
      <c r="D43" s="71" t="s">
        <v>25</v>
      </c>
      <c r="E43" s="71">
        <v>6503</v>
      </c>
      <c r="F43" s="18">
        <v>17.277999999999999</v>
      </c>
      <c r="G43" s="75" t="s">
        <v>31</v>
      </c>
      <c r="H43" s="51"/>
      <c r="I43" s="51"/>
      <c r="J43" s="51">
        <f>195035-1</f>
        <v>195034</v>
      </c>
      <c r="K43" s="86"/>
      <c r="L43" s="86"/>
      <c r="M43" s="86"/>
      <c r="N43" s="85">
        <f>J43</f>
        <v>195034</v>
      </c>
    </row>
    <row r="44" spans="1:15" s="7" customFormat="1" ht="15.5" hidden="1" x14ac:dyDescent="0.35">
      <c r="A44" s="44" t="s">
        <v>61</v>
      </c>
      <c r="B44" s="20" t="s">
        <v>57</v>
      </c>
      <c r="C44" s="81" t="s">
        <v>62</v>
      </c>
      <c r="D44" s="71" t="s">
        <v>25</v>
      </c>
      <c r="E44" s="71">
        <v>6503</v>
      </c>
      <c r="F44" s="18">
        <v>17.277999999999999</v>
      </c>
      <c r="G44" s="75" t="s">
        <v>31</v>
      </c>
      <c r="H44" s="51"/>
      <c r="I44" s="51"/>
      <c r="J44" s="51">
        <v>1</v>
      </c>
      <c r="K44" s="86"/>
      <c r="L44" s="86"/>
      <c r="M44" s="86"/>
      <c r="N44" s="85">
        <f>J44</f>
        <v>1</v>
      </c>
      <c r="O44" s="56"/>
    </row>
    <row r="45" spans="1:15" s="8" customFormat="1" ht="15.5" hidden="1" x14ac:dyDescent="0.35">
      <c r="A45" s="44"/>
      <c r="B45" s="20"/>
      <c r="C45" s="59"/>
      <c r="D45" s="18"/>
      <c r="E45" s="20"/>
      <c r="F45" s="18"/>
      <c r="G45" s="18"/>
      <c r="H45" s="53"/>
      <c r="I45" s="53"/>
      <c r="J45" s="53"/>
      <c r="K45" s="87"/>
      <c r="L45" s="87"/>
      <c r="M45" s="87"/>
      <c r="N45" s="85"/>
    </row>
    <row r="46" spans="1:15" s="7" customFormat="1" ht="15.5" hidden="1" x14ac:dyDescent="0.35">
      <c r="A46" s="44"/>
      <c r="B46" s="20"/>
      <c r="C46" s="18"/>
      <c r="D46" s="18"/>
      <c r="E46" s="20"/>
      <c r="F46" s="18"/>
      <c r="G46" s="18"/>
      <c r="H46" s="53"/>
      <c r="I46" s="53"/>
      <c r="J46" s="53"/>
      <c r="K46" s="87"/>
      <c r="L46" s="87"/>
      <c r="M46" s="87"/>
      <c r="N46" s="85"/>
    </row>
    <row r="47" spans="1:15" s="7" customFormat="1" ht="15.5" hidden="1" x14ac:dyDescent="0.35">
      <c r="A47" s="35" t="s">
        <v>8</v>
      </c>
      <c r="B47" s="20"/>
      <c r="C47" s="18"/>
      <c r="D47" s="18"/>
      <c r="E47" s="18"/>
      <c r="F47" s="18"/>
      <c r="G47" s="18"/>
      <c r="H47" s="53"/>
      <c r="I47" s="53"/>
      <c r="J47" s="53"/>
      <c r="K47" s="87"/>
      <c r="L47" s="87"/>
      <c r="M47" s="87"/>
      <c r="N47" s="85"/>
    </row>
    <row r="48" spans="1:15" s="7" customFormat="1" ht="15.5" hidden="1" x14ac:dyDescent="0.35">
      <c r="A48" s="18" t="s">
        <v>32</v>
      </c>
      <c r="B48" s="20"/>
      <c r="C48" s="18"/>
      <c r="D48" s="18"/>
      <c r="E48" s="18"/>
      <c r="F48" s="18"/>
      <c r="G48" s="18"/>
      <c r="H48" s="53"/>
      <c r="I48" s="53"/>
      <c r="J48" s="53"/>
      <c r="K48" s="87"/>
      <c r="L48" s="87"/>
      <c r="M48" s="87"/>
      <c r="N48" s="85"/>
    </row>
    <row r="49" spans="1:14" s="7" customFormat="1" ht="15.5" hidden="1" x14ac:dyDescent="0.35">
      <c r="A49" s="44" t="s">
        <v>34</v>
      </c>
      <c r="B49" s="20" t="s">
        <v>38</v>
      </c>
      <c r="C49" s="72" t="s">
        <v>35</v>
      </c>
      <c r="D49" s="57" t="s">
        <v>36</v>
      </c>
      <c r="E49" s="57" t="s">
        <v>37</v>
      </c>
      <c r="F49" s="18">
        <v>17.245000000000001</v>
      </c>
      <c r="G49" s="60" t="s">
        <v>33</v>
      </c>
      <c r="H49" s="53"/>
      <c r="I49" s="53"/>
      <c r="J49" s="53"/>
      <c r="K49" s="87"/>
      <c r="L49" s="87"/>
      <c r="M49" s="87"/>
      <c r="N49" s="85"/>
    </row>
    <row r="50" spans="1:14" s="7" customFormat="1" ht="15.5" hidden="1" x14ac:dyDescent="0.35">
      <c r="A50" s="44"/>
      <c r="B50" s="20"/>
      <c r="C50" s="18"/>
      <c r="D50" s="18"/>
      <c r="E50" s="18"/>
      <c r="F50" s="18"/>
      <c r="G50" s="18"/>
      <c r="H50" s="53"/>
      <c r="I50" s="53"/>
      <c r="J50" s="53"/>
      <c r="K50" s="87"/>
      <c r="L50" s="87"/>
      <c r="M50" s="87"/>
      <c r="N50" s="85"/>
    </row>
    <row r="51" spans="1:14" s="7" customFormat="1" ht="15.5" hidden="1" x14ac:dyDescent="0.35">
      <c r="A51" s="49"/>
      <c r="B51" s="50"/>
      <c r="C51" s="18"/>
      <c r="D51" s="18"/>
      <c r="E51" s="18"/>
      <c r="F51" s="18"/>
      <c r="G51" s="18"/>
      <c r="H51" s="53"/>
      <c r="I51" s="53"/>
      <c r="J51" s="53"/>
      <c r="K51" s="87"/>
      <c r="L51" s="87"/>
      <c r="M51" s="87"/>
      <c r="N51" s="85"/>
    </row>
    <row r="52" spans="1:14" s="7" customFormat="1" ht="15.5" hidden="1" x14ac:dyDescent="0.35">
      <c r="A52" s="49"/>
      <c r="B52" s="20"/>
      <c r="C52" s="18"/>
      <c r="D52" s="18"/>
      <c r="E52" s="18"/>
      <c r="F52" s="18"/>
      <c r="G52" s="18"/>
      <c r="H52" s="53"/>
      <c r="I52" s="53"/>
      <c r="J52" s="53"/>
      <c r="K52" s="87"/>
      <c r="L52" s="87"/>
      <c r="M52" s="87"/>
      <c r="N52" s="85"/>
    </row>
    <row r="53" spans="1:14" s="7" customFormat="1" ht="15.5" hidden="1" x14ac:dyDescent="0.35">
      <c r="A53" s="49"/>
      <c r="B53" s="20"/>
      <c r="C53" s="18"/>
      <c r="D53" s="18"/>
      <c r="E53" s="18"/>
      <c r="F53" s="18"/>
      <c r="G53" s="18"/>
      <c r="H53" s="53"/>
      <c r="I53" s="53"/>
      <c r="J53" s="53"/>
      <c r="K53" s="87"/>
      <c r="L53" s="87"/>
      <c r="M53" s="87"/>
      <c r="N53" s="85"/>
    </row>
    <row r="54" spans="1:14" s="7" customFormat="1" ht="15.5" hidden="1" x14ac:dyDescent="0.35">
      <c r="A54" s="44"/>
      <c r="B54" s="20"/>
      <c r="C54" s="18"/>
      <c r="D54" s="18"/>
      <c r="E54" s="20"/>
      <c r="F54" s="18"/>
      <c r="G54" s="18"/>
      <c r="H54" s="53"/>
      <c r="I54" s="53"/>
      <c r="J54" s="53"/>
      <c r="K54" s="87"/>
      <c r="L54" s="87"/>
      <c r="M54" s="87"/>
      <c r="N54" s="85"/>
    </row>
    <row r="55" spans="1:14" s="7" customFormat="1" ht="15.5" hidden="1" x14ac:dyDescent="0.35">
      <c r="A55" s="9"/>
      <c r="B55" s="23"/>
      <c r="C55" s="23"/>
      <c r="D55" s="17"/>
      <c r="E55" s="17"/>
      <c r="F55" s="17"/>
      <c r="G55" s="17"/>
      <c r="H55" s="51"/>
      <c r="I55" s="51"/>
      <c r="J55" s="51"/>
      <c r="K55" s="86"/>
      <c r="L55" s="86"/>
      <c r="M55" s="86"/>
      <c r="N55" s="85"/>
    </row>
    <row r="56" spans="1:14" s="7" customFormat="1" ht="18" x14ac:dyDescent="0.4">
      <c r="A56" s="10" t="s">
        <v>0</v>
      </c>
      <c r="B56" s="24"/>
      <c r="C56" s="25"/>
      <c r="D56" s="25"/>
      <c r="E56" s="25"/>
      <c r="F56" s="25"/>
      <c r="G56" s="25"/>
      <c r="H56" s="54">
        <f>SUM(H13:H55)</f>
        <v>1562.5000000000009</v>
      </c>
      <c r="I56" s="66">
        <f>SUM(I18:I55)</f>
        <v>1084436</v>
      </c>
      <c r="J56" s="54">
        <f>SUM(J42:J45)</f>
        <v>195035</v>
      </c>
      <c r="K56" s="86">
        <f>SUM(K28:K30)</f>
        <v>72650</v>
      </c>
      <c r="L56" s="86">
        <f>SUM(L23:L26)</f>
        <v>9105</v>
      </c>
      <c r="M56" s="86">
        <f>SUM(M22:M26)</f>
        <v>26284</v>
      </c>
      <c r="N56" s="85"/>
    </row>
    <row r="57" spans="1:14" s="7" customFormat="1" ht="18" x14ac:dyDescent="0.4">
      <c r="A57" s="26"/>
      <c r="B57" s="27"/>
      <c r="C57" s="28"/>
      <c r="D57" s="28"/>
      <c r="E57" s="28"/>
      <c r="F57" s="28"/>
      <c r="G57" s="28"/>
      <c r="H57" s="29"/>
      <c r="I57" s="29"/>
      <c r="J57" s="29"/>
      <c r="K57" s="90"/>
      <c r="L57" s="90"/>
      <c r="M57" s="90"/>
      <c r="N57" s="88"/>
    </row>
    <row r="58" spans="1:14" ht="15" x14ac:dyDescent="0.35">
      <c r="A58" s="32" t="s">
        <v>9</v>
      </c>
      <c r="B58" s="7"/>
    </row>
    <row r="59" spans="1:14" ht="14.5" hidden="1" x14ac:dyDescent="0.35">
      <c r="A59" s="32" t="s">
        <v>47</v>
      </c>
    </row>
    <row r="60" spans="1:14" ht="14.5" hidden="1" x14ac:dyDescent="0.35">
      <c r="A60" s="65" t="s">
        <v>48</v>
      </c>
    </row>
    <row r="61" spans="1:14" ht="14.5" hidden="1" x14ac:dyDescent="0.35">
      <c r="A61" s="32" t="s">
        <v>51</v>
      </c>
    </row>
    <row r="62" spans="1:14" ht="14.5" hidden="1" x14ac:dyDescent="0.35">
      <c r="A62" s="65" t="s">
        <v>52</v>
      </c>
    </row>
    <row r="63" spans="1:14" ht="14.5" hidden="1" x14ac:dyDescent="0.35">
      <c r="A63" s="32" t="s">
        <v>59</v>
      </c>
    </row>
    <row r="64" spans="1:14" ht="14.5" hidden="1" x14ac:dyDescent="0.35">
      <c r="A64" s="65" t="s">
        <v>60</v>
      </c>
    </row>
    <row r="65" spans="1:1" ht="14.5" hidden="1" x14ac:dyDescent="0.35">
      <c r="A65" s="32" t="s">
        <v>71</v>
      </c>
    </row>
    <row r="66" spans="1:1" ht="14.5" hidden="1" x14ac:dyDescent="0.35">
      <c r="A66" s="65" t="s">
        <v>72</v>
      </c>
    </row>
    <row r="67" spans="1:1" ht="14.5" hidden="1" x14ac:dyDescent="0.35">
      <c r="A67" s="32" t="s">
        <v>80</v>
      </c>
    </row>
    <row r="68" spans="1:1" ht="14.5" hidden="1" x14ac:dyDescent="0.35">
      <c r="A68" s="65" t="s">
        <v>81</v>
      </c>
    </row>
    <row r="69" spans="1:1" ht="14.5" x14ac:dyDescent="0.35">
      <c r="A69" s="32" t="s">
        <v>86</v>
      </c>
    </row>
    <row r="70" spans="1:1" ht="14.5" x14ac:dyDescent="0.35">
      <c r="A70" s="65" t="s">
        <v>85</v>
      </c>
    </row>
    <row r="75" spans="1:1" ht="14.5" x14ac:dyDescent="0.35">
      <c r="A75" s="13" t="s">
        <v>27</v>
      </c>
    </row>
    <row r="76" spans="1:1" ht="14.5" x14ac:dyDescent="0.35">
      <c r="A76" s="13" t="s">
        <v>39</v>
      </c>
    </row>
    <row r="77" spans="1:1" ht="14.5" x14ac:dyDescent="0.35">
      <c r="A77" s="13" t="s">
        <v>42</v>
      </c>
    </row>
    <row r="78" spans="1:1" ht="14.5" x14ac:dyDescent="0.35">
      <c r="A78" s="13" t="s">
        <v>40</v>
      </c>
    </row>
    <row r="79" spans="1:1" ht="14.5" x14ac:dyDescent="0.35">
      <c r="A79" s="13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2023-11-07T13:46:30Z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