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AFBF732-F540-4C37-9D5A-53A93E535A84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EDIC" sheetId="2" r:id="rId1"/>
  </sheets>
  <definedNames>
    <definedName name="_xlnm.Print_Area" localSheetId="0">EDIC!$A$1:$H$85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3" i="2" l="1"/>
  <c r="AC79" i="2"/>
  <c r="AC78" i="2"/>
  <c r="AC77" i="2"/>
  <c r="AA83" i="2"/>
  <c r="Z83" i="2"/>
  <c r="AC76" i="2"/>
  <c r="Y83" i="2"/>
  <c r="AC75" i="2"/>
  <c r="X83" i="2"/>
  <c r="AC74" i="2"/>
  <c r="AC73" i="2"/>
  <c r="W83" i="2"/>
  <c r="AC72" i="2"/>
  <c r="V71" i="2"/>
  <c r="V83" i="2" s="1"/>
  <c r="U83" i="2"/>
  <c r="AC69" i="2"/>
  <c r="AC68" i="2"/>
  <c r="T83" i="2"/>
  <c r="AC67" i="2"/>
  <c r="S83" i="2"/>
  <c r="R19" i="2"/>
  <c r="AC19" i="2" s="1"/>
  <c r="R21" i="2"/>
  <c r="AC21" i="2" s="1"/>
  <c r="AC20" i="2"/>
  <c r="AC22" i="2"/>
  <c r="Q65" i="2"/>
  <c r="AC65" i="2" s="1"/>
  <c r="Q63" i="2"/>
  <c r="AC63" i="2" s="1"/>
  <c r="AC64" i="2"/>
  <c r="AC66" i="2"/>
  <c r="AC71" i="2" l="1"/>
  <c r="R83" i="2"/>
  <c r="Q83" i="2"/>
  <c r="AC31" i="2"/>
  <c r="P83" i="2"/>
  <c r="AC11" i="2"/>
  <c r="O10" i="2"/>
  <c r="AC10" i="2" s="1"/>
  <c r="AC62" i="2"/>
  <c r="AC61" i="2"/>
  <c r="AC25" i="2"/>
  <c r="AC24" i="2"/>
  <c r="N83" i="2"/>
  <c r="AC30" i="2"/>
  <c r="M83" i="2"/>
  <c r="AC54" i="2"/>
  <c r="O83" i="2" l="1"/>
  <c r="L83" i="2"/>
  <c r="K47" i="2"/>
  <c r="AC47" i="2" s="1"/>
  <c r="AC48" i="2"/>
  <c r="J17" i="2"/>
  <c r="AC17" i="2" s="1"/>
  <c r="AC18" i="2"/>
  <c r="AC9" i="2"/>
  <c r="I8" i="2"/>
  <c r="AC8" i="2" s="1"/>
  <c r="AC70" i="2"/>
  <c r="K83" i="2" l="1"/>
  <c r="J83" i="2"/>
  <c r="I83" i="2"/>
  <c r="H83" i="2"/>
</calcChain>
</file>

<file path=xl/sharedStrings.xml><?xml version="1.0" encoding="utf-8"?>
<sst xmlns="http://schemas.openxmlformats.org/spreadsheetml/2006/main" count="302" uniqueCount="176">
  <si>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</si>
  <si>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</si>
  <si>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</si>
  <si>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</si>
  <si>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</si>
  <si>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</si>
  <si>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</si>
  <si>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</si>
  <si>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</si>
  <si>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</si>
  <si>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</si>
  <si>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</si>
  <si>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</si>
  <si>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</si>
  <si>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</si>
  <si>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</si>
  <si>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</si>
  <si>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</si>
  <si>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</si>
  <si>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</si>
  <si>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</si>
  <si>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</si>
  <si>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</si>
  <si>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</si>
  <si>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</si>
  <si>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</si>
  <si>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</si>
  <si>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</si>
  <si>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</si>
  <si>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</si>
  <si>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</si>
  <si>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</si>
  <si>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</si>
  <si>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</si>
  <si>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</si>
  <si>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</si>
  <si>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</si>
  <si>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</si>
  <si>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</si>
  <si>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</si>
  <si>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</si>
  <si>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</si>
  <si>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</si>
  <si>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</si>
  <si>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</si>
  <si>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</si>
  <si>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</si>
  <si>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</si>
  <si>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</si>
  <si>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</si>
  <si>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</si>
  <si>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</si>
  <si>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</si>
  <si>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</si>
  <si>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</si>
  <si>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</si>
  <si>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</si>
  <si>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</si>
  <si>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</si>
  <si>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</si>
  <si>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</si>
  <si>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</si>
  <si>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</si>
  <si>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</si>
  <si>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</si>
  <si>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</si>
  <si>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</si>
  <si>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</si>
  <si>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</si>
  <si>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</si>
  <si>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</si>
  <si>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</si>
  <si>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</si>
  <si>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</si>
  <si>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</si>
  <si>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</si>
  <si>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</si>
  <si>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</si>
  <si>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</si>
  <si>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</si>
  <si>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</si>
  <si>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</si>
  <si>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</si>
  <si>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</si>
  <si>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</si>
  <si>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</si>
  <si>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</si>
  <si>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</si>
  <si>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</si>
  <si>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</si>
  <si>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</si>
  <si>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</si>
  <si>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</si>
  <si>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</si>
  <si>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</si>
  <si>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</si>
  <si>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</si>
  <si>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</si>
  <si>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</si>
  <si>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</si>
  <si>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</si>
  <si>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</si>
  <si>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</si>
  <si>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</si>
  <si>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</si>
  <si>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</si>
  <si>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</si>
  <si>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</si>
  <si>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</si>
  <si>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</si>
  <si>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</si>
  <si>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</si>
  <si>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</si>
  <si>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</si>
  <si>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</si>
  <si>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</si>
  <si>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</si>
  <si>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</si>
  <si>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</si>
  <si>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</si>
  <si>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</si>
  <si>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</si>
  <si>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</si>
  <si>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</si>
  <si>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</si>
  <si>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</si>
  <si>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</si>
  <si>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</si>
  <si>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</si>
  <si>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</si>
  <si>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</si>
  <si>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</si>
  <si>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</si>
  <si>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</si>
  <si>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</si>
  <si>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</si>
  <si>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</si>
  <si>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</si>
  <si>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</si>
  <si>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</si>
  <si>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</si>
  <si>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</si>
  <si>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</si>
  <si>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</si>
  <si>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</si>
  <si>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</si>
  <si>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</si>
  <si>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</si>
  <si>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</si>
  <si>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</si>
  <si>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</si>
  <si>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</si>
  <si>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</si>
  <si>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</si>
  <si>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</si>
  <si>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</si>
  <si>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 xml:space="preserve">MA SCSEP </t>
  </si>
  <si>
    <t>FAD0068NGO</t>
  </si>
  <si>
    <t>9110-1178</t>
  </si>
  <si>
    <t>K116</t>
  </si>
  <si>
    <t>BUDGET #17 FY24  MARCH 15, 2024</t>
  </si>
  <si>
    <t>BUDGET #17 FY24</t>
  </si>
  <si>
    <t>BUDGET #18 FY24</t>
  </si>
  <si>
    <t>BUDGET #18 FY24  APRIL 1, 2024</t>
  </si>
  <si>
    <t>BUDGET #19 FY24</t>
  </si>
  <si>
    <t>OPERATION ABLE</t>
  </si>
  <si>
    <t>K246</t>
  </si>
  <si>
    <t>DCSSCSEP24</t>
  </si>
  <si>
    <t>7003-0006</t>
  </si>
  <si>
    <t>BUDGET #19 FY24  MAY 6, 2024</t>
  </si>
  <si>
    <t>BUDGET #20 FY24</t>
  </si>
  <si>
    <t>BUDGET #20 FY24  MAY 23, 2024</t>
  </si>
  <si>
    <t>WPP SNAP EXPANSION (settlement amount)</t>
  </si>
  <si>
    <t>OCTOBER 1, 2023-FEBRUARY 16, 2024</t>
  </si>
  <si>
    <t>FEBRUARY 17, 2024-JUNE 30,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</si>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</sst>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2"/>
      <name val="Book Antiqua"/>
      <family val="1"/>
    </font>
    <font>
      <b/>
      <sz val="16"/>
      <name val="Book Antiqua"/>
      <family val="1"/>
    </font>
    <font>
      <b/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5" fillId="0" borderId="0" xfId="0" applyFont="1"/>
    <xf numFmtId="0" fontId="7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3" borderId="1" xfId="0" applyFont="1" applyFill="1" applyBorder="1"/>
    <xf numFmtId="0" fontId="1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7"/>
  <sheetViews>
    <sheetView tabSelected="1" topLeftCell="A3" zoomScale="120" zoomScaleNormal="120" workbookViewId="0">
      <selection activeCell="E130" sqref="E130"/>
    </sheetView>
  </sheetViews>
  <sheetFormatPr defaultColWidth="9.140625" defaultRowHeight="16.5" x14ac:dyDescent="0.3"/>
  <cols>
    <col min="1" max="1" width="75.5703125" style="2" customWidth="1"/>
    <col min="2" max="2" width="44.5703125" style="2" customWidth="1"/>
    <col min="3" max="7" width="12.5703125" style="47" customWidth="1"/>
    <col min="8" max="8" width="14.140625" style="47" hidden="1" customWidth="1"/>
    <col min="9" max="10" width="16.42578125" style="48" hidden="1" customWidth="1"/>
    <col min="11" max="15" width="14.5703125" style="48" hidden="1" customWidth="1"/>
    <col min="16" max="16" width="15.140625" style="48" hidden="1" customWidth="1"/>
    <col min="17" max="27" width="16.42578125" style="48" hidden="1" customWidth="1"/>
    <col min="28" max="28" width="16.42578125" style="48" customWidth="1"/>
    <col min="29" max="29" width="13.85546875" style="46" hidden="1" customWidth="1"/>
    <col min="30" max="30" width="13.28515625" style="2" bestFit="1" customWidth="1"/>
    <col min="31" max="16384" width="9.140625" style="2"/>
  </cols>
  <sheetData>
    <row r="1" spans="1:29" x14ac:dyDescent="0.3">
      <c r="A1" s="2" t="s">
        <v>11</v>
      </c>
      <c r="B1" s="79" t="s">
        <v>10</v>
      </c>
      <c r="C1" s="80"/>
      <c r="D1" s="80"/>
      <c r="E1" s="80"/>
      <c r="F1" s="80"/>
      <c r="G1" s="80"/>
      <c r="H1" s="80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9" x14ac:dyDescent="0.3">
      <c r="B2" s="44"/>
      <c r="C2" s="44"/>
      <c r="D2" s="44"/>
    </row>
    <row r="3" spans="1:29" ht="20.25" x14ac:dyDescent="0.3">
      <c r="A3" s="63" t="s">
        <v>12</v>
      </c>
      <c r="B3" s="44" t="s">
        <v>7</v>
      </c>
    </row>
    <row r="4" spans="1:29" ht="17.25" thickBot="1" x14ac:dyDescent="0.35">
      <c r="A4" s="12"/>
      <c r="B4" s="49"/>
    </row>
    <row r="5" spans="1:29" ht="45" x14ac:dyDescent="0.3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29" t="s">
        <v>115</v>
      </c>
      <c r="T5" s="29" t="s">
        <v>124</v>
      </c>
      <c r="U5" s="29" t="s">
        <v>130</v>
      </c>
      <c r="V5" s="29" t="s">
        <v>133</v>
      </c>
      <c r="W5" s="29" t="s">
        <v>140</v>
      </c>
      <c r="X5" s="29" t="s">
        <v>150</v>
      </c>
      <c r="Y5" s="29" t="s">
        <v>161</v>
      </c>
      <c r="Z5" s="29" t="s">
        <v>162</v>
      </c>
      <c r="AA5" s="29" t="s">
        <v>164</v>
      </c>
      <c r="AB5" s="29" t="s">
        <v>170</v>
      </c>
      <c r="AC5" s="31" t="s">
        <v>6</v>
      </c>
    </row>
    <row r="6" spans="1:29" hidden="1" x14ac:dyDescent="0.3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32"/>
    </row>
    <row r="7" spans="1:29" hidden="1" x14ac:dyDescent="0.3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32"/>
    </row>
    <row r="8" spans="1:29" hidden="1" x14ac:dyDescent="0.3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2">
        <f>SUM(I8)</f>
        <v>2594068</v>
      </c>
    </row>
    <row r="9" spans="1:29" ht="15" hidden="1" customHeight="1" x14ac:dyDescent="0.3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2">
        <f>SUM(I9)</f>
        <v>1</v>
      </c>
    </row>
    <row r="10" spans="1:29" hidden="1" x14ac:dyDescent="0.3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2">
        <f>SUM(O10)</f>
        <v>390253</v>
      </c>
    </row>
    <row r="11" spans="1:29" hidden="1" x14ac:dyDescent="0.3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2">
        <f>SUM(O11)</f>
        <v>1</v>
      </c>
    </row>
    <row r="12" spans="1:29" hidden="1" x14ac:dyDescent="0.3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2"/>
    </row>
    <row r="13" spans="1:29" hidden="1" x14ac:dyDescent="0.3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2"/>
    </row>
    <row r="14" spans="1:29" hidden="1" x14ac:dyDescent="0.3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2"/>
    </row>
    <row r="15" spans="1:29" hidden="1" x14ac:dyDescent="0.3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2"/>
    </row>
    <row r="16" spans="1:29" hidden="1" x14ac:dyDescent="0.3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2"/>
    </row>
    <row r="17" spans="1:29" hidden="1" x14ac:dyDescent="0.3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2">
        <f>SUM(J17)</f>
        <v>246147</v>
      </c>
    </row>
    <row r="18" spans="1:29" hidden="1" x14ac:dyDescent="0.3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2">
        <f>SUM(J18)</f>
        <v>1</v>
      </c>
    </row>
    <row r="19" spans="1:29" hidden="1" x14ac:dyDescent="0.3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2">
        <f>SUM(Q19:R19)</f>
        <v>727877</v>
      </c>
    </row>
    <row r="20" spans="1:29" hidden="1" x14ac:dyDescent="0.3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2">
        <f t="shared" ref="AC20:AC22" si="0">SUM(Q20:R20)</f>
        <v>1</v>
      </c>
    </row>
    <row r="21" spans="1:29" hidden="1" x14ac:dyDescent="0.3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32">
        <f t="shared" si="0"/>
        <v>397025</v>
      </c>
    </row>
    <row r="22" spans="1:29" hidden="1" x14ac:dyDescent="0.3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32">
        <f t="shared" si="0"/>
        <v>1</v>
      </c>
    </row>
    <row r="23" spans="1:29" hidden="1" x14ac:dyDescent="0.3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32"/>
    </row>
    <row r="24" spans="1:29" hidden="1" x14ac:dyDescent="0.3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32">
        <f>SUM(N24)</f>
        <v>69999</v>
      </c>
    </row>
    <row r="25" spans="1:29" ht="15.75" hidden="1" customHeight="1" x14ac:dyDescent="0.3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32">
        <f>SUM(N25)</f>
        <v>1</v>
      </c>
    </row>
    <row r="26" spans="1:29" ht="15.75" hidden="1" customHeight="1" x14ac:dyDescent="0.3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32"/>
    </row>
    <row r="27" spans="1:29" ht="15.75" hidden="1" customHeight="1" x14ac:dyDescent="0.3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32"/>
    </row>
    <row r="28" spans="1:29" ht="15.75" hidden="1" customHeight="1" x14ac:dyDescent="0.3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32"/>
    </row>
    <row r="29" spans="1:29" ht="15.6" hidden="1" customHeight="1" x14ac:dyDescent="0.3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32"/>
    </row>
    <row r="30" spans="1:29" ht="15.75" hidden="1" customHeight="1" x14ac:dyDescent="0.3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2">
        <f>M30</f>
        <v>95000</v>
      </c>
    </row>
    <row r="31" spans="1:29" ht="15.75" hidden="1" customHeight="1" thickBot="1" x14ac:dyDescent="0.35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32">
        <f>SUM(P31)</f>
        <v>642494</v>
      </c>
    </row>
    <row r="32" spans="1:29" ht="15.6" hidden="1" customHeight="1" thickTop="1" x14ac:dyDescent="0.3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32"/>
    </row>
    <row r="33" spans="1:30" ht="15.75" hidden="1" customHeight="1" x14ac:dyDescent="0.3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32"/>
    </row>
    <row r="34" spans="1:30" ht="15.75" hidden="1" customHeight="1" x14ac:dyDescent="0.3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32"/>
    </row>
    <row r="35" spans="1:30" s="12" customFormat="1" ht="15.75" hidden="1" customHeight="1" x14ac:dyDescent="0.3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32"/>
    </row>
    <row r="36" spans="1:30" ht="15.75" hidden="1" customHeight="1" x14ac:dyDescent="0.3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32"/>
    </row>
    <row r="37" spans="1:30" s="12" customFormat="1" ht="15.75" hidden="1" customHeight="1" x14ac:dyDescent="0.3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32"/>
    </row>
    <row r="38" spans="1:30" s="12" customFormat="1" hidden="1" x14ac:dyDescent="0.3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32"/>
    </row>
    <row r="39" spans="1:30" hidden="1" x14ac:dyDescent="0.3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32"/>
    </row>
    <row r="40" spans="1:30" hidden="1" x14ac:dyDescent="0.3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32"/>
    </row>
    <row r="41" spans="1:30" hidden="1" x14ac:dyDescent="0.3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32"/>
    </row>
    <row r="42" spans="1:30" hidden="1" x14ac:dyDescent="0.3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32"/>
      <c r="AD42" s="51"/>
    </row>
    <row r="43" spans="1:30" hidden="1" x14ac:dyDescent="0.3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32"/>
    </row>
    <row r="44" spans="1:30" hidden="1" x14ac:dyDescent="0.3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32"/>
    </row>
    <row r="45" spans="1:30" hidden="1" x14ac:dyDescent="0.3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32"/>
    </row>
    <row r="46" spans="1:30" hidden="1" x14ac:dyDescent="0.3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32"/>
    </row>
    <row r="47" spans="1:30" s="12" customFormat="1" ht="15" hidden="1" x14ac:dyDescent="0.2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42">
        <v>181500</v>
      </c>
      <c r="V47" s="42"/>
      <c r="W47" s="42"/>
      <c r="X47" s="42"/>
      <c r="Y47" s="42"/>
      <c r="Z47" s="42">
        <v>51857.715625000004</v>
      </c>
      <c r="AA47" s="42"/>
      <c r="AB47" s="42"/>
      <c r="AC47" s="32">
        <f>SUM(K47:Z47)</f>
        <v>792731.84494494891</v>
      </c>
    </row>
    <row r="48" spans="1:30" s="12" customFormat="1" ht="15" hidden="1" x14ac:dyDescent="0.2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32">
        <f>SUM(K48)</f>
        <v>1</v>
      </c>
    </row>
    <row r="49" spans="1:30" hidden="1" x14ac:dyDescent="0.3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2"/>
    </row>
    <row r="50" spans="1:30" hidden="1" x14ac:dyDescent="0.3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2"/>
    </row>
    <row r="51" spans="1:30" hidden="1" x14ac:dyDescent="0.3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2"/>
    </row>
    <row r="52" spans="1:30" hidden="1" x14ac:dyDescent="0.3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32"/>
    </row>
    <row r="53" spans="1:30" hidden="1" x14ac:dyDescent="0.3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32"/>
    </row>
    <row r="54" spans="1:30" s="12" customFormat="1" hidden="1" x14ac:dyDescent="0.3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2">
        <f>L54</f>
        <v>25555</v>
      </c>
    </row>
    <row r="55" spans="1:30" s="12" customFormat="1" ht="15" hidden="1" x14ac:dyDescent="0.2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2"/>
    </row>
    <row r="56" spans="1:30" s="12" customFormat="1" ht="15" hidden="1" x14ac:dyDescent="0.2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2"/>
      <c r="AD56" s="54"/>
    </row>
    <row r="57" spans="1:30" s="12" customFormat="1" hidden="1" x14ac:dyDescent="0.3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2"/>
    </row>
    <row r="58" spans="1:30" s="12" customFormat="1" hidden="1" x14ac:dyDescent="0.3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2"/>
    </row>
    <row r="59" spans="1:30" s="12" customFormat="1" x14ac:dyDescent="0.3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2"/>
    </row>
    <row r="60" spans="1:30" s="12" customFormat="1" x14ac:dyDescent="0.3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2"/>
    </row>
    <row r="61" spans="1:30" s="12" customFormat="1" ht="15" hidden="1" x14ac:dyDescent="0.2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2">
        <f>SUM(N61)</f>
        <v>29999</v>
      </c>
    </row>
    <row r="62" spans="1:30" s="12" customFormat="1" ht="15" hidden="1" x14ac:dyDescent="0.2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2">
        <f>SUM(N62)</f>
        <v>1</v>
      </c>
    </row>
    <row r="63" spans="1:30" s="12" customFormat="1" hidden="1" x14ac:dyDescent="0.3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2">
        <f>Q63</f>
        <v>1102736</v>
      </c>
    </row>
    <row r="64" spans="1:30" hidden="1" x14ac:dyDescent="0.3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2">
        <f t="shared" ref="AC64:AC66" si="1">Q64</f>
        <v>1</v>
      </c>
    </row>
    <row r="65" spans="1:29" hidden="1" x14ac:dyDescent="0.3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2">
        <f t="shared" si="1"/>
        <v>96842</v>
      </c>
    </row>
    <row r="66" spans="1:29" hidden="1" x14ac:dyDescent="0.3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2">
        <f t="shared" si="1"/>
        <v>1</v>
      </c>
    </row>
    <row r="67" spans="1:29" hidden="1" x14ac:dyDescent="0.3">
      <c r="A67" s="38" t="s">
        <v>118</v>
      </c>
      <c r="B67" s="8" t="s">
        <v>55</v>
      </c>
      <c r="C67" s="64" t="s">
        <v>119</v>
      </c>
      <c r="D67" s="64" t="s">
        <v>120</v>
      </c>
      <c r="E67" s="7" t="s">
        <v>121</v>
      </c>
      <c r="F67" s="7" t="s">
        <v>14</v>
      </c>
      <c r="G67" s="37"/>
      <c r="H67" s="1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3296.75</v>
      </c>
      <c r="T67" s="39"/>
      <c r="U67" s="39"/>
      <c r="V67" s="39"/>
      <c r="W67" s="39"/>
      <c r="X67" s="39"/>
      <c r="Y67" s="39"/>
      <c r="Z67" s="39"/>
      <c r="AA67" s="39"/>
      <c r="AB67" s="39"/>
      <c r="AC67" s="32">
        <f>S67</f>
        <v>3296.75</v>
      </c>
    </row>
    <row r="68" spans="1:29" hidden="1" x14ac:dyDescent="0.3">
      <c r="A68" s="38" t="s">
        <v>125</v>
      </c>
      <c r="B68" s="8" t="s">
        <v>55</v>
      </c>
      <c r="C68" s="64" t="s">
        <v>126</v>
      </c>
      <c r="D68" s="64" t="s">
        <v>127</v>
      </c>
      <c r="E68" s="7" t="s">
        <v>128</v>
      </c>
      <c r="F68" s="7" t="s">
        <v>14</v>
      </c>
      <c r="G68" s="37"/>
      <c r="H68" s="1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>
        <v>29982.542640156906</v>
      </c>
      <c r="U68" s="39"/>
      <c r="V68" s="39"/>
      <c r="W68" s="39"/>
      <c r="X68" s="39"/>
      <c r="Y68" s="39"/>
      <c r="Z68" s="39"/>
      <c r="AA68" s="39"/>
      <c r="AB68" s="39"/>
      <c r="AC68" s="32">
        <f>T68</f>
        <v>29982.542640156906</v>
      </c>
    </row>
    <row r="69" spans="1:29" hidden="1" x14ac:dyDescent="0.3">
      <c r="A69" s="11" t="s">
        <v>129</v>
      </c>
      <c r="B69" s="8" t="s">
        <v>55</v>
      </c>
      <c r="C69" s="67" t="s">
        <v>126</v>
      </c>
      <c r="D69" s="67" t="s">
        <v>127</v>
      </c>
      <c r="E69" s="68" t="s">
        <v>128</v>
      </c>
      <c r="F69" s="68" t="s">
        <v>14</v>
      </c>
      <c r="G69" s="69"/>
      <c r="H69" s="1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29982.542640156906</v>
      </c>
      <c r="U69" s="35"/>
      <c r="V69" s="35"/>
      <c r="W69" s="35"/>
      <c r="X69" s="35"/>
      <c r="Y69" s="35"/>
      <c r="Z69" s="35"/>
      <c r="AA69" s="35"/>
      <c r="AB69" s="35"/>
      <c r="AC69" s="32">
        <f>T69</f>
        <v>29982.542640156906</v>
      </c>
    </row>
    <row r="70" spans="1:29" hidden="1" x14ac:dyDescent="0.3">
      <c r="A70" s="38" t="s">
        <v>45</v>
      </c>
      <c r="B70" s="8" t="s">
        <v>53</v>
      </c>
      <c r="C70" s="7" t="s">
        <v>46</v>
      </c>
      <c r="D70" s="7" t="s">
        <v>20</v>
      </c>
      <c r="E70" s="7" t="s">
        <v>21</v>
      </c>
      <c r="F70" s="7">
        <v>10.561</v>
      </c>
      <c r="G70" s="8"/>
      <c r="H70" s="39">
        <v>9861.1899999999951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2">
        <f>SUM(H70:I70)</f>
        <v>9861.1899999999951</v>
      </c>
    </row>
    <row r="71" spans="1:29" hidden="1" x14ac:dyDescent="0.3">
      <c r="A71" s="11" t="s">
        <v>134</v>
      </c>
      <c r="B71" s="61" t="s">
        <v>55</v>
      </c>
      <c r="C71" s="21" t="s">
        <v>135</v>
      </c>
      <c r="D71" s="21" t="s">
        <v>136</v>
      </c>
      <c r="E71" s="21" t="s">
        <v>137</v>
      </c>
      <c r="F71" s="7"/>
      <c r="G71" s="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>
        <f>102592-1</f>
        <v>102591</v>
      </c>
      <c r="W71" s="39"/>
      <c r="X71" s="39"/>
      <c r="Y71" s="39"/>
      <c r="Z71" s="39"/>
      <c r="AA71" s="39"/>
      <c r="AB71" s="39"/>
      <c r="AC71" s="32">
        <f>V71</f>
        <v>102591</v>
      </c>
    </row>
    <row r="72" spans="1:29" hidden="1" x14ac:dyDescent="0.3">
      <c r="A72" s="11" t="s">
        <v>134</v>
      </c>
      <c r="B72" s="8" t="s">
        <v>57</v>
      </c>
      <c r="C72" s="21" t="s">
        <v>135</v>
      </c>
      <c r="D72" s="21" t="s">
        <v>136</v>
      </c>
      <c r="E72" s="21" t="s">
        <v>137</v>
      </c>
      <c r="F72" s="7"/>
      <c r="G72" s="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>
        <v>1</v>
      </c>
      <c r="W72" s="39"/>
      <c r="X72" s="39"/>
      <c r="Y72" s="39"/>
      <c r="Z72" s="39"/>
      <c r="AA72" s="39"/>
      <c r="AB72" s="39"/>
      <c r="AC72" s="32">
        <f>V72</f>
        <v>1</v>
      </c>
    </row>
    <row r="73" spans="1:29" hidden="1" x14ac:dyDescent="0.3">
      <c r="A73" s="71" t="s">
        <v>142</v>
      </c>
      <c r="B73" s="61" t="s">
        <v>55</v>
      </c>
      <c r="C73" s="34" t="s">
        <v>143</v>
      </c>
      <c r="D73" s="34" t="s">
        <v>144</v>
      </c>
      <c r="E73" s="70" t="s">
        <v>145</v>
      </c>
      <c r="F73" s="7" t="s">
        <v>14</v>
      </c>
      <c r="G73" s="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>
        <v>30584.63</v>
      </c>
      <c r="X73" s="39"/>
      <c r="Y73" s="39"/>
      <c r="Z73" s="39"/>
      <c r="AA73" s="39"/>
      <c r="AB73" s="39"/>
      <c r="AC73" s="32">
        <f>W73</f>
        <v>30584.63</v>
      </c>
    </row>
    <row r="74" spans="1:29" hidden="1" x14ac:dyDescent="0.3">
      <c r="A74" s="72" t="s">
        <v>146</v>
      </c>
      <c r="B74" s="61" t="s">
        <v>55</v>
      </c>
      <c r="C74" s="34" t="s">
        <v>147</v>
      </c>
      <c r="D74" s="34" t="s">
        <v>148</v>
      </c>
      <c r="E74" s="70" t="s">
        <v>149</v>
      </c>
      <c r="F74" s="7" t="s">
        <v>14</v>
      </c>
      <c r="G74" s="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>
        <v>22938.47</v>
      </c>
      <c r="X74" s="39"/>
      <c r="Y74" s="39"/>
      <c r="Z74" s="39"/>
      <c r="AA74" s="39"/>
      <c r="AB74" s="39"/>
      <c r="AC74" s="32">
        <f>W74</f>
        <v>22938.47</v>
      </c>
    </row>
    <row r="75" spans="1:29" hidden="1" x14ac:dyDescent="0.3">
      <c r="A75" s="11" t="s">
        <v>151</v>
      </c>
      <c r="B75" s="61" t="s">
        <v>55</v>
      </c>
      <c r="C75" s="34" t="s">
        <v>152</v>
      </c>
      <c r="D75" s="73" t="s">
        <v>153</v>
      </c>
      <c r="E75" s="7" t="s">
        <v>154</v>
      </c>
      <c r="F75" s="7" t="s">
        <v>14</v>
      </c>
      <c r="G75" s="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>
        <v>13735</v>
      </c>
      <c r="Y75" s="39"/>
      <c r="Z75" s="39"/>
      <c r="AA75" s="39"/>
      <c r="AB75" s="39"/>
      <c r="AC75" s="32">
        <f>X75</f>
        <v>13735</v>
      </c>
    </row>
    <row r="76" spans="1:29" hidden="1" x14ac:dyDescent="0.3">
      <c r="A76" s="11" t="s">
        <v>156</v>
      </c>
      <c r="B76" s="61" t="s">
        <v>55</v>
      </c>
      <c r="C76" s="74" t="s">
        <v>157</v>
      </c>
      <c r="D76" s="74" t="s">
        <v>158</v>
      </c>
      <c r="E76" s="73" t="s">
        <v>159</v>
      </c>
      <c r="F76" s="7" t="s">
        <v>14</v>
      </c>
      <c r="G76" s="8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2761.34</v>
      </c>
      <c r="Z76" s="39"/>
      <c r="AA76" s="39"/>
      <c r="AB76" s="39"/>
      <c r="AC76" s="32">
        <f>Y76</f>
        <v>2761.34</v>
      </c>
    </row>
    <row r="77" spans="1:29" hidden="1" x14ac:dyDescent="0.3">
      <c r="A77" s="11" t="s">
        <v>165</v>
      </c>
      <c r="B77" s="61" t="s">
        <v>55</v>
      </c>
      <c r="C77" s="75" t="s">
        <v>167</v>
      </c>
      <c r="D77" s="76" t="s">
        <v>168</v>
      </c>
      <c r="E77" s="73" t="s">
        <v>166</v>
      </c>
      <c r="F77" s="7" t="s">
        <v>14</v>
      </c>
      <c r="G77" s="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>
        <v>160.56</v>
      </c>
      <c r="AB77" s="39"/>
      <c r="AC77" s="32">
        <f>AA77</f>
        <v>160.56</v>
      </c>
    </row>
    <row r="78" spans="1:29" ht="30.75" x14ac:dyDescent="0.3">
      <c r="A78" s="77" t="s">
        <v>172</v>
      </c>
      <c r="B78" s="61" t="s">
        <v>173</v>
      </c>
      <c r="C78" s="7" t="s">
        <v>175</v>
      </c>
      <c r="D78" s="7" t="s">
        <v>20</v>
      </c>
      <c r="E78" s="7" t="s">
        <v>21</v>
      </c>
      <c r="F78" s="78">
        <v>10.561</v>
      </c>
      <c r="G78" s="8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>
        <v>13652.319680999999</v>
      </c>
      <c r="AC78" s="32">
        <f>AB78</f>
        <v>13652.319680999999</v>
      </c>
    </row>
    <row r="79" spans="1:29" x14ac:dyDescent="0.3">
      <c r="A79" s="38" t="s">
        <v>45</v>
      </c>
      <c r="B79" s="61" t="s">
        <v>174</v>
      </c>
      <c r="C79" s="7" t="s">
        <v>175</v>
      </c>
      <c r="D79" s="7" t="s">
        <v>20</v>
      </c>
      <c r="E79" s="7" t="s">
        <v>21</v>
      </c>
      <c r="F79" s="78">
        <v>10.561</v>
      </c>
      <c r="G79" s="8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>
        <v>22924.780319000001</v>
      </c>
      <c r="AC79" s="32">
        <f>AB79</f>
        <v>22924.780319000001</v>
      </c>
    </row>
    <row r="80" spans="1:29" x14ac:dyDescent="0.3">
      <c r="A80" s="11"/>
      <c r="B80" s="61"/>
      <c r="C80" s="74"/>
      <c r="D80" s="74"/>
      <c r="E80" s="73"/>
      <c r="F80" s="7"/>
      <c r="G80" s="8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2"/>
    </row>
    <row r="81" spans="1:29" x14ac:dyDescent="0.3">
      <c r="A81" s="11"/>
      <c r="B81" s="61"/>
      <c r="C81" s="65"/>
      <c r="D81" s="66"/>
      <c r="E81" s="62"/>
      <c r="F81" s="7"/>
      <c r="G81" s="8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2"/>
    </row>
    <row r="82" spans="1:29" x14ac:dyDescent="0.3">
      <c r="A82" s="38"/>
      <c r="B82" s="23"/>
      <c r="C82" s="6"/>
      <c r="D82" s="6"/>
      <c r="E82" s="6"/>
      <c r="F82" s="6"/>
      <c r="G82" s="8"/>
      <c r="H82" s="1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2"/>
    </row>
    <row r="83" spans="1:29" x14ac:dyDescent="0.3">
      <c r="A83" s="11" t="s">
        <v>0</v>
      </c>
      <c r="B83" s="11"/>
      <c r="C83" s="55"/>
      <c r="D83" s="55"/>
      <c r="E83" s="55"/>
      <c r="F83" s="55"/>
      <c r="G83" s="55"/>
      <c r="H83" s="56">
        <f>SUM(H6:H70)</f>
        <v>9861.1899999999951</v>
      </c>
      <c r="I83" s="56">
        <f>SUM(I8:I82)</f>
        <v>2594069</v>
      </c>
      <c r="J83" s="56">
        <f>SUM(J16:J82)</f>
        <v>246148</v>
      </c>
      <c r="K83" s="56">
        <f>SUM(K47:K50)</f>
        <v>559375.12931994896</v>
      </c>
      <c r="L83" s="56">
        <f>SUM(L53:L56)</f>
        <v>25555</v>
      </c>
      <c r="M83" s="56">
        <f>SUM(M27:M58)</f>
        <v>95000</v>
      </c>
      <c r="N83" s="56">
        <f>SUM(N23:N62)</f>
        <v>100000</v>
      </c>
      <c r="O83" s="56">
        <f>SUM(O7:O34)</f>
        <v>390254</v>
      </c>
      <c r="P83" s="56">
        <f>SUM(P29:P33)</f>
        <v>642494</v>
      </c>
      <c r="Q83" s="56">
        <f>SUM(Q60:Q69)</f>
        <v>1199580</v>
      </c>
      <c r="R83" s="56">
        <f>SUM(R7:R23)</f>
        <v>1124904</v>
      </c>
      <c r="S83" s="56">
        <f>SUM(S60:S69)</f>
        <v>3296.75</v>
      </c>
      <c r="T83" s="56">
        <f>SUM(T60:T82)</f>
        <v>59965.085280313811</v>
      </c>
      <c r="U83" s="56">
        <f>SUM(U46:U49)</f>
        <v>181500</v>
      </c>
      <c r="V83" s="56">
        <f>SUM(V60:V75)</f>
        <v>102592</v>
      </c>
      <c r="W83" s="56">
        <f>SUM(W73:W74)</f>
        <v>53523.100000000006</v>
      </c>
      <c r="X83" s="56">
        <f>SUM(X75)</f>
        <v>13735</v>
      </c>
      <c r="Y83" s="56">
        <f>SUM(Y60:Y81)</f>
        <v>2761.34</v>
      </c>
      <c r="Z83" s="56">
        <f>SUM(Z46:Z50)</f>
        <v>51857.715625000004</v>
      </c>
      <c r="AA83" s="56">
        <f>SUM(AA75:AA80)</f>
        <v>160.56</v>
      </c>
      <c r="AB83" s="56">
        <f>SUM(AB60:AB80)</f>
        <v>36577.1</v>
      </c>
      <c r="AC83" s="32"/>
    </row>
    <row r="84" spans="1:29" x14ac:dyDescent="0.3">
      <c r="A84" s="22"/>
      <c r="B84" s="22"/>
      <c r="C84" s="57"/>
      <c r="D84" s="57"/>
      <c r="E84" s="57"/>
      <c r="F84" s="57"/>
      <c r="G84" s="57"/>
      <c r="H84" s="58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60"/>
    </row>
    <row r="85" spans="1:29" x14ac:dyDescent="0.3">
      <c r="A85" s="12" t="s">
        <v>9</v>
      </c>
    </row>
    <row r="86" spans="1:29" hidden="1" x14ac:dyDescent="0.3">
      <c r="A86" s="12" t="s">
        <v>51</v>
      </c>
    </row>
    <row r="87" spans="1:29" hidden="1" x14ac:dyDescent="0.3">
      <c r="A87" s="22" t="s">
        <v>52</v>
      </c>
    </row>
    <row r="88" spans="1:29" hidden="1" x14ac:dyDescent="0.3">
      <c r="A88" s="12" t="s">
        <v>58</v>
      </c>
    </row>
    <row r="89" spans="1:29" hidden="1" x14ac:dyDescent="0.3">
      <c r="A89" s="22" t="s">
        <v>59</v>
      </c>
    </row>
    <row r="90" spans="1:29" hidden="1" x14ac:dyDescent="0.3">
      <c r="A90" s="12" t="s">
        <v>63</v>
      </c>
    </row>
    <row r="91" spans="1:29" hidden="1" x14ac:dyDescent="0.3">
      <c r="A91" s="22" t="s">
        <v>64</v>
      </c>
    </row>
    <row r="92" spans="1:29" hidden="1" x14ac:dyDescent="0.3">
      <c r="A92" s="12" t="s">
        <v>70</v>
      </c>
    </row>
    <row r="93" spans="1:29" hidden="1" x14ac:dyDescent="0.3">
      <c r="A93" s="22" t="s">
        <v>71</v>
      </c>
    </row>
    <row r="94" spans="1:29" hidden="1" x14ac:dyDescent="0.3">
      <c r="A94" s="12" t="s">
        <v>76</v>
      </c>
    </row>
    <row r="95" spans="1:29" hidden="1" x14ac:dyDescent="0.3">
      <c r="A95" s="22" t="s">
        <v>77</v>
      </c>
    </row>
    <row r="96" spans="1:29" hidden="1" x14ac:dyDescent="0.3">
      <c r="A96" s="12" t="s">
        <v>84</v>
      </c>
    </row>
    <row r="97" spans="1:2" hidden="1" x14ac:dyDescent="0.3">
      <c r="A97" s="12" t="s">
        <v>83</v>
      </c>
    </row>
    <row r="98" spans="1:2" hidden="1" x14ac:dyDescent="0.3">
      <c r="A98" s="12" t="s">
        <v>94</v>
      </c>
    </row>
    <row r="99" spans="1:2" hidden="1" x14ac:dyDescent="0.3">
      <c r="A99" s="22" t="s">
        <v>93</v>
      </c>
    </row>
    <row r="100" spans="1:2" hidden="1" x14ac:dyDescent="0.3">
      <c r="A100" s="12" t="s">
        <v>97</v>
      </c>
    </row>
    <row r="101" spans="1:2" hidden="1" x14ac:dyDescent="0.3">
      <c r="A101" s="22" t="s">
        <v>96</v>
      </c>
    </row>
    <row r="102" spans="1:2" hidden="1" x14ac:dyDescent="0.3">
      <c r="A102" s="12" t="s">
        <v>102</v>
      </c>
      <c r="B102" s="2" t="s">
        <v>103</v>
      </c>
    </row>
    <row r="103" spans="1:2" hidden="1" x14ac:dyDescent="0.3">
      <c r="A103" s="22" t="s">
        <v>100</v>
      </c>
    </row>
    <row r="104" spans="1:2" hidden="1" x14ac:dyDescent="0.3">
      <c r="A104" s="12" t="s">
        <v>109</v>
      </c>
    </row>
    <row r="105" spans="1:2" hidden="1" x14ac:dyDescent="0.3">
      <c r="A105" s="22" t="s">
        <v>108</v>
      </c>
    </row>
    <row r="106" spans="1:2" hidden="1" x14ac:dyDescent="0.3">
      <c r="A106" s="12" t="s">
        <v>113</v>
      </c>
    </row>
    <row r="107" spans="1:2" hidden="1" x14ac:dyDescent="0.3">
      <c r="A107" s="22" t="s">
        <v>114</v>
      </c>
    </row>
    <row r="108" spans="1:2" hidden="1" x14ac:dyDescent="0.3">
      <c r="A108" s="12" t="s">
        <v>116</v>
      </c>
    </row>
    <row r="109" spans="1:2" hidden="1" x14ac:dyDescent="0.3">
      <c r="A109" s="22" t="s">
        <v>117</v>
      </c>
    </row>
    <row r="110" spans="1:2" hidden="1" x14ac:dyDescent="0.3">
      <c r="A110" s="12" t="s">
        <v>122</v>
      </c>
    </row>
    <row r="111" spans="1:2" hidden="1" x14ac:dyDescent="0.3">
      <c r="A111" s="22" t="s">
        <v>123</v>
      </c>
    </row>
    <row r="112" spans="1:2" hidden="1" x14ac:dyDescent="0.3">
      <c r="A112" s="12" t="s">
        <v>131</v>
      </c>
    </row>
    <row r="113" spans="1:1" hidden="1" x14ac:dyDescent="0.3">
      <c r="A113" s="22" t="s">
        <v>132</v>
      </c>
    </row>
    <row r="114" spans="1:1" hidden="1" x14ac:dyDescent="0.3">
      <c r="A114" s="12" t="s">
        <v>138</v>
      </c>
    </row>
    <row r="115" spans="1:1" hidden="1" x14ac:dyDescent="0.3">
      <c r="A115" s="22" t="s">
        <v>139</v>
      </c>
    </row>
    <row r="116" spans="1:1" hidden="1" x14ac:dyDescent="0.3">
      <c r="A116" s="12" t="s">
        <v>141</v>
      </c>
    </row>
    <row r="117" spans="1:1" hidden="1" x14ac:dyDescent="0.3">
      <c r="A117" s="22" t="s">
        <v>117</v>
      </c>
    </row>
    <row r="118" spans="1:1" hidden="1" x14ac:dyDescent="0.3">
      <c r="A118" s="12" t="s">
        <v>155</v>
      </c>
    </row>
    <row r="119" spans="1:1" hidden="1" x14ac:dyDescent="0.3">
      <c r="A119" s="22" t="s">
        <v>117</v>
      </c>
    </row>
    <row r="120" spans="1:1" hidden="1" x14ac:dyDescent="0.3">
      <c r="A120" s="12" t="s">
        <v>160</v>
      </c>
    </row>
    <row r="121" spans="1:1" hidden="1" x14ac:dyDescent="0.3">
      <c r="A121" s="22" t="s">
        <v>117</v>
      </c>
    </row>
    <row r="122" spans="1:1" hidden="1" x14ac:dyDescent="0.3">
      <c r="A122" s="12" t="s">
        <v>163</v>
      </c>
    </row>
    <row r="123" spans="1:1" hidden="1" x14ac:dyDescent="0.3">
      <c r="A123" s="22" t="s">
        <v>132</v>
      </c>
    </row>
    <row r="124" spans="1:1" hidden="1" x14ac:dyDescent="0.3">
      <c r="A124" s="12" t="s">
        <v>169</v>
      </c>
    </row>
    <row r="125" spans="1:1" hidden="1" x14ac:dyDescent="0.3">
      <c r="A125" s="22" t="s">
        <v>117</v>
      </c>
    </row>
    <row r="126" spans="1:1" x14ac:dyDescent="0.3">
      <c r="A126" s="12" t="s">
        <v>171</v>
      </c>
    </row>
    <row r="127" spans="1:1" x14ac:dyDescent="0.3">
      <c r="A127" s="22" t="s">
        <v>52</v>
      </c>
    </row>
    <row r="134" spans="1:1" x14ac:dyDescent="0.3">
      <c r="A134" s="12" t="s">
        <v>41</v>
      </c>
    </row>
    <row r="135" spans="1:1" x14ac:dyDescent="0.3">
      <c r="A135" s="12" t="s">
        <v>44</v>
      </c>
    </row>
    <row r="136" spans="1:1" x14ac:dyDescent="0.3">
      <c r="A136" s="12" t="s">
        <v>42</v>
      </c>
    </row>
    <row r="137" spans="1:1" x14ac:dyDescent="0.3">
      <c r="A137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2024-05-30T14:15:41Z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