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27EB1B4-997B-470A-9B9F-6BFCF588F139}" xr6:coauthVersionLast="47" xr6:coauthVersionMax="47" xr10:uidLastSave="{00000000-0000-0000-0000-000000000000}"/>
  <bookViews>
    <workbookView xWindow="3630" yWindow="3630" windowWidth="21810" windowHeight="11385" xr2:uid="{00000000-000D-0000-FFFF-FFFF00000000}"/>
  </bookViews>
  <sheets>
    <sheet name="EDIC" sheetId="2" r:id="rId1"/>
  </sheets>
  <definedNames>
    <definedName name="_xlnm.Print_Area" localSheetId="0">EDIC!$A$1:$H$68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1" i="2" l="1"/>
  <c r="R61" i="2" s="1"/>
  <c r="Q59" i="2"/>
  <c r="R59" i="2" s="1"/>
  <c r="R60" i="2"/>
  <c r="R62" i="2"/>
  <c r="Q66" i="2" l="1"/>
  <c r="R27" i="2"/>
  <c r="P66" i="2"/>
  <c r="R11" i="2"/>
  <c r="O10" i="2"/>
  <c r="R10" i="2" s="1"/>
  <c r="R58" i="2"/>
  <c r="R57" i="2"/>
  <c r="R21" i="2"/>
  <c r="R20" i="2"/>
  <c r="N66" i="2"/>
  <c r="R26" i="2"/>
  <c r="M66" i="2"/>
  <c r="R50" i="2"/>
  <c r="O66" i="2" l="1"/>
  <c r="L66" i="2"/>
  <c r="K43" i="2"/>
  <c r="R43" i="2" s="1"/>
  <c r="R44" i="2"/>
  <c r="J15" i="2"/>
  <c r="R15" i="2" s="1"/>
  <c r="R16" i="2"/>
  <c r="R9" i="2"/>
  <c r="I8" i="2"/>
  <c r="R8" i="2" s="1"/>
  <c r="R64" i="2"/>
  <c r="K66" i="2" l="1"/>
  <c r="J66" i="2"/>
  <c r="I66" i="2"/>
  <c r="H66" i="2"/>
</calcChain>
</file>

<file path=xl/sharedStrings.xml><?xml version="1.0" encoding="utf-8"?>
<sst xmlns="http://schemas.openxmlformats.org/spreadsheetml/2006/main" count="193" uniqueCount="110">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</sst>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topLeftCell="A5" zoomScale="112" zoomScaleNormal="112" workbookViewId="0">
      <selection activeCell="A90" sqref="A90"/>
    </sheetView>
  </sheetViews>
  <sheetFormatPr defaultColWidth="9.140625" defaultRowHeight="13.5" x14ac:dyDescent="0.25"/>
  <cols>
    <col min="1" max="1" width="38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10" width="16.42578125" style="68" hidden="1" customWidth="1"/>
    <col min="11" max="15" width="14.5703125" style="68" hidden="1" customWidth="1"/>
    <col min="16" max="16" width="15.140625" style="68" hidden="1" customWidth="1"/>
    <col min="17" max="17" width="21.5703125" style="68" customWidth="1"/>
    <col min="18" max="18" width="13.85546875" style="44" hidden="1" customWidth="1"/>
    <col min="19" max="19" width="13.28515625" style="3" bestFit="1" customWidth="1"/>
    <col min="20" max="16384" width="9.140625" style="3"/>
  </cols>
  <sheetData>
    <row r="1" spans="1:18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7"/>
      <c r="J1" s="67"/>
      <c r="K1" s="67"/>
      <c r="L1" s="67"/>
      <c r="M1" s="67"/>
      <c r="N1" s="67"/>
      <c r="O1" s="67"/>
      <c r="P1" s="67"/>
      <c r="Q1" s="67"/>
    </row>
    <row r="2" spans="1:18" ht="20.25" x14ac:dyDescent="0.3">
      <c r="B2" s="12"/>
      <c r="C2" s="12"/>
      <c r="D2" s="12"/>
      <c r="E2" s="13"/>
      <c r="F2" s="13"/>
      <c r="G2" s="13"/>
    </row>
    <row r="3" spans="1:18" ht="20.25" x14ac:dyDescent="0.3">
      <c r="A3" s="4" t="s">
        <v>12</v>
      </c>
      <c r="B3" s="12" t="s">
        <v>7</v>
      </c>
      <c r="C3" s="1"/>
    </row>
    <row r="4" spans="1:18" ht="21" thickBot="1" x14ac:dyDescent="0.35">
      <c r="A4" s="4"/>
      <c r="B4" s="5"/>
      <c r="C4" s="1"/>
    </row>
    <row r="5" spans="1:18" s="15" customFormat="1" ht="45" x14ac:dyDescent="0.3">
      <c r="A5" s="51"/>
      <c r="B5" s="52" t="s">
        <v>2</v>
      </c>
      <c r="C5" s="52" t="s">
        <v>3</v>
      </c>
      <c r="D5" s="52" t="s">
        <v>4</v>
      </c>
      <c r="E5" s="52" t="s">
        <v>5</v>
      </c>
      <c r="F5" s="52" t="s">
        <v>1</v>
      </c>
      <c r="G5" s="53" t="s">
        <v>32</v>
      </c>
      <c r="H5" s="54" t="s">
        <v>48</v>
      </c>
      <c r="I5" s="53" t="s">
        <v>49</v>
      </c>
      <c r="J5" s="53" t="s">
        <v>61</v>
      </c>
      <c r="K5" s="53" t="s">
        <v>65</v>
      </c>
      <c r="L5" s="53" t="s">
        <v>78</v>
      </c>
      <c r="M5" s="53" t="s">
        <v>80</v>
      </c>
      <c r="N5" s="53" t="s">
        <v>85</v>
      </c>
      <c r="O5" s="53" t="s">
        <v>98</v>
      </c>
      <c r="P5" s="53" t="s">
        <v>99</v>
      </c>
      <c r="Q5" s="53" t="s">
        <v>107</v>
      </c>
      <c r="R5" s="55" t="s">
        <v>6</v>
      </c>
    </row>
    <row r="6" spans="1:18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69"/>
      <c r="J6" s="69"/>
      <c r="K6" s="69"/>
      <c r="L6" s="69"/>
      <c r="M6" s="69"/>
      <c r="N6" s="69"/>
      <c r="O6" s="69"/>
      <c r="P6" s="69"/>
      <c r="Q6" s="69"/>
      <c r="R6" s="56"/>
    </row>
    <row r="7" spans="1:18" s="15" customFormat="1" ht="16.5" hidden="1" x14ac:dyDescent="0.3">
      <c r="A7" s="20" t="s">
        <v>60</v>
      </c>
      <c r="B7" s="14"/>
      <c r="C7" s="14"/>
      <c r="D7" s="14"/>
      <c r="E7" s="14"/>
      <c r="F7" s="14"/>
      <c r="G7" s="61"/>
      <c r="H7" s="14"/>
      <c r="I7" s="69"/>
      <c r="J7" s="69"/>
      <c r="K7" s="69"/>
      <c r="L7" s="69"/>
      <c r="M7" s="69"/>
      <c r="N7" s="69"/>
      <c r="O7" s="69"/>
      <c r="P7" s="69"/>
      <c r="Q7" s="69"/>
      <c r="R7" s="56"/>
    </row>
    <row r="8" spans="1:18" s="15" customFormat="1" ht="30" hidden="1" x14ac:dyDescent="0.3">
      <c r="A8" s="49" t="s">
        <v>54</v>
      </c>
      <c r="B8" s="36" t="s">
        <v>55</v>
      </c>
      <c r="C8" s="74" t="s">
        <v>56</v>
      </c>
      <c r="D8" s="75" t="s">
        <v>15</v>
      </c>
      <c r="E8" s="75">
        <v>6501</v>
      </c>
      <c r="F8" s="21">
        <v>17.259</v>
      </c>
      <c r="G8" s="61" t="s">
        <v>33</v>
      </c>
      <c r="H8" s="57"/>
      <c r="I8" s="57">
        <f>2594069-1</f>
        <v>2594068</v>
      </c>
      <c r="J8" s="57"/>
      <c r="K8" s="57"/>
      <c r="L8" s="57"/>
      <c r="M8" s="57"/>
      <c r="N8" s="57"/>
      <c r="O8" s="57"/>
      <c r="P8" s="57"/>
      <c r="Q8" s="57"/>
      <c r="R8" s="56">
        <f>SUM(I8)</f>
        <v>2594068</v>
      </c>
    </row>
    <row r="9" spans="1:18" s="15" customFormat="1" ht="15" hidden="1" customHeight="1" x14ac:dyDescent="0.3">
      <c r="A9" s="49" t="s">
        <v>54</v>
      </c>
      <c r="B9" s="21" t="s">
        <v>57</v>
      </c>
      <c r="C9" s="74" t="s">
        <v>56</v>
      </c>
      <c r="D9" s="75" t="s">
        <v>15</v>
      </c>
      <c r="E9" s="75">
        <v>6501</v>
      </c>
      <c r="F9" s="21">
        <v>17.259</v>
      </c>
      <c r="G9" s="61" t="s">
        <v>33</v>
      </c>
      <c r="H9" s="57"/>
      <c r="I9" s="57">
        <v>1</v>
      </c>
      <c r="J9" s="57"/>
      <c r="K9" s="57"/>
      <c r="L9" s="57"/>
      <c r="M9" s="57"/>
      <c r="N9" s="57"/>
      <c r="O9" s="57"/>
      <c r="P9" s="57"/>
      <c r="Q9" s="57"/>
      <c r="R9" s="56">
        <f>SUM(I9)</f>
        <v>1</v>
      </c>
    </row>
    <row r="10" spans="1:18" s="15" customFormat="1" ht="16.5" hidden="1" x14ac:dyDescent="0.3">
      <c r="A10" s="31" t="s">
        <v>22</v>
      </c>
      <c r="B10" s="36" t="s">
        <v>55</v>
      </c>
      <c r="C10" s="20" t="s">
        <v>95</v>
      </c>
      <c r="D10" s="42" t="s">
        <v>16</v>
      </c>
      <c r="E10" s="42">
        <v>6502</v>
      </c>
      <c r="F10" s="20">
        <v>17.257999999999999</v>
      </c>
      <c r="G10" s="61" t="s">
        <v>33</v>
      </c>
      <c r="H10" s="57"/>
      <c r="I10" s="57"/>
      <c r="J10" s="57"/>
      <c r="K10" s="57"/>
      <c r="L10" s="57"/>
      <c r="M10" s="57"/>
      <c r="N10" s="57"/>
      <c r="O10" s="57">
        <f>390254-1</f>
        <v>390253</v>
      </c>
      <c r="P10" s="57"/>
      <c r="Q10" s="57"/>
      <c r="R10" s="56">
        <f>SUM(O10)</f>
        <v>390253</v>
      </c>
    </row>
    <row r="11" spans="1:18" s="15" customFormat="1" ht="16.5" hidden="1" x14ac:dyDescent="0.3">
      <c r="A11" s="31" t="s">
        <v>22</v>
      </c>
      <c r="B11" s="21" t="s">
        <v>57</v>
      </c>
      <c r="C11" s="20" t="s">
        <v>95</v>
      </c>
      <c r="D11" s="42" t="s">
        <v>16</v>
      </c>
      <c r="E11" s="42">
        <v>6502</v>
      </c>
      <c r="F11" s="20">
        <v>17.257999999999999</v>
      </c>
      <c r="G11" s="61" t="s">
        <v>33</v>
      </c>
      <c r="H11" s="57"/>
      <c r="I11" s="57"/>
      <c r="J11" s="57"/>
      <c r="K11" s="57"/>
      <c r="L11" s="57"/>
      <c r="M11" s="57"/>
      <c r="N11" s="57"/>
      <c r="O11" s="57">
        <v>1</v>
      </c>
      <c r="P11" s="57"/>
      <c r="Q11" s="57"/>
      <c r="R11" s="56">
        <f>SUM(O11)</f>
        <v>1</v>
      </c>
    </row>
    <row r="12" spans="1:18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1" t="s">
        <v>33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6"/>
    </row>
    <row r="13" spans="1:18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1" t="s">
        <v>33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6"/>
    </row>
    <row r="14" spans="1:18" s="15" customFormat="1" ht="16.5" hidden="1" x14ac:dyDescent="0.3">
      <c r="A14" s="31"/>
      <c r="B14" s="21"/>
      <c r="C14" s="37"/>
      <c r="D14" s="20"/>
      <c r="E14" s="21"/>
      <c r="F14" s="20"/>
      <c r="G14" s="61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6"/>
    </row>
    <row r="15" spans="1:18" s="15" customFormat="1" ht="16.5" hidden="1" x14ac:dyDescent="0.3">
      <c r="A15" s="31" t="s">
        <v>26</v>
      </c>
      <c r="B15" s="36" t="s">
        <v>55</v>
      </c>
      <c r="C15" s="76" t="s">
        <v>62</v>
      </c>
      <c r="D15" s="42" t="s">
        <v>17</v>
      </c>
      <c r="E15" s="42">
        <v>6503</v>
      </c>
      <c r="F15" s="20">
        <v>17.277999999999999</v>
      </c>
      <c r="G15" s="61" t="s">
        <v>33</v>
      </c>
      <c r="H15" s="57"/>
      <c r="I15" s="57"/>
      <c r="J15" s="57">
        <f>246148-1</f>
        <v>246147</v>
      </c>
      <c r="K15" s="57"/>
      <c r="L15" s="57"/>
      <c r="M15" s="57"/>
      <c r="N15" s="57"/>
      <c r="O15" s="57"/>
      <c r="P15" s="57"/>
      <c r="Q15" s="57"/>
      <c r="R15" s="56">
        <f>SUM(J15)</f>
        <v>246147</v>
      </c>
    </row>
    <row r="16" spans="1:18" s="15" customFormat="1" ht="16.5" hidden="1" x14ac:dyDescent="0.3">
      <c r="A16" s="31" t="s">
        <v>26</v>
      </c>
      <c r="B16" s="21" t="s">
        <v>57</v>
      </c>
      <c r="C16" s="76" t="s">
        <v>62</v>
      </c>
      <c r="D16" s="42" t="s">
        <v>17</v>
      </c>
      <c r="E16" s="42">
        <v>6503</v>
      </c>
      <c r="F16" s="20">
        <v>17.277999999999999</v>
      </c>
      <c r="G16" s="61" t="s">
        <v>33</v>
      </c>
      <c r="H16" s="57"/>
      <c r="I16" s="57"/>
      <c r="J16" s="57">
        <v>1</v>
      </c>
      <c r="K16" s="57"/>
      <c r="L16" s="57"/>
      <c r="M16" s="57"/>
      <c r="N16" s="57"/>
      <c r="O16" s="57"/>
      <c r="P16" s="57"/>
      <c r="Q16" s="57"/>
      <c r="R16" s="56">
        <f>SUM(J16)</f>
        <v>1</v>
      </c>
    </row>
    <row r="17" spans="1:18" s="15" customFormat="1" ht="16.5" hidden="1" x14ac:dyDescent="0.3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1" t="s">
        <v>33</v>
      </c>
      <c r="H17" s="14"/>
      <c r="I17" s="69"/>
      <c r="J17" s="69"/>
      <c r="K17" s="69"/>
      <c r="L17" s="69"/>
      <c r="M17" s="69"/>
      <c r="N17" s="69"/>
      <c r="O17" s="69"/>
      <c r="P17" s="69"/>
      <c r="Q17" s="69"/>
      <c r="R17" s="56"/>
    </row>
    <row r="18" spans="1:18" s="15" customFormat="1" ht="16.5" hidden="1" x14ac:dyDescent="0.3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1" t="s">
        <v>33</v>
      </c>
      <c r="H18" s="14"/>
      <c r="I18" s="69"/>
      <c r="J18" s="69"/>
      <c r="K18" s="69"/>
      <c r="L18" s="69"/>
      <c r="M18" s="69"/>
      <c r="N18" s="69"/>
      <c r="O18" s="69"/>
      <c r="P18" s="69"/>
      <c r="Q18" s="69"/>
      <c r="R18" s="56"/>
    </row>
    <row r="19" spans="1:18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69"/>
      <c r="J19" s="69"/>
      <c r="K19" s="69"/>
      <c r="L19" s="69"/>
      <c r="M19" s="69"/>
      <c r="N19" s="69"/>
      <c r="O19" s="69"/>
      <c r="P19" s="69"/>
      <c r="Q19" s="69"/>
      <c r="R19" s="56"/>
    </row>
    <row r="20" spans="1:18" s="15" customFormat="1" ht="16.5" hidden="1" x14ac:dyDescent="0.3">
      <c r="A20" s="34" t="s">
        <v>86</v>
      </c>
      <c r="B20" s="21" t="s">
        <v>87</v>
      </c>
      <c r="C20" s="20" t="s">
        <v>88</v>
      </c>
      <c r="D20" s="42" t="s">
        <v>17</v>
      </c>
      <c r="E20" s="20">
        <v>6407</v>
      </c>
      <c r="F20" s="20">
        <v>17.277999999999999</v>
      </c>
      <c r="G20" s="65" t="s">
        <v>33</v>
      </c>
      <c r="H20" s="14"/>
      <c r="I20" s="69"/>
      <c r="J20" s="69"/>
      <c r="K20" s="69"/>
      <c r="L20" s="69"/>
      <c r="M20" s="69"/>
      <c r="N20" s="69">
        <v>69999</v>
      </c>
      <c r="O20" s="69"/>
      <c r="P20" s="69"/>
      <c r="Q20" s="69"/>
      <c r="R20" s="56">
        <f>SUM(N20)</f>
        <v>69999</v>
      </c>
    </row>
    <row r="21" spans="1:18" s="15" customFormat="1" ht="15.75" hidden="1" customHeight="1" x14ac:dyDescent="0.3">
      <c r="A21" s="34" t="s">
        <v>86</v>
      </c>
      <c r="B21" s="21" t="s">
        <v>57</v>
      </c>
      <c r="C21" s="20" t="s">
        <v>88</v>
      </c>
      <c r="D21" s="42" t="s">
        <v>17</v>
      </c>
      <c r="E21" s="20">
        <v>6407</v>
      </c>
      <c r="F21" s="20">
        <v>17.277999999999999</v>
      </c>
      <c r="G21" s="65" t="s">
        <v>33</v>
      </c>
      <c r="H21" s="14"/>
      <c r="I21" s="69"/>
      <c r="J21" s="69"/>
      <c r="K21" s="69"/>
      <c r="L21" s="69"/>
      <c r="M21" s="69"/>
      <c r="N21" s="69">
        <v>1</v>
      </c>
      <c r="O21" s="69"/>
      <c r="P21" s="69"/>
      <c r="Q21" s="69"/>
      <c r="R21" s="56">
        <f>SUM(N21)</f>
        <v>1</v>
      </c>
    </row>
    <row r="22" spans="1:18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69"/>
      <c r="J22" s="69"/>
      <c r="K22" s="69"/>
      <c r="L22" s="69"/>
      <c r="M22" s="69"/>
      <c r="N22" s="69"/>
      <c r="O22" s="69"/>
      <c r="P22" s="69"/>
      <c r="Q22" s="69"/>
      <c r="R22" s="56"/>
    </row>
    <row r="23" spans="1:18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0"/>
      <c r="J23" s="70"/>
      <c r="K23" s="70"/>
      <c r="L23" s="70"/>
      <c r="M23" s="70"/>
      <c r="N23" s="70"/>
      <c r="O23" s="70"/>
      <c r="P23" s="70"/>
      <c r="Q23" s="70"/>
      <c r="R23" s="56"/>
    </row>
    <row r="24" spans="1:18" s="7" customFormat="1" ht="15.75" hidden="1" customHeight="1" x14ac:dyDescent="0.3">
      <c r="A24" s="20" t="s">
        <v>81</v>
      </c>
      <c r="B24" s="16"/>
      <c r="C24" s="17"/>
      <c r="D24" s="17"/>
      <c r="E24" s="18"/>
      <c r="F24" s="19"/>
      <c r="G24" s="19"/>
      <c r="H24" s="20"/>
      <c r="I24" s="71"/>
      <c r="J24" s="71"/>
      <c r="K24" s="71"/>
      <c r="L24" s="71"/>
      <c r="M24" s="71"/>
      <c r="N24" s="71"/>
      <c r="O24" s="71"/>
      <c r="P24" s="71"/>
      <c r="Q24" s="71"/>
      <c r="R24" s="56"/>
    </row>
    <row r="25" spans="1:18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1"/>
      <c r="J25" s="71"/>
      <c r="K25" s="71"/>
      <c r="L25" s="71"/>
      <c r="M25" s="71"/>
      <c r="N25" s="71"/>
      <c r="O25" s="71"/>
      <c r="P25" s="71"/>
      <c r="Q25" s="71"/>
      <c r="R25" s="56"/>
    </row>
    <row r="26" spans="1:18" s="15" customFormat="1" ht="15.75" hidden="1" customHeight="1" x14ac:dyDescent="0.3">
      <c r="A26" s="39" t="s">
        <v>13</v>
      </c>
      <c r="B26" s="21" t="s">
        <v>55</v>
      </c>
      <c r="C26" s="41" t="s">
        <v>82</v>
      </c>
      <c r="D26" s="50" t="s">
        <v>28</v>
      </c>
      <c r="E26" s="58" t="s">
        <v>29</v>
      </c>
      <c r="F26" s="20" t="s">
        <v>14</v>
      </c>
      <c r="G26" s="20"/>
      <c r="H26" s="23"/>
      <c r="I26" s="66"/>
      <c r="J26" s="66"/>
      <c r="K26" s="66"/>
      <c r="L26" s="66"/>
      <c r="M26" s="66">
        <v>95000</v>
      </c>
      <c r="N26" s="66"/>
      <c r="O26" s="66"/>
      <c r="P26" s="66"/>
      <c r="Q26" s="66"/>
      <c r="R26" s="56">
        <f>M26</f>
        <v>95000</v>
      </c>
    </row>
    <row r="27" spans="1:18" s="7" customFormat="1" ht="15.75" hidden="1" customHeight="1" thickBot="1" x14ac:dyDescent="0.35">
      <c r="A27" s="39" t="s">
        <v>18</v>
      </c>
      <c r="B27" s="36" t="s">
        <v>55</v>
      </c>
      <c r="C27" s="77" t="s">
        <v>101</v>
      </c>
      <c r="D27" s="50" t="s">
        <v>30</v>
      </c>
      <c r="E27" s="50" t="s">
        <v>31</v>
      </c>
      <c r="F27" s="21" t="s">
        <v>14</v>
      </c>
      <c r="G27" s="21"/>
      <c r="H27" s="22"/>
      <c r="I27" s="71"/>
      <c r="J27" s="71"/>
      <c r="K27" s="71"/>
      <c r="L27" s="71"/>
      <c r="M27" s="71"/>
      <c r="N27" s="71"/>
      <c r="O27" s="71"/>
      <c r="P27" s="71">
        <v>642494</v>
      </c>
      <c r="Q27" s="71"/>
      <c r="R27" s="56">
        <f>SUM(P27)</f>
        <v>642494</v>
      </c>
    </row>
    <row r="28" spans="1:18" s="7" customFormat="1" ht="15.6" hidden="1" customHeight="1" thickTop="1" x14ac:dyDescent="0.3">
      <c r="A28" s="39"/>
      <c r="B28" s="21"/>
      <c r="C28" s="20"/>
      <c r="D28" s="20"/>
      <c r="E28" s="20"/>
      <c r="F28" s="21"/>
      <c r="G28" s="21"/>
      <c r="H28" s="22"/>
      <c r="I28" s="71"/>
      <c r="J28" s="71"/>
      <c r="K28" s="71"/>
      <c r="L28" s="71"/>
      <c r="M28" s="71"/>
      <c r="N28" s="71"/>
      <c r="O28" s="71"/>
      <c r="P28" s="71"/>
      <c r="Q28" s="71"/>
      <c r="R28" s="56"/>
    </row>
    <row r="29" spans="1:18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1"/>
      <c r="J29" s="71"/>
      <c r="K29" s="71"/>
      <c r="L29" s="71"/>
      <c r="M29" s="71"/>
      <c r="N29" s="71"/>
      <c r="O29" s="71"/>
      <c r="P29" s="71"/>
      <c r="Q29" s="71"/>
      <c r="R29" s="56"/>
    </row>
    <row r="30" spans="1:18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1"/>
      <c r="J30" s="71"/>
      <c r="K30" s="71"/>
      <c r="L30" s="71"/>
      <c r="M30" s="71"/>
      <c r="N30" s="71"/>
      <c r="O30" s="71"/>
      <c r="P30" s="71"/>
      <c r="Q30" s="71"/>
      <c r="R30" s="56"/>
    </row>
    <row r="31" spans="1:18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1"/>
      <c r="J31" s="71"/>
      <c r="K31" s="71"/>
      <c r="L31" s="71"/>
      <c r="M31" s="71"/>
      <c r="N31" s="71"/>
      <c r="O31" s="71"/>
      <c r="P31" s="71"/>
      <c r="Q31" s="71"/>
      <c r="R31" s="56"/>
    </row>
    <row r="32" spans="1:18" s="7" customFormat="1" ht="15.75" hidden="1" customHeight="1" x14ac:dyDescent="0.3">
      <c r="A32" s="20" t="s">
        <v>34</v>
      </c>
      <c r="B32" s="16"/>
      <c r="C32" s="19"/>
      <c r="D32" s="19"/>
      <c r="E32" s="16"/>
      <c r="F32" s="16"/>
      <c r="G32" s="16"/>
      <c r="H32" s="22"/>
      <c r="I32" s="71"/>
      <c r="J32" s="71"/>
      <c r="K32" s="71"/>
      <c r="L32" s="71"/>
      <c r="M32" s="71"/>
      <c r="N32" s="71"/>
      <c r="O32" s="71"/>
      <c r="P32" s="71"/>
      <c r="Q32" s="71"/>
      <c r="R32" s="56"/>
    </row>
    <row r="33" spans="1:19" s="8" customFormat="1" ht="15.75" hidden="1" customHeight="1" x14ac:dyDescent="0.3">
      <c r="A33" s="34"/>
      <c r="B33" s="21"/>
      <c r="C33" s="20" t="s">
        <v>38</v>
      </c>
      <c r="D33" s="43" t="s">
        <v>39</v>
      </c>
      <c r="E33" s="43" t="s">
        <v>40</v>
      </c>
      <c r="F33" s="20">
        <v>17.245000000000001</v>
      </c>
      <c r="G33" s="62" t="s">
        <v>35</v>
      </c>
      <c r="H33" s="22"/>
      <c r="I33" s="71"/>
      <c r="J33" s="71"/>
      <c r="K33" s="71"/>
      <c r="L33" s="71"/>
      <c r="M33" s="71"/>
      <c r="N33" s="71"/>
      <c r="O33" s="71"/>
      <c r="P33" s="71"/>
      <c r="Q33" s="71"/>
      <c r="R33" s="56"/>
    </row>
    <row r="34" spans="1:19" s="8" customFormat="1" ht="16.5" hidden="1" x14ac:dyDescent="0.3">
      <c r="A34" s="34"/>
      <c r="B34" s="21"/>
      <c r="C34" s="20" t="s">
        <v>38</v>
      </c>
      <c r="D34" s="43" t="s">
        <v>39</v>
      </c>
      <c r="E34" s="43" t="s">
        <v>40</v>
      </c>
      <c r="F34" s="20">
        <v>17.245000000000001</v>
      </c>
      <c r="G34" s="62" t="s">
        <v>35</v>
      </c>
      <c r="H34" s="22"/>
      <c r="I34" s="71"/>
      <c r="J34" s="71"/>
      <c r="K34" s="71"/>
      <c r="L34" s="71"/>
      <c r="M34" s="71"/>
      <c r="N34" s="71"/>
      <c r="O34" s="71"/>
      <c r="P34" s="71"/>
      <c r="Q34" s="71"/>
      <c r="R34" s="56"/>
    </row>
    <row r="35" spans="1:19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1"/>
      <c r="J35" s="71"/>
      <c r="K35" s="71"/>
      <c r="L35" s="71"/>
      <c r="M35" s="71"/>
      <c r="N35" s="71"/>
      <c r="O35" s="71"/>
      <c r="P35" s="71"/>
      <c r="Q35" s="71"/>
      <c r="R35" s="56"/>
    </row>
    <row r="36" spans="1:19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1"/>
      <c r="J36" s="71"/>
      <c r="K36" s="71"/>
      <c r="L36" s="71"/>
      <c r="M36" s="71"/>
      <c r="N36" s="71"/>
      <c r="O36" s="71"/>
      <c r="P36" s="71"/>
      <c r="Q36" s="71"/>
      <c r="R36" s="56"/>
    </row>
    <row r="37" spans="1:19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1"/>
      <c r="J37" s="71"/>
      <c r="K37" s="71"/>
      <c r="L37" s="71"/>
      <c r="M37" s="71"/>
      <c r="N37" s="71"/>
      <c r="O37" s="71"/>
      <c r="P37" s="71"/>
      <c r="Q37" s="71"/>
      <c r="R37" s="56"/>
    </row>
    <row r="38" spans="1:19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1"/>
      <c r="J38" s="71"/>
      <c r="K38" s="71"/>
      <c r="L38" s="71"/>
      <c r="M38" s="71"/>
      <c r="N38" s="71"/>
      <c r="O38" s="71"/>
      <c r="P38" s="71"/>
      <c r="Q38" s="71"/>
      <c r="R38" s="56"/>
      <c r="S38" s="45"/>
    </row>
    <row r="39" spans="1:19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1"/>
      <c r="J39" s="71"/>
      <c r="K39" s="71"/>
      <c r="L39" s="71"/>
      <c r="M39" s="71"/>
      <c r="N39" s="71"/>
      <c r="O39" s="71"/>
      <c r="P39" s="71"/>
      <c r="Q39" s="71"/>
      <c r="R39" s="56"/>
    </row>
    <row r="40" spans="1:19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1"/>
      <c r="J40" s="71"/>
      <c r="K40" s="71"/>
      <c r="L40" s="71"/>
      <c r="M40" s="71"/>
      <c r="N40" s="71"/>
      <c r="O40" s="71"/>
      <c r="P40" s="71"/>
      <c r="Q40" s="71"/>
      <c r="R40" s="56"/>
    </row>
    <row r="41" spans="1:19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1"/>
      <c r="J41" s="71"/>
      <c r="K41" s="71"/>
      <c r="L41" s="71"/>
      <c r="M41" s="71"/>
      <c r="N41" s="71"/>
      <c r="O41" s="71"/>
      <c r="P41" s="71"/>
      <c r="Q41" s="71"/>
      <c r="R41" s="56"/>
    </row>
    <row r="42" spans="1:19" s="7" customFormat="1" ht="16.5" hidden="1" x14ac:dyDescent="0.3">
      <c r="A42" s="20" t="s">
        <v>66</v>
      </c>
      <c r="B42" s="16"/>
      <c r="C42" s="17"/>
      <c r="D42" s="17"/>
      <c r="E42" s="18"/>
      <c r="F42" s="19"/>
      <c r="G42" s="19"/>
      <c r="H42" s="22"/>
      <c r="I42" s="71"/>
      <c r="J42" s="71"/>
      <c r="K42" s="71"/>
      <c r="L42" s="71"/>
      <c r="M42" s="71"/>
      <c r="N42" s="71"/>
      <c r="O42" s="71"/>
      <c r="P42" s="71"/>
      <c r="Q42" s="71"/>
      <c r="R42" s="56"/>
    </row>
    <row r="43" spans="1:19" s="8" customFormat="1" ht="30" hidden="1" x14ac:dyDescent="0.25">
      <c r="A43" s="48" t="s">
        <v>67</v>
      </c>
      <c r="B43" s="36" t="s">
        <v>55</v>
      </c>
      <c r="C43" s="20" t="s">
        <v>68</v>
      </c>
      <c r="D43" s="20" t="s">
        <v>24</v>
      </c>
      <c r="E43" s="20" t="s">
        <v>25</v>
      </c>
      <c r="F43" s="20">
        <v>17.225000000000001</v>
      </c>
      <c r="G43" s="65" t="s">
        <v>47</v>
      </c>
      <c r="H43" s="22"/>
      <c r="I43" s="71"/>
      <c r="J43" s="71"/>
      <c r="K43" s="71">
        <f>559375.129319949-1</f>
        <v>559374.12931994896</v>
      </c>
      <c r="L43" s="71"/>
      <c r="M43" s="71"/>
      <c r="N43" s="71"/>
      <c r="O43" s="71"/>
      <c r="P43" s="71"/>
      <c r="Q43" s="71"/>
      <c r="R43" s="56">
        <f>SUM(K43)</f>
        <v>559374.12931994896</v>
      </c>
    </row>
    <row r="44" spans="1:19" s="8" customFormat="1" ht="30" hidden="1" x14ac:dyDescent="0.25">
      <c r="A44" s="48" t="s">
        <v>67</v>
      </c>
      <c r="B44" s="21" t="s">
        <v>69</v>
      </c>
      <c r="C44" s="20" t="s">
        <v>68</v>
      </c>
      <c r="D44" s="20" t="s">
        <v>24</v>
      </c>
      <c r="E44" s="20" t="s">
        <v>25</v>
      </c>
      <c r="F44" s="20">
        <v>17.225000000000001</v>
      </c>
      <c r="G44" s="65" t="s">
        <v>47</v>
      </c>
      <c r="H44" s="22"/>
      <c r="I44" s="71"/>
      <c r="J44" s="71"/>
      <c r="K44" s="71">
        <v>1</v>
      </c>
      <c r="L44" s="71"/>
      <c r="M44" s="71"/>
      <c r="N44" s="71"/>
      <c r="O44" s="71"/>
      <c r="P44" s="71"/>
      <c r="Q44" s="71"/>
      <c r="R44" s="56">
        <f>SUM(K44)</f>
        <v>1</v>
      </c>
    </row>
    <row r="45" spans="1:19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66"/>
      <c r="J45" s="66"/>
      <c r="K45" s="66"/>
      <c r="L45" s="66"/>
      <c r="M45" s="66"/>
      <c r="N45" s="66"/>
      <c r="O45" s="66"/>
      <c r="P45" s="66"/>
      <c r="Q45" s="66"/>
      <c r="R45" s="56"/>
    </row>
    <row r="46" spans="1:19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66"/>
      <c r="J46" s="66"/>
      <c r="K46" s="66"/>
      <c r="L46" s="66"/>
      <c r="M46" s="66"/>
      <c r="N46" s="66"/>
      <c r="O46" s="66"/>
      <c r="P46" s="66"/>
      <c r="Q46" s="66"/>
      <c r="R46" s="56"/>
    </row>
    <row r="47" spans="1:19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66"/>
      <c r="J47" s="66"/>
      <c r="K47" s="66"/>
      <c r="L47" s="66"/>
      <c r="M47" s="66"/>
      <c r="N47" s="66"/>
      <c r="O47" s="66"/>
      <c r="P47" s="66"/>
      <c r="Q47" s="66"/>
      <c r="R47" s="56"/>
    </row>
    <row r="48" spans="1:19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1"/>
      <c r="J48" s="71"/>
      <c r="K48" s="71"/>
      <c r="L48" s="71"/>
      <c r="M48" s="71"/>
      <c r="N48" s="71"/>
      <c r="O48" s="71"/>
      <c r="P48" s="71"/>
      <c r="Q48" s="71"/>
      <c r="R48" s="56"/>
    </row>
    <row r="49" spans="1:19" s="7" customFormat="1" ht="16.5" hidden="1" x14ac:dyDescent="0.3">
      <c r="A49" s="20" t="s">
        <v>72</v>
      </c>
      <c r="B49" s="16"/>
      <c r="C49" s="17"/>
      <c r="D49" s="17"/>
      <c r="E49" s="18"/>
      <c r="F49" s="19"/>
      <c r="G49" s="19"/>
      <c r="H49" s="22"/>
      <c r="I49" s="71"/>
      <c r="J49" s="71"/>
      <c r="K49" s="71"/>
      <c r="L49" s="71"/>
      <c r="M49" s="71"/>
      <c r="N49" s="71"/>
      <c r="O49" s="71"/>
      <c r="P49" s="71"/>
      <c r="Q49" s="71"/>
      <c r="R49" s="56"/>
    </row>
    <row r="50" spans="1:19" s="8" customFormat="1" ht="16.5" hidden="1" x14ac:dyDescent="0.3">
      <c r="A50" s="38" t="s">
        <v>79</v>
      </c>
      <c r="B50" s="21" t="s">
        <v>75</v>
      </c>
      <c r="C50" s="20" t="s">
        <v>73</v>
      </c>
      <c r="D50" s="20" t="s">
        <v>27</v>
      </c>
      <c r="E50" s="35" t="s">
        <v>74</v>
      </c>
      <c r="F50" s="37">
        <v>17.800999999999998</v>
      </c>
      <c r="G50" s="62" t="s">
        <v>36</v>
      </c>
      <c r="H50" s="23"/>
      <c r="I50" s="66"/>
      <c r="J50" s="66"/>
      <c r="K50" s="66"/>
      <c r="L50" s="66">
        <v>25555</v>
      </c>
      <c r="M50" s="66"/>
      <c r="N50" s="66"/>
      <c r="O50" s="66"/>
      <c r="P50" s="66"/>
      <c r="Q50" s="66"/>
      <c r="R50" s="56">
        <f>L50</f>
        <v>25555</v>
      </c>
    </row>
    <row r="51" spans="1:19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66"/>
      <c r="J51" s="66"/>
      <c r="K51" s="66"/>
      <c r="L51" s="66"/>
      <c r="M51" s="66"/>
      <c r="N51" s="66"/>
      <c r="O51" s="66"/>
      <c r="P51" s="66"/>
      <c r="Q51" s="66"/>
      <c r="R51" s="56"/>
    </row>
    <row r="52" spans="1:19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66"/>
      <c r="J52" s="66"/>
      <c r="K52" s="66"/>
      <c r="L52" s="66"/>
      <c r="M52" s="66"/>
      <c r="N52" s="66"/>
      <c r="O52" s="66"/>
      <c r="P52" s="66"/>
      <c r="Q52" s="66"/>
      <c r="R52" s="56"/>
      <c r="S52" s="40"/>
    </row>
    <row r="53" spans="1:19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66"/>
      <c r="J53" s="66"/>
      <c r="K53" s="66"/>
      <c r="L53" s="66"/>
      <c r="M53" s="66"/>
      <c r="N53" s="66"/>
      <c r="O53" s="66"/>
      <c r="P53" s="66"/>
      <c r="Q53" s="66"/>
      <c r="R53" s="56"/>
    </row>
    <row r="54" spans="1:19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66"/>
      <c r="J54" s="66"/>
      <c r="K54" s="66"/>
      <c r="L54" s="66"/>
      <c r="M54" s="66"/>
      <c r="N54" s="66"/>
      <c r="O54" s="66"/>
      <c r="P54" s="66"/>
      <c r="Q54" s="66"/>
      <c r="R54" s="56"/>
    </row>
    <row r="55" spans="1:19" s="8" customFormat="1" ht="16.5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66"/>
      <c r="J55" s="66"/>
      <c r="K55" s="66"/>
      <c r="L55" s="66"/>
      <c r="M55" s="66"/>
      <c r="N55" s="66"/>
      <c r="O55" s="66"/>
      <c r="P55" s="66"/>
      <c r="Q55" s="66"/>
      <c r="R55" s="56"/>
    </row>
    <row r="56" spans="1:19" s="8" customFormat="1" ht="16.5" x14ac:dyDescent="0.3">
      <c r="A56" s="20" t="s">
        <v>50</v>
      </c>
      <c r="B56" s="16"/>
      <c r="C56" s="19"/>
      <c r="D56" s="19"/>
      <c r="E56" s="19"/>
      <c r="F56" s="17"/>
      <c r="G56" s="17"/>
      <c r="H56" s="23"/>
      <c r="I56" s="66"/>
      <c r="J56" s="66"/>
      <c r="K56" s="66"/>
      <c r="L56" s="66"/>
      <c r="M56" s="66"/>
      <c r="N56" s="66"/>
      <c r="O56" s="66"/>
      <c r="P56" s="66"/>
      <c r="Q56" s="66"/>
      <c r="R56" s="56"/>
    </row>
    <row r="57" spans="1:19" s="8" customFormat="1" ht="15.75" hidden="1" x14ac:dyDescent="0.25">
      <c r="A57" s="34" t="s">
        <v>86</v>
      </c>
      <c r="B57" s="21" t="s">
        <v>87</v>
      </c>
      <c r="C57" s="20" t="s">
        <v>89</v>
      </c>
      <c r="D57" s="20" t="s">
        <v>90</v>
      </c>
      <c r="E57" s="20" t="s">
        <v>91</v>
      </c>
      <c r="F57" s="21">
        <v>17.207000000000001</v>
      </c>
      <c r="G57" s="65" t="s">
        <v>92</v>
      </c>
      <c r="H57" s="23"/>
      <c r="I57" s="66"/>
      <c r="J57" s="66"/>
      <c r="K57" s="66"/>
      <c r="L57" s="66"/>
      <c r="M57" s="66"/>
      <c r="N57" s="66">
        <v>29999</v>
      </c>
      <c r="O57" s="66"/>
      <c r="P57" s="66"/>
      <c r="Q57" s="66"/>
      <c r="R57" s="56">
        <f>SUM(N57)</f>
        <v>29999</v>
      </c>
    </row>
    <row r="58" spans="1:19" s="8" customFormat="1" ht="15.75" hidden="1" x14ac:dyDescent="0.25">
      <c r="A58" s="34" t="s">
        <v>86</v>
      </c>
      <c r="B58" s="21" t="s">
        <v>57</v>
      </c>
      <c r="C58" s="20" t="s">
        <v>89</v>
      </c>
      <c r="D58" s="20" t="s">
        <v>90</v>
      </c>
      <c r="E58" s="20" t="s">
        <v>91</v>
      </c>
      <c r="F58" s="21">
        <v>17.207000000000001</v>
      </c>
      <c r="G58" s="65" t="s">
        <v>92</v>
      </c>
      <c r="H58" s="23"/>
      <c r="I58" s="66"/>
      <c r="J58" s="66"/>
      <c r="K58" s="66"/>
      <c r="L58" s="66"/>
      <c r="M58" s="66"/>
      <c r="N58" s="66">
        <v>1</v>
      </c>
      <c r="O58" s="66"/>
      <c r="P58" s="66"/>
      <c r="Q58" s="66"/>
      <c r="R58" s="56">
        <f>SUM(N58)</f>
        <v>1</v>
      </c>
    </row>
    <row r="59" spans="1:19" s="8" customFormat="1" ht="16.5" x14ac:dyDescent="0.3">
      <c r="A59" s="38" t="s">
        <v>23</v>
      </c>
      <c r="B59" s="21" t="s">
        <v>55</v>
      </c>
      <c r="C59" s="20" t="s">
        <v>106</v>
      </c>
      <c r="D59" s="20" t="s">
        <v>90</v>
      </c>
      <c r="E59" s="20" t="s">
        <v>91</v>
      </c>
      <c r="F59" s="21">
        <v>17.207000000000001</v>
      </c>
      <c r="G59" s="62" t="s">
        <v>37</v>
      </c>
      <c r="H59" s="23"/>
      <c r="I59" s="66"/>
      <c r="J59" s="66"/>
      <c r="K59" s="66"/>
      <c r="L59" s="66"/>
      <c r="M59" s="66"/>
      <c r="N59" s="66"/>
      <c r="O59" s="66"/>
      <c r="P59" s="66"/>
      <c r="Q59" s="66">
        <f>1102737-1</f>
        <v>1102736</v>
      </c>
      <c r="R59" s="56">
        <f>Q59</f>
        <v>1102736</v>
      </c>
    </row>
    <row r="60" spans="1:19" s="7" customFormat="1" ht="16.5" x14ac:dyDescent="0.3">
      <c r="A60" s="38" t="s">
        <v>23</v>
      </c>
      <c r="B60" s="21" t="s">
        <v>57</v>
      </c>
      <c r="C60" s="20" t="s">
        <v>106</v>
      </c>
      <c r="D60" s="20" t="s">
        <v>90</v>
      </c>
      <c r="E60" s="20" t="s">
        <v>91</v>
      </c>
      <c r="F60" s="21">
        <v>17.207000000000001</v>
      </c>
      <c r="G60" s="62" t="s">
        <v>37</v>
      </c>
      <c r="H60" s="23"/>
      <c r="I60" s="66"/>
      <c r="J60" s="66"/>
      <c r="K60" s="66"/>
      <c r="L60" s="66"/>
      <c r="M60" s="66"/>
      <c r="N60" s="66"/>
      <c r="O60" s="66"/>
      <c r="P60" s="66"/>
      <c r="Q60" s="66">
        <v>1</v>
      </c>
      <c r="R60" s="56">
        <f t="shared" ref="R60:R62" si="0">Q60</f>
        <v>1</v>
      </c>
    </row>
    <row r="61" spans="1:19" s="7" customFormat="1" ht="16.5" x14ac:dyDescent="0.3">
      <c r="A61" s="31" t="s">
        <v>19</v>
      </c>
      <c r="B61" s="21" t="s">
        <v>55</v>
      </c>
      <c r="C61" s="20" t="s">
        <v>106</v>
      </c>
      <c r="D61" s="20" t="s">
        <v>90</v>
      </c>
      <c r="E61" s="20" t="s">
        <v>104</v>
      </c>
      <c r="F61" s="21" t="s">
        <v>105</v>
      </c>
      <c r="G61" s="62" t="s">
        <v>37</v>
      </c>
      <c r="H61" s="23"/>
      <c r="I61" s="66"/>
      <c r="J61" s="66"/>
      <c r="K61" s="66"/>
      <c r="L61" s="66"/>
      <c r="M61" s="66"/>
      <c r="N61" s="66"/>
      <c r="O61" s="66"/>
      <c r="P61" s="66"/>
      <c r="Q61" s="66">
        <f>96843-1</f>
        <v>96842</v>
      </c>
      <c r="R61" s="56">
        <f t="shared" si="0"/>
        <v>96842</v>
      </c>
    </row>
    <row r="62" spans="1:19" s="7" customFormat="1" ht="16.5" x14ac:dyDescent="0.3">
      <c r="A62" s="31" t="s">
        <v>19</v>
      </c>
      <c r="B62" s="21" t="s">
        <v>57</v>
      </c>
      <c r="C62" s="20" t="s">
        <v>106</v>
      </c>
      <c r="D62" s="20" t="s">
        <v>90</v>
      </c>
      <c r="E62" s="20" t="s">
        <v>104</v>
      </c>
      <c r="F62" s="21" t="s">
        <v>105</v>
      </c>
      <c r="G62" s="62" t="s">
        <v>37</v>
      </c>
      <c r="H62" s="23"/>
      <c r="I62" s="66"/>
      <c r="J62" s="66"/>
      <c r="K62" s="66"/>
      <c r="L62" s="66"/>
      <c r="M62" s="66"/>
      <c r="N62" s="66"/>
      <c r="O62" s="66"/>
      <c r="P62" s="66"/>
      <c r="Q62" s="66">
        <v>1</v>
      </c>
      <c r="R62" s="56">
        <f t="shared" si="0"/>
        <v>1</v>
      </c>
    </row>
    <row r="63" spans="1:19" s="7" customFormat="1" ht="16.5" x14ac:dyDescent="0.3">
      <c r="A63" s="31"/>
      <c r="B63" s="47"/>
      <c r="C63" s="20"/>
      <c r="D63" s="20"/>
      <c r="E63" s="20"/>
      <c r="F63" s="21"/>
      <c r="G63" s="21"/>
      <c r="H63" s="23"/>
      <c r="I63" s="59"/>
      <c r="J63" s="59"/>
      <c r="K63" s="59"/>
      <c r="L63" s="59"/>
      <c r="M63" s="59"/>
      <c r="N63" s="59"/>
      <c r="O63" s="59"/>
      <c r="P63" s="59"/>
      <c r="Q63" s="59"/>
      <c r="R63" s="56"/>
    </row>
    <row r="64" spans="1:19" s="7" customFormat="1" ht="16.5" hidden="1" x14ac:dyDescent="0.3">
      <c r="A64" s="63" t="s">
        <v>45</v>
      </c>
      <c r="B64" s="21" t="s">
        <v>53</v>
      </c>
      <c r="C64" s="20" t="s">
        <v>46</v>
      </c>
      <c r="D64" s="20" t="s">
        <v>20</v>
      </c>
      <c r="E64" s="20" t="s">
        <v>21</v>
      </c>
      <c r="F64" s="73">
        <v>10.561</v>
      </c>
      <c r="G64" s="21"/>
      <c r="H64" s="66">
        <v>9861.1899999999951</v>
      </c>
      <c r="I64" s="66"/>
      <c r="J64" s="66"/>
      <c r="K64" s="66"/>
      <c r="L64" s="66"/>
      <c r="M64" s="66"/>
      <c r="N64" s="66"/>
      <c r="O64" s="66"/>
      <c r="P64" s="66"/>
      <c r="Q64" s="66"/>
      <c r="R64" s="56">
        <f>SUM(H64:I64)</f>
        <v>9861.1899999999951</v>
      </c>
    </row>
    <row r="65" spans="1:18" s="7" customFormat="1" ht="16.5" x14ac:dyDescent="0.3">
      <c r="A65" s="63"/>
      <c r="B65" s="47"/>
      <c r="C65" s="19"/>
      <c r="D65" s="19"/>
      <c r="E65" s="19"/>
      <c r="F65" s="64"/>
      <c r="G65" s="21"/>
      <c r="H65" s="23"/>
      <c r="I65" s="66"/>
      <c r="J65" s="66"/>
      <c r="K65" s="66"/>
      <c r="L65" s="66"/>
      <c r="M65" s="66"/>
      <c r="N65" s="66"/>
      <c r="O65" s="66"/>
      <c r="P65" s="66"/>
      <c r="Q65" s="66"/>
      <c r="R65" s="56"/>
    </row>
    <row r="66" spans="1:18" s="7" customFormat="1" ht="18.75" x14ac:dyDescent="0.3">
      <c r="A66" s="11" t="s">
        <v>0</v>
      </c>
      <c r="B66" s="24"/>
      <c r="C66" s="25"/>
      <c r="D66" s="25"/>
      <c r="E66" s="25"/>
      <c r="F66" s="25"/>
      <c r="G66" s="25"/>
      <c r="H66" s="60">
        <f>SUM(H6:H64)</f>
        <v>9861.1899999999951</v>
      </c>
      <c r="I66" s="60">
        <f>SUM(I8:I65)</f>
        <v>2594069</v>
      </c>
      <c r="J66" s="60">
        <f>SUM(J14:J65)</f>
        <v>246148</v>
      </c>
      <c r="K66" s="60">
        <f>SUM(K43:K46)</f>
        <v>559375.12931994896</v>
      </c>
      <c r="L66" s="60">
        <f>SUM(L49:L52)</f>
        <v>25555</v>
      </c>
      <c r="M66" s="60">
        <f>SUM(M23:M54)</f>
        <v>95000</v>
      </c>
      <c r="N66" s="60">
        <f>SUM(N19:N58)</f>
        <v>100000</v>
      </c>
      <c r="O66" s="60">
        <f>SUM(O7:O30)</f>
        <v>390254</v>
      </c>
      <c r="P66" s="60">
        <f>SUM(P25:P29)</f>
        <v>642494</v>
      </c>
      <c r="Q66" s="60">
        <f>SUM(Q56:Q63)</f>
        <v>1199580</v>
      </c>
      <c r="R66" s="56"/>
    </row>
    <row r="67" spans="1:18" s="7" customFormat="1" ht="18.75" x14ac:dyDescent="0.3">
      <c r="A67" s="26"/>
      <c r="B67" s="27"/>
      <c r="C67" s="28"/>
      <c r="D67" s="28"/>
      <c r="E67" s="28"/>
      <c r="F67" s="28"/>
      <c r="G67" s="28"/>
      <c r="H67" s="29"/>
      <c r="I67" s="72"/>
      <c r="J67" s="72"/>
      <c r="K67" s="72"/>
      <c r="L67" s="72"/>
      <c r="M67" s="72"/>
      <c r="N67" s="72"/>
      <c r="O67" s="72"/>
      <c r="P67" s="72"/>
      <c r="Q67" s="72"/>
      <c r="R67" s="30"/>
    </row>
    <row r="68" spans="1:18" ht="16.5" x14ac:dyDescent="0.3">
      <c r="A68" s="8" t="s">
        <v>9</v>
      </c>
      <c r="B68" s="7"/>
    </row>
    <row r="69" spans="1:18" ht="15" hidden="1" x14ac:dyDescent="0.25">
      <c r="A69" s="32" t="s">
        <v>51</v>
      </c>
    </row>
    <row r="70" spans="1:18" ht="15" hidden="1" x14ac:dyDescent="0.25">
      <c r="A70" s="46" t="s">
        <v>52</v>
      </c>
    </row>
    <row r="71" spans="1:18" ht="15" hidden="1" x14ac:dyDescent="0.25">
      <c r="A71" s="32" t="s">
        <v>58</v>
      </c>
    </row>
    <row r="72" spans="1:18" ht="15" hidden="1" x14ac:dyDescent="0.25">
      <c r="A72" s="46" t="s">
        <v>59</v>
      </c>
    </row>
    <row r="73" spans="1:18" ht="15" hidden="1" x14ac:dyDescent="0.25">
      <c r="A73" s="32" t="s">
        <v>63</v>
      </c>
    </row>
    <row r="74" spans="1:18" ht="15" hidden="1" x14ac:dyDescent="0.25">
      <c r="A74" s="46" t="s">
        <v>64</v>
      </c>
    </row>
    <row r="75" spans="1:18" ht="15" hidden="1" x14ac:dyDescent="0.25">
      <c r="A75" s="32" t="s">
        <v>70</v>
      </c>
    </row>
    <row r="76" spans="1:18" ht="15" hidden="1" x14ac:dyDescent="0.25">
      <c r="A76" s="46" t="s">
        <v>71</v>
      </c>
    </row>
    <row r="77" spans="1:18" ht="15" hidden="1" x14ac:dyDescent="0.25">
      <c r="A77" s="32" t="s">
        <v>76</v>
      </c>
    </row>
    <row r="78" spans="1:18" ht="15" hidden="1" x14ac:dyDescent="0.25">
      <c r="A78" s="46" t="s">
        <v>77</v>
      </c>
    </row>
    <row r="79" spans="1:18" ht="15" hidden="1" x14ac:dyDescent="0.25">
      <c r="A79" s="32" t="s">
        <v>84</v>
      </c>
    </row>
    <row r="80" spans="1:18" ht="15" hidden="1" x14ac:dyDescent="0.25">
      <c r="A80" s="32" t="s">
        <v>83</v>
      </c>
    </row>
    <row r="81" spans="1:2" ht="15" hidden="1" x14ac:dyDescent="0.25">
      <c r="A81" s="32" t="s">
        <v>94</v>
      </c>
    </row>
    <row r="82" spans="1:2" ht="15" hidden="1" x14ac:dyDescent="0.25">
      <c r="A82" s="46" t="s">
        <v>93</v>
      </c>
    </row>
    <row r="83" spans="1:2" ht="15" hidden="1" x14ac:dyDescent="0.25">
      <c r="A83" s="32" t="s">
        <v>97</v>
      </c>
    </row>
    <row r="84" spans="1:2" ht="15" hidden="1" x14ac:dyDescent="0.25">
      <c r="A84" s="46" t="s">
        <v>96</v>
      </c>
    </row>
    <row r="85" spans="1:2" ht="15" hidden="1" x14ac:dyDescent="0.25">
      <c r="A85" s="32" t="s">
        <v>102</v>
      </c>
      <c r="B85" s="3" t="s">
        <v>103</v>
      </c>
    </row>
    <row r="86" spans="1:2" ht="15" hidden="1" x14ac:dyDescent="0.25">
      <c r="A86" s="46" t="s">
        <v>100</v>
      </c>
    </row>
    <row r="87" spans="1:2" ht="15" x14ac:dyDescent="0.25">
      <c r="A87" s="32" t="s">
        <v>109</v>
      </c>
    </row>
    <row r="88" spans="1:2" ht="15" x14ac:dyDescent="0.25">
      <c r="A88" s="46" t="s">
        <v>108</v>
      </c>
    </row>
    <row r="91" spans="1:2" ht="15" x14ac:dyDescent="0.25">
      <c r="A91" s="32"/>
    </row>
    <row r="92" spans="1:2" ht="15" x14ac:dyDescent="0.25">
      <c r="A92" s="32" t="s">
        <v>41</v>
      </c>
    </row>
    <row r="93" spans="1:2" ht="15" x14ac:dyDescent="0.25">
      <c r="A93" s="32" t="s">
        <v>44</v>
      </c>
    </row>
    <row r="94" spans="1:2" ht="15" x14ac:dyDescent="0.25">
      <c r="A94" s="32" t="s">
        <v>42</v>
      </c>
    </row>
    <row r="95" spans="1:2" ht="15" x14ac:dyDescent="0.25">
      <c r="A95" s="3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2023-10-06T18:40:38Z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