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E6C9EBE-6E18-46D8-B035-AB926D2AFC65}" xr6:coauthVersionLast="47" xr6:coauthVersionMax="47" xr10:uidLastSave="{00000000-0000-0000-0000-000000000000}"/>
  <bookViews>
    <workbookView xWindow="4305" yWindow="3630" windowWidth="21810" windowHeight="11385" xr2:uid="{00000000-000D-0000-FFFF-FFFF00000000}"/>
  </bookViews>
  <sheets>
    <sheet name="FALL RIVER" sheetId="2" r:id="rId1"/>
  </sheets>
  <definedNames>
    <definedName name="_xlnm.Print_Area" localSheetId="0">'FALL RIVER'!$A$1:$F$64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2" i="2" l="1"/>
  <c r="M14" i="2"/>
  <c r="M28" i="2"/>
  <c r="K27" i="2"/>
  <c r="M27" i="2" s="1"/>
  <c r="J41" i="2"/>
  <c r="M41" i="2" s="1"/>
  <c r="M42" i="2"/>
  <c r="M43" i="2"/>
  <c r="M44" i="2"/>
  <c r="M36" i="2"/>
  <c r="I35" i="2"/>
  <c r="I62" i="2" s="1"/>
  <c r="M58" i="2"/>
  <c r="K62" i="2" l="1"/>
  <c r="M35" i="2"/>
  <c r="J62" i="2"/>
  <c r="H62" i="2"/>
</calcChain>
</file>

<file path=xl/sharedStrings.xml><?xml version="1.0" encoding="utf-8"?>
<sst xmlns="http://schemas.openxmlformats.org/spreadsheetml/2006/main" count="132" uniqueCount="85">
  <si>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</si>
  <si>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</si>
  <si>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</si>
  <si>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</si>
  <si>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</si>
  <si>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</si>
  <si>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</si>
  <si>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</si>
  <si>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</si>
  <si>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</si>
  <si>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</si>
  <si>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</si>
  <si>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</si>
  <si>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</si>
  <si>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</si>
  <si>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</si>
  <si>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</si>
  <si>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</si>
  <si>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</si>
  <si>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</si>
  <si>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</si>
  <si>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4400-3067</t>
  </si>
  <si>
    <t>K103</t>
  </si>
  <si>
    <t>7002-6624</t>
  </si>
  <si>
    <t>UIRE</t>
  </si>
  <si>
    <t>7003-1631</t>
  </si>
  <si>
    <t>7003-1778</t>
  </si>
  <si>
    <t>CT EOL 23CCFRIVSOSWTF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</si>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</sst>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zoomScale="98" zoomScaleNormal="98" workbookViewId="0">
      <selection activeCell="E14" sqref="E14"/>
    </sheetView>
  </sheetViews>
  <sheetFormatPr defaultColWidth="9.140625" defaultRowHeight="13.5" x14ac:dyDescent="0.25"/>
  <cols>
    <col min="1" max="1" width="41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11" width="18" style="2" hidden="1" customWidth="1"/>
    <col min="12" max="12" width="18" style="2" customWidth="1"/>
    <col min="13" max="13" width="13.85546875" style="3" hidden="1" customWidth="1"/>
    <col min="14" max="14" width="13.28515625" style="3" bestFit="1" customWidth="1"/>
    <col min="15" max="16384" width="9.140625" style="3"/>
  </cols>
  <sheetData>
    <row r="1" spans="1:13" ht="20.25" x14ac:dyDescent="0.3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</row>
    <row r="2" spans="1:13" ht="20.25" x14ac:dyDescent="0.3">
      <c r="A2" s="38" t="s">
        <v>7</v>
      </c>
      <c r="B2" s="6"/>
      <c r="C2" s="6"/>
      <c r="D2" s="6"/>
      <c r="E2" s="7"/>
      <c r="F2" s="7"/>
      <c r="G2" s="7"/>
    </row>
    <row r="3" spans="1:13" ht="20.25" x14ac:dyDescent="0.3">
      <c r="A3" s="4" t="s">
        <v>12</v>
      </c>
      <c r="C3" s="1"/>
    </row>
    <row r="4" spans="1:13" ht="21" thickBot="1" x14ac:dyDescent="0.35">
      <c r="A4" s="4"/>
      <c r="B4" s="5"/>
      <c r="C4" s="1"/>
    </row>
    <row r="5" spans="1:13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2" t="s">
        <v>36</v>
      </c>
      <c r="H5" s="39" t="s">
        <v>55</v>
      </c>
      <c r="I5" s="62" t="s">
        <v>56</v>
      </c>
      <c r="J5" s="62" t="s">
        <v>64</v>
      </c>
      <c r="K5" s="62" t="s">
        <v>69</v>
      </c>
      <c r="L5" s="62" t="s">
        <v>77</v>
      </c>
      <c r="M5" s="8" t="s">
        <v>6</v>
      </c>
    </row>
    <row r="6" spans="1:13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3"/>
    </row>
    <row r="7" spans="1:13" s="9" customFormat="1" ht="16.5" hidden="1" x14ac:dyDescent="0.3">
      <c r="A7" s="10" t="s">
        <v>27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21"/>
    </row>
    <row r="8" spans="1:13" s="9" customFormat="1" ht="16.5" hidden="1" x14ac:dyDescent="0.3">
      <c r="A8" s="40" t="s">
        <v>13</v>
      </c>
      <c r="B8" s="11"/>
      <c r="C8" s="56"/>
      <c r="D8" s="67" t="s">
        <v>28</v>
      </c>
      <c r="E8" s="68" t="s">
        <v>29</v>
      </c>
      <c r="F8" s="10" t="s">
        <v>20</v>
      </c>
      <c r="G8" s="10"/>
      <c r="H8" s="41"/>
      <c r="I8" s="41"/>
      <c r="J8" s="41"/>
      <c r="K8" s="41"/>
      <c r="L8" s="41"/>
      <c r="M8" s="52"/>
    </row>
    <row r="9" spans="1:13" s="9" customFormat="1" ht="17.25" hidden="1" thickBot="1" x14ac:dyDescent="0.35">
      <c r="A9" s="44" t="s">
        <v>15</v>
      </c>
      <c r="B9" s="61"/>
      <c r="C9" s="69"/>
      <c r="D9" s="67" t="s">
        <v>34</v>
      </c>
      <c r="E9" s="67" t="s">
        <v>35</v>
      </c>
      <c r="F9" s="11" t="s">
        <v>14</v>
      </c>
      <c r="G9" s="11"/>
      <c r="H9" s="41"/>
      <c r="I9" s="41"/>
      <c r="J9" s="41"/>
      <c r="K9" s="41"/>
      <c r="L9" s="41"/>
      <c r="M9" s="52"/>
    </row>
    <row r="10" spans="1:13" s="9" customFormat="1" ht="16.5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52"/>
    </row>
    <row r="11" spans="1:13" s="9" customFormat="1" ht="16.5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52"/>
    </row>
    <row r="12" spans="1:13" s="9" customFormat="1" ht="16.5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52"/>
    </row>
    <row r="13" spans="1:13" s="9" customFormat="1" ht="16.5" x14ac:dyDescent="0.3">
      <c r="A13" s="10" t="s">
        <v>78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9"/>
      <c r="M13" s="52"/>
    </row>
    <row r="14" spans="1:13" s="9" customFormat="1" ht="16.5" x14ac:dyDescent="0.3">
      <c r="A14" s="53" t="s">
        <v>19</v>
      </c>
      <c r="B14" s="11" t="s">
        <v>79</v>
      </c>
      <c r="C14" s="10" t="s">
        <v>80</v>
      </c>
      <c r="D14" s="10" t="s">
        <v>81</v>
      </c>
      <c r="E14" s="36" t="s">
        <v>82</v>
      </c>
      <c r="F14" s="49">
        <v>17.800999999999998</v>
      </c>
      <c r="G14" s="59" t="s">
        <v>37</v>
      </c>
      <c r="H14" s="41"/>
      <c r="I14" s="41"/>
      <c r="J14" s="41"/>
      <c r="K14" s="41"/>
      <c r="L14" s="79">
        <v>29948</v>
      </c>
      <c r="M14" s="52">
        <f>SUM(L14)</f>
        <v>29948</v>
      </c>
    </row>
    <row r="15" spans="1:13" s="9" customFormat="1" ht="16.5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9"/>
      <c r="M15" s="52"/>
    </row>
    <row r="16" spans="1:13" s="9" customFormat="1" ht="16.5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9"/>
      <c r="M16" s="52"/>
    </row>
    <row r="17" spans="1:13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9"/>
      <c r="M17" s="52"/>
    </row>
    <row r="18" spans="1:13" s="9" customFormat="1" ht="16.5" hidden="1" x14ac:dyDescent="0.3">
      <c r="A18" s="10" t="s">
        <v>38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9"/>
      <c r="M18" s="52"/>
    </row>
    <row r="19" spans="1:13" s="9" customFormat="1" ht="16.5" hidden="1" x14ac:dyDescent="0.3">
      <c r="A19" s="37"/>
      <c r="B19" s="11"/>
      <c r="C19" s="57"/>
      <c r="D19" s="48" t="s">
        <v>42</v>
      </c>
      <c r="E19" s="48" t="s">
        <v>43</v>
      </c>
      <c r="F19" s="10">
        <v>17.245000000000001</v>
      </c>
      <c r="G19" s="59" t="s">
        <v>39</v>
      </c>
      <c r="H19" s="41"/>
      <c r="I19" s="41"/>
      <c r="J19" s="41"/>
      <c r="K19" s="41"/>
      <c r="L19" s="79"/>
      <c r="M19" s="52"/>
    </row>
    <row r="20" spans="1:13" s="9" customFormat="1" ht="16.5" hidden="1" x14ac:dyDescent="0.3">
      <c r="A20" s="37"/>
      <c r="B20" s="11"/>
      <c r="C20" s="57"/>
      <c r="D20" s="48" t="s">
        <v>42</v>
      </c>
      <c r="E20" s="48" t="s">
        <v>43</v>
      </c>
      <c r="F20" s="10">
        <v>17.245000000000001</v>
      </c>
      <c r="G20" s="59" t="s">
        <v>39</v>
      </c>
      <c r="H20" s="41"/>
      <c r="I20" s="41"/>
      <c r="J20" s="41"/>
      <c r="K20" s="41"/>
      <c r="L20" s="79"/>
      <c r="M20" s="52"/>
    </row>
    <row r="21" spans="1:13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9"/>
      <c r="M21" s="52"/>
    </row>
    <row r="22" spans="1:13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9"/>
      <c r="M22" s="52"/>
    </row>
    <row r="23" spans="1:13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9"/>
      <c r="M23" s="52"/>
    </row>
    <row r="24" spans="1:13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9"/>
      <c r="M24" s="52"/>
    </row>
    <row r="25" spans="1:13" s="9" customFormat="1" ht="16.5" hidden="1" x14ac:dyDescent="0.3">
      <c r="A25" s="10" t="s">
        <v>70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9"/>
      <c r="M25" s="52"/>
    </row>
    <row r="26" spans="1:13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9"/>
      <c r="M26" s="52"/>
    </row>
    <row r="27" spans="1:13" s="9" customFormat="1" ht="16.5" hidden="1" x14ac:dyDescent="0.3">
      <c r="A27" s="63" t="s">
        <v>71</v>
      </c>
      <c r="B27" s="77" t="s">
        <v>59</v>
      </c>
      <c r="C27" s="10" t="s">
        <v>72</v>
      </c>
      <c r="D27" s="10" t="s">
        <v>23</v>
      </c>
      <c r="E27" s="10" t="s">
        <v>24</v>
      </c>
      <c r="F27" s="10">
        <v>17.225000000000001</v>
      </c>
      <c r="G27" s="81" t="s">
        <v>73</v>
      </c>
      <c r="H27" s="41"/>
      <c r="I27" s="41"/>
      <c r="J27" s="41"/>
      <c r="K27" s="79">
        <f>100000-1</f>
        <v>99999</v>
      </c>
      <c r="L27" s="79"/>
      <c r="M27" s="52">
        <f>SUM(K27)</f>
        <v>99999</v>
      </c>
    </row>
    <row r="28" spans="1:13" s="9" customFormat="1" ht="16.5" hidden="1" x14ac:dyDescent="0.3">
      <c r="A28" s="63" t="s">
        <v>71</v>
      </c>
      <c r="B28" s="11" t="s">
        <v>76</v>
      </c>
      <c r="C28" s="10" t="s">
        <v>72</v>
      </c>
      <c r="D28" s="10" t="s">
        <v>23</v>
      </c>
      <c r="E28" s="10" t="s">
        <v>24</v>
      </c>
      <c r="F28" s="10">
        <v>17.225000000000001</v>
      </c>
      <c r="G28" s="81" t="s">
        <v>73</v>
      </c>
      <c r="H28" s="41"/>
      <c r="I28" s="41"/>
      <c r="J28" s="41"/>
      <c r="K28" s="79">
        <v>1</v>
      </c>
      <c r="L28" s="79"/>
      <c r="M28" s="52">
        <f>SUM(K28)</f>
        <v>1</v>
      </c>
    </row>
    <row r="29" spans="1:13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9"/>
      <c r="L29" s="79"/>
      <c r="M29" s="52"/>
    </row>
    <row r="30" spans="1:13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9"/>
      <c r="L30" s="79"/>
      <c r="M30" s="52"/>
    </row>
    <row r="31" spans="1:13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9"/>
      <c r="L31" s="79"/>
      <c r="M31" s="52"/>
    </row>
    <row r="32" spans="1:13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9"/>
      <c r="L32" s="79"/>
      <c r="M32" s="52"/>
    </row>
    <row r="33" spans="1:14" s="9" customFormat="1" ht="16.5" hidden="1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9"/>
      <c r="L33" s="79"/>
      <c r="M33" s="52"/>
    </row>
    <row r="34" spans="1:14" s="9" customFormat="1" ht="16.5" hidden="1" x14ac:dyDescent="0.3">
      <c r="A34" s="10" t="s">
        <v>57</v>
      </c>
      <c r="B34" s="11"/>
      <c r="C34" s="35"/>
      <c r="D34" s="35"/>
      <c r="E34" s="36"/>
      <c r="F34" s="10"/>
      <c r="G34" s="10"/>
      <c r="H34" s="41"/>
      <c r="I34" s="79"/>
      <c r="J34" s="79"/>
      <c r="K34" s="79"/>
      <c r="L34" s="79"/>
      <c r="M34" s="52"/>
    </row>
    <row r="35" spans="1:14" s="9" customFormat="1" ht="16.5" hidden="1" x14ac:dyDescent="0.3">
      <c r="A35" s="64" t="s">
        <v>58</v>
      </c>
      <c r="B35" s="77" t="s">
        <v>59</v>
      </c>
      <c r="C35" s="78" t="s">
        <v>60</v>
      </c>
      <c r="D35" s="65" t="s">
        <v>25</v>
      </c>
      <c r="E35" s="65">
        <v>6501</v>
      </c>
      <c r="F35" s="11">
        <v>17.259</v>
      </c>
      <c r="G35" s="71" t="s">
        <v>40</v>
      </c>
      <c r="H35" s="41"/>
      <c r="I35" s="79">
        <f>1020120-1</f>
        <v>1020119</v>
      </c>
      <c r="J35" s="79"/>
      <c r="K35" s="79"/>
      <c r="L35" s="79"/>
      <c r="M35" s="52">
        <f>SUM(I35)</f>
        <v>1020119</v>
      </c>
    </row>
    <row r="36" spans="1:14" s="9" customFormat="1" ht="16.5" hidden="1" x14ac:dyDescent="0.3">
      <c r="A36" s="64" t="s">
        <v>58</v>
      </c>
      <c r="B36" s="11" t="s">
        <v>61</v>
      </c>
      <c r="C36" s="78" t="s">
        <v>60</v>
      </c>
      <c r="D36" s="65" t="s">
        <v>25</v>
      </c>
      <c r="E36" s="65">
        <v>6501</v>
      </c>
      <c r="F36" s="11">
        <v>17.259</v>
      </c>
      <c r="G36" s="71" t="s">
        <v>40</v>
      </c>
      <c r="H36" s="41"/>
      <c r="I36" s="79">
        <v>1</v>
      </c>
      <c r="J36" s="79"/>
      <c r="K36" s="79"/>
      <c r="L36" s="79"/>
      <c r="M36" s="52">
        <f>SUM(I36)</f>
        <v>1</v>
      </c>
    </row>
    <row r="37" spans="1:14" s="9" customFormat="1" ht="16.5" hidden="1" x14ac:dyDescent="0.3">
      <c r="A37" s="42"/>
      <c r="B37" s="11"/>
      <c r="C37" s="48"/>
      <c r="D37" s="66" t="s">
        <v>30</v>
      </c>
      <c r="E37" s="66">
        <v>6502</v>
      </c>
      <c r="F37" s="10">
        <v>17.257999999999999</v>
      </c>
      <c r="G37" s="71" t="s">
        <v>40</v>
      </c>
      <c r="H37" s="41"/>
      <c r="I37" s="79"/>
      <c r="J37" s="79"/>
      <c r="K37" s="79"/>
      <c r="L37" s="79"/>
      <c r="M37" s="52"/>
    </row>
    <row r="38" spans="1:14" s="9" customFormat="1" ht="16.5" hidden="1" x14ac:dyDescent="0.3">
      <c r="A38" s="42"/>
      <c r="B38" s="11"/>
      <c r="C38" s="48"/>
      <c r="D38" s="66" t="s">
        <v>30</v>
      </c>
      <c r="E38" s="66">
        <v>6502</v>
      </c>
      <c r="F38" s="10">
        <v>17.257999999999999</v>
      </c>
      <c r="G38" s="71" t="s">
        <v>40</v>
      </c>
      <c r="H38" s="41"/>
      <c r="I38" s="79"/>
      <c r="J38" s="79"/>
      <c r="K38" s="79"/>
      <c r="L38" s="79"/>
      <c r="M38" s="52"/>
    </row>
    <row r="39" spans="1:14" s="9" customFormat="1" ht="16.5" hidden="1" x14ac:dyDescent="0.3">
      <c r="A39" s="42"/>
      <c r="B39" s="11"/>
      <c r="C39" s="10"/>
      <c r="D39" s="66" t="s">
        <v>30</v>
      </c>
      <c r="E39" s="66">
        <v>6502</v>
      </c>
      <c r="F39" s="10">
        <v>17.257999999999999</v>
      </c>
      <c r="G39" s="71" t="s">
        <v>40</v>
      </c>
      <c r="H39" s="41"/>
      <c r="I39" s="79"/>
      <c r="J39" s="79"/>
      <c r="K39" s="79"/>
      <c r="L39" s="79"/>
      <c r="M39" s="52"/>
    </row>
    <row r="40" spans="1:14" s="9" customFormat="1" ht="16.5" hidden="1" x14ac:dyDescent="0.3">
      <c r="A40" s="42"/>
      <c r="B40" s="11"/>
      <c r="C40" s="10"/>
      <c r="D40" s="66" t="s">
        <v>30</v>
      </c>
      <c r="E40" s="66">
        <v>6502</v>
      </c>
      <c r="F40" s="10">
        <v>17.257999999999999</v>
      </c>
      <c r="G40" s="71" t="s">
        <v>40</v>
      </c>
      <c r="H40" s="41"/>
      <c r="I40" s="79"/>
      <c r="J40" s="79"/>
      <c r="K40" s="79"/>
      <c r="L40" s="79"/>
      <c r="M40" s="52"/>
    </row>
    <row r="41" spans="1:14" s="9" customFormat="1" ht="16.5" hidden="1" x14ac:dyDescent="0.3">
      <c r="A41" s="42" t="s">
        <v>65</v>
      </c>
      <c r="B41" s="77" t="s">
        <v>59</v>
      </c>
      <c r="C41" s="78" t="s">
        <v>66</v>
      </c>
      <c r="D41" s="66" t="s">
        <v>26</v>
      </c>
      <c r="E41" s="66">
        <v>6503</v>
      </c>
      <c r="F41" s="10">
        <v>17.277999999999999</v>
      </c>
      <c r="G41" s="71" t="s">
        <v>40</v>
      </c>
      <c r="H41" s="41"/>
      <c r="I41" s="79"/>
      <c r="J41" s="79">
        <f>187234-1</f>
        <v>187233</v>
      </c>
      <c r="K41" s="79"/>
      <c r="L41" s="79"/>
      <c r="M41" s="52">
        <f>SUM(J41)</f>
        <v>187233</v>
      </c>
    </row>
    <row r="42" spans="1:14" s="9" customFormat="1" ht="16.5" hidden="1" x14ac:dyDescent="0.3">
      <c r="A42" s="42" t="s">
        <v>65</v>
      </c>
      <c r="B42" s="11" t="s">
        <v>61</v>
      </c>
      <c r="C42" s="78" t="s">
        <v>66</v>
      </c>
      <c r="D42" s="66" t="s">
        <v>26</v>
      </c>
      <c r="E42" s="66">
        <v>6503</v>
      </c>
      <c r="F42" s="10">
        <v>17.277999999999999</v>
      </c>
      <c r="G42" s="71" t="s">
        <v>40</v>
      </c>
      <c r="H42" s="41"/>
      <c r="I42" s="79"/>
      <c r="J42" s="79">
        <v>1</v>
      </c>
      <c r="K42" s="79"/>
      <c r="L42" s="79"/>
      <c r="M42" s="52">
        <f t="shared" ref="M42:M44" si="0">SUM(J42)</f>
        <v>1</v>
      </c>
    </row>
    <row r="43" spans="1:14" s="9" customFormat="1" ht="16.5" hidden="1" x14ac:dyDescent="0.3">
      <c r="A43" s="37"/>
      <c r="B43" s="11"/>
      <c r="C43" s="10"/>
      <c r="D43" s="66" t="s">
        <v>26</v>
      </c>
      <c r="E43" s="65">
        <v>6503</v>
      </c>
      <c r="F43" s="10">
        <v>17.277999999999999</v>
      </c>
      <c r="G43" s="71" t="s">
        <v>40</v>
      </c>
      <c r="H43" s="41"/>
      <c r="I43" s="79"/>
      <c r="J43" s="79"/>
      <c r="K43" s="79"/>
      <c r="L43" s="79"/>
      <c r="M43" s="52">
        <f t="shared" si="0"/>
        <v>0</v>
      </c>
    </row>
    <row r="44" spans="1:14" s="9" customFormat="1" ht="16.5" hidden="1" x14ac:dyDescent="0.3">
      <c r="A44" s="37"/>
      <c r="B44" s="11"/>
      <c r="C44" s="10"/>
      <c r="D44" s="66" t="s">
        <v>26</v>
      </c>
      <c r="E44" s="65">
        <v>6503</v>
      </c>
      <c r="F44" s="10">
        <v>17.277999999999999</v>
      </c>
      <c r="G44" s="71" t="s">
        <v>40</v>
      </c>
      <c r="H44" s="41"/>
      <c r="I44" s="79"/>
      <c r="J44" s="79"/>
      <c r="K44" s="79"/>
      <c r="L44" s="79"/>
      <c r="M44" s="52">
        <f t="shared" si="0"/>
        <v>0</v>
      </c>
    </row>
    <row r="45" spans="1:14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9"/>
      <c r="J45" s="79"/>
      <c r="K45" s="79"/>
      <c r="L45" s="79"/>
      <c r="M45" s="52"/>
    </row>
    <row r="46" spans="1:14" s="9" customFormat="1" ht="16.5" hidden="1" x14ac:dyDescent="0.3">
      <c r="A46" s="37"/>
      <c r="B46" s="11"/>
      <c r="C46" s="49"/>
      <c r="D46" s="10"/>
      <c r="E46" s="11"/>
      <c r="F46" s="10"/>
      <c r="G46" s="10"/>
      <c r="H46" s="41"/>
      <c r="I46" s="79"/>
      <c r="J46" s="79"/>
      <c r="K46" s="79"/>
      <c r="L46" s="79"/>
      <c r="M46" s="52"/>
      <c r="N46" s="54"/>
    </row>
    <row r="47" spans="1:14" s="9" customFormat="1" ht="16.5" hidden="1" x14ac:dyDescent="0.3">
      <c r="A47" s="37"/>
      <c r="B47" s="11"/>
      <c r="C47" s="56"/>
      <c r="D47" s="10"/>
      <c r="E47" s="11"/>
      <c r="F47" s="10"/>
      <c r="G47" s="10"/>
      <c r="H47" s="41"/>
      <c r="I47" s="79"/>
      <c r="J47" s="79"/>
      <c r="K47" s="79"/>
      <c r="L47" s="79"/>
      <c r="M47" s="52"/>
    </row>
    <row r="48" spans="1:14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9"/>
      <c r="J48" s="79"/>
      <c r="K48" s="79"/>
      <c r="L48" s="79"/>
      <c r="M48" s="52"/>
    </row>
    <row r="49" spans="1:13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9"/>
      <c r="J49" s="79"/>
      <c r="K49" s="79"/>
      <c r="L49" s="79"/>
      <c r="M49" s="52"/>
    </row>
    <row r="50" spans="1:13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9"/>
      <c r="J50" s="79"/>
      <c r="K50" s="79"/>
      <c r="L50" s="79"/>
      <c r="M50" s="52"/>
    </row>
    <row r="51" spans="1:13" s="9" customFormat="1" ht="16.5" hidden="1" x14ac:dyDescent="0.3">
      <c r="A51" s="37"/>
      <c r="B51" s="11"/>
      <c r="C51" s="10"/>
      <c r="D51" s="10"/>
      <c r="E51" s="11"/>
      <c r="F51" s="10"/>
      <c r="G51" s="10"/>
      <c r="H51" s="41"/>
      <c r="I51" s="79"/>
      <c r="J51" s="79"/>
      <c r="K51" s="79"/>
      <c r="L51" s="79"/>
      <c r="M51" s="52"/>
    </row>
    <row r="52" spans="1:13" s="9" customFormat="1" ht="16.5" hidden="1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9"/>
      <c r="J52" s="79"/>
      <c r="K52" s="79"/>
      <c r="L52" s="79"/>
      <c r="M52" s="52"/>
    </row>
    <row r="53" spans="1:13" s="9" customFormat="1" ht="16.5" hidden="1" x14ac:dyDescent="0.3">
      <c r="A53" s="10" t="s">
        <v>51</v>
      </c>
      <c r="B53" s="11"/>
      <c r="C53" s="35"/>
      <c r="D53" s="35"/>
      <c r="E53" s="35"/>
      <c r="F53" s="10"/>
      <c r="G53" s="10"/>
      <c r="H53" s="41"/>
      <c r="I53" s="79"/>
      <c r="J53" s="79"/>
      <c r="K53" s="79"/>
      <c r="L53" s="79"/>
      <c r="M53" s="52"/>
    </row>
    <row r="54" spans="1:13" s="9" customFormat="1" ht="16.5" hidden="1" x14ac:dyDescent="0.3">
      <c r="A54" s="42" t="s">
        <v>16</v>
      </c>
      <c r="B54" s="11"/>
      <c r="C54" s="10"/>
      <c r="D54" s="10" t="s">
        <v>31</v>
      </c>
      <c r="E54" s="10" t="s">
        <v>32</v>
      </c>
      <c r="F54" s="11">
        <v>17.207000000000001</v>
      </c>
      <c r="G54" s="59" t="s">
        <v>41</v>
      </c>
      <c r="H54" s="41"/>
      <c r="I54" s="79"/>
      <c r="J54" s="79"/>
      <c r="K54" s="79"/>
      <c r="L54" s="79"/>
      <c r="M54" s="52"/>
    </row>
    <row r="55" spans="1:13" s="9" customFormat="1" ht="16.5" hidden="1" x14ac:dyDescent="0.3">
      <c r="A55" s="42" t="s">
        <v>16</v>
      </c>
      <c r="B55" s="11"/>
      <c r="C55" s="10"/>
      <c r="D55" s="10" t="s">
        <v>31</v>
      </c>
      <c r="E55" s="10" t="s">
        <v>32</v>
      </c>
      <c r="F55" s="11">
        <v>17.207000000000001</v>
      </c>
      <c r="G55" s="59" t="s">
        <v>41</v>
      </c>
      <c r="H55" s="41"/>
      <c r="I55" s="79"/>
      <c r="J55" s="79"/>
      <c r="K55" s="79"/>
      <c r="L55" s="79"/>
      <c r="M55" s="52"/>
    </row>
    <row r="56" spans="1:13" s="9" customFormat="1" ht="16.5" hidden="1" x14ac:dyDescent="0.3">
      <c r="A56" s="42" t="s">
        <v>17</v>
      </c>
      <c r="B56" s="11"/>
      <c r="C56" s="10"/>
      <c r="D56" s="10" t="s">
        <v>31</v>
      </c>
      <c r="E56" s="10" t="s">
        <v>33</v>
      </c>
      <c r="F56" s="11" t="s">
        <v>18</v>
      </c>
      <c r="G56" s="59" t="s">
        <v>41</v>
      </c>
      <c r="H56" s="41"/>
      <c r="I56" s="79"/>
      <c r="J56" s="79"/>
      <c r="K56" s="79"/>
      <c r="L56" s="79"/>
      <c r="M56" s="52"/>
    </row>
    <row r="57" spans="1:13" s="9" customFormat="1" ht="16.5" hidden="1" x14ac:dyDescent="0.3">
      <c r="A57" s="42" t="s">
        <v>17</v>
      </c>
      <c r="B57" s="11"/>
      <c r="C57" s="10"/>
      <c r="D57" s="10" t="s">
        <v>31</v>
      </c>
      <c r="E57" s="10" t="s">
        <v>33</v>
      </c>
      <c r="F57" s="11" t="s">
        <v>18</v>
      </c>
      <c r="G57" s="59" t="s">
        <v>41</v>
      </c>
      <c r="H57" s="41"/>
      <c r="I57" s="79"/>
      <c r="J57" s="79"/>
      <c r="K57" s="79"/>
      <c r="L57" s="79"/>
      <c r="M57" s="52"/>
    </row>
    <row r="58" spans="1:13" s="9" customFormat="1" ht="16.5" hidden="1" x14ac:dyDescent="0.3">
      <c r="A58" s="74" t="s">
        <v>49</v>
      </c>
      <c r="B58" s="11" t="s">
        <v>52</v>
      </c>
      <c r="C58" s="10" t="s">
        <v>50</v>
      </c>
      <c r="D58" s="10" t="s">
        <v>21</v>
      </c>
      <c r="E58" s="10" t="s">
        <v>22</v>
      </c>
      <c r="F58" s="75">
        <v>10.561</v>
      </c>
      <c r="G58" s="11"/>
      <c r="H58" s="76">
        <v>7486.43</v>
      </c>
      <c r="I58" s="76"/>
      <c r="J58" s="76"/>
      <c r="K58" s="76"/>
      <c r="L58" s="76"/>
      <c r="M58" s="52">
        <f>SUM(H58:I58)</f>
        <v>7486.43</v>
      </c>
    </row>
    <row r="59" spans="1:13" s="9" customFormat="1" ht="16.5" hidden="1" x14ac:dyDescent="0.3">
      <c r="A59" s="58"/>
      <c r="B59" s="11"/>
      <c r="C59" s="59"/>
      <c r="D59" s="59"/>
      <c r="E59" s="59"/>
      <c r="F59" s="46"/>
      <c r="G59" s="46"/>
      <c r="H59" s="23"/>
      <c r="I59" s="80"/>
      <c r="J59" s="80"/>
      <c r="K59" s="80"/>
      <c r="L59" s="80"/>
      <c r="M59" s="52"/>
    </row>
    <row r="60" spans="1:13" s="9" customFormat="1" ht="16.5" hidden="1" x14ac:dyDescent="0.3">
      <c r="A60" s="58"/>
      <c r="B60" s="11"/>
      <c r="C60" s="59"/>
      <c r="D60" s="59"/>
      <c r="E60" s="59"/>
      <c r="F60" s="46"/>
      <c r="G60" s="46"/>
      <c r="H60" s="23"/>
      <c r="I60" s="80"/>
      <c r="J60" s="80"/>
      <c r="K60" s="80"/>
      <c r="L60" s="80"/>
      <c r="M60" s="52"/>
    </row>
    <row r="61" spans="1:13" s="9" customFormat="1" ht="17.25" thickBot="1" x14ac:dyDescent="0.35">
      <c r="A61" s="22"/>
      <c r="B61" s="22"/>
      <c r="C61" s="22"/>
      <c r="D61" s="20"/>
      <c r="E61" s="20"/>
      <c r="F61" s="20"/>
      <c r="G61" s="20"/>
      <c r="H61" s="23"/>
      <c r="I61" s="80"/>
      <c r="J61" s="80"/>
      <c r="K61" s="80"/>
      <c r="L61" s="80"/>
      <c r="M61" s="52"/>
    </row>
    <row r="62" spans="1:13" s="9" customFormat="1" ht="17.25" thickBot="1" x14ac:dyDescent="0.35">
      <c r="A62" s="24" t="s">
        <v>0</v>
      </c>
      <c r="B62" s="25"/>
      <c r="C62" s="26"/>
      <c r="D62" s="26"/>
      <c r="E62" s="26"/>
      <c r="F62" s="26"/>
      <c r="G62" s="70"/>
      <c r="H62" s="50">
        <f>SUM(H6:H61)</f>
        <v>7486.43</v>
      </c>
      <c r="I62" s="50">
        <f>SUM(I35:I61)</f>
        <v>1020120</v>
      </c>
      <c r="J62" s="50">
        <f>SUM(J34:J46)</f>
        <v>187234</v>
      </c>
      <c r="K62" s="50">
        <f>SUM(K25:K29)</f>
        <v>100000</v>
      </c>
      <c r="L62" s="50">
        <f>SUM(L13:L16)</f>
        <v>29948</v>
      </c>
      <c r="M62" s="51"/>
    </row>
    <row r="63" spans="1:13" s="9" customFormat="1" ht="16.5" x14ac:dyDescent="0.3">
      <c r="A63" s="14"/>
      <c r="B63" s="14"/>
      <c r="C63" s="15"/>
      <c r="D63" s="15"/>
      <c r="E63" s="15"/>
      <c r="F63" s="15"/>
      <c r="G63" s="15"/>
      <c r="H63" s="16"/>
      <c r="I63" s="16"/>
      <c r="J63" s="16"/>
      <c r="K63" s="16"/>
      <c r="L63" s="16"/>
      <c r="M63" s="17"/>
    </row>
    <row r="64" spans="1:13" s="9" customFormat="1" ht="16.5" x14ac:dyDescent="0.3">
      <c r="A64" s="13" t="s">
        <v>9</v>
      </c>
      <c r="C64" s="34"/>
      <c r="D64" s="18"/>
      <c r="E64" s="18"/>
      <c r="F64" s="18"/>
      <c r="G64" s="18"/>
      <c r="H64" s="18"/>
      <c r="I64" s="18"/>
      <c r="J64" s="18"/>
      <c r="K64" s="18"/>
      <c r="L64" s="18"/>
    </row>
    <row r="65" spans="1:12" s="9" customFormat="1" ht="16.5" hidden="1" x14ac:dyDescent="0.3">
      <c r="A65" s="13" t="s">
        <v>53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2" s="9" customFormat="1" ht="16.5" hidden="1" x14ac:dyDescent="0.3">
      <c r="A66" s="14" t="s">
        <v>54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2" ht="15" hidden="1" x14ac:dyDescent="0.25">
      <c r="A67" s="13" t="s">
        <v>62</v>
      </c>
    </row>
    <row r="68" spans="1:12" ht="15" hidden="1" x14ac:dyDescent="0.25">
      <c r="A68" s="14" t="s">
        <v>63</v>
      </c>
    </row>
    <row r="69" spans="1:12" ht="15" hidden="1" x14ac:dyDescent="0.25">
      <c r="A69" s="13" t="s">
        <v>67</v>
      </c>
    </row>
    <row r="70" spans="1:12" ht="15" hidden="1" x14ac:dyDescent="0.25">
      <c r="A70" s="14" t="s">
        <v>68</v>
      </c>
    </row>
    <row r="71" spans="1:12" ht="15" hidden="1" x14ac:dyDescent="0.25">
      <c r="A71" s="13" t="s">
        <v>74</v>
      </c>
    </row>
    <row r="72" spans="1:12" ht="15" hidden="1" x14ac:dyDescent="0.25">
      <c r="A72" s="14" t="s">
        <v>75</v>
      </c>
    </row>
    <row r="73" spans="1:12" ht="15" x14ac:dyDescent="0.25">
      <c r="A73" s="13" t="s">
        <v>83</v>
      </c>
    </row>
    <row r="74" spans="1:12" ht="15" x14ac:dyDescent="0.25">
      <c r="A74" s="14" t="s">
        <v>84</v>
      </c>
    </row>
    <row r="78" spans="1:12" ht="15" x14ac:dyDescent="0.25">
      <c r="A78" s="72" t="s">
        <v>44</v>
      </c>
    </row>
    <row r="79" spans="1:12" ht="15" x14ac:dyDescent="0.25">
      <c r="A79" s="13" t="s">
        <v>45</v>
      </c>
    </row>
    <row r="80" spans="1:12" ht="15" x14ac:dyDescent="0.25">
      <c r="A80" s="73" t="s">
        <v>47</v>
      </c>
    </row>
    <row r="81" spans="1:1" ht="15" x14ac:dyDescent="0.25">
      <c r="A81" s="13" t="s">
        <v>46</v>
      </c>
    </row>
    <row r="82" spans="1:1" ht="15" x14ac:dyDescent="0.25">
      <c r="A82" s="73" t="s">
        <v>48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2023-09-07T19:54:21Z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