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ACD1364-6902-471A-92BA-BFA7949AD4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8" i="2" l="1"/>
  <c r="P37" i="2"/>
  <c r="O37" i="2"/>
  <c r="O64" i="2" s="1"/>
  <c r="N64" i="2"/>
  <c r="P55" i="2"/>
  <c r="P54" i="2"/>
  <c r="P47" i="2"/>
  <c r="P46" i="2"/>
  <c r="P8" i="2"/>
  <c r="M64" i="2"/>
  <c r="L64" i="2"/>
  <c r="P14" i="2"/>
  <c r="P28" i="2"/>
  <c r="K27" i="2"/>
  <c r="P27" i="2" s="1"/>
  <c r="J41" i="2"/>
  <c r="P41" i="2" s="1"/>
  <c r="P42" i="2"/>
  <c r="P43" i="2"/>
  <c r="P44" i="2"/>
  <c r="P36" i="2"/>
  <c r="I35" i="2"/>
  <c r="I64" i="2" s="1"/>
  <c r="P60" i="2"/>
  <c r="K64" i="2" l="1"/>
  <c r="P35" i="2"/>
  <c r="J64" i="2"/>
  <c r="H64" i="2"/>
</calcChain>
</file>

<file path=xl/sharedStrings.xml><?xml version="1.0" encoding="utf-8"?>
<sst xmlns="http://schemas.openxmlformats.org/spreadsheetml/2006/main" count="171" uniqueCount="101">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</sst>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topLeftCell="A64" zoomScale="120" zoomScaleNormal="120" workbookViewId="0">
      <selection activeCell="A86" sqref="A86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14" width="18" style="2" hidden="1" customWidth="1"/>
    <col min="15" max="15" width="18" style="2" customWidth="1"/>
    <col min="16" max="16" width="13.81640625" style="3" hidden="1" customWidth="1"/>
    <col min="17" max="17" width="13.26953125" style="3" bestFit="1" customWidth="1"/>
    <col min="18" max="16384" width="9.1796875" style="3"/>
  </cols>
  <sheetData>
    <row r="1" spans="1:16" ht="20.5" x14ac:dyDescent="0.45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</row>
    <row r="2" spans="1:16" ht="20.5" x14ac:dyDescent="0.45">
      <c r="A2" s="38" t="s">
        <v>7</v>
      </c>
      <c r="B2" s="6"/>
      <c r="C2" s="6"/>
      <c r="D2" s="6"/>
      <c r="E2" s="7"/>
      <c r="F2" s="7"/>
      <c r="G2" s="7"/>
    </row>
    <row r="3" spans="1:16" ht="20.5" x14ac:dyDescent="0.45">
      <c r="A3" s="4" t="s">
        <v>12</v>
      </c>
      <c r="C3" s="1"/>
    </row>
    <row r="4" spans="1:16" ht="21" thickBot="1" x14ac:dyDescent="0.5">
      <c r="A4" s="4"/>
      <c r="B4" s="5"/>
      <c r="C4" s="1"/>
    </row>
    <row r="5" spans="1:16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34</v>
      </c>
      <c r="H5" s="39" t="s">
        <v>53</v>
      </c>
      <c r="I5" s="62" t="s">
        <v>54</v>
      </c>
      <c r="J5" s="62" t="s">
        <v>62</v>
      </c>
      <c r="K5" s="62" t="s">
        <v>67</v>
      </c>
      <c r="L5" s="62" t="s">
        <v>75</v>
      </c>
      <c r="M5" s="62" t="s">
        <v>83</v>
      </c>
      <c r="N5" s="62" t="s">
        <v>88</v>
      </c>
      <c r="O5" s="62" t="s">
        <v>96</v>
      </c>
      <c r="P5" s="8" t="s">
        <v>6</v>
      </c>
    </row>
    <row r="6" spans="1:16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1:16" s="9" customFormat="1" ht="14.5" hidden="1" x14ac:dyDescent="0.35">
      <c r="A7" s="10" t="s">
        <v>84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21"/>
    </row>
    <row r="8" spans="1:16" s="9" customFormat="1" ht="15" hidden="1" x14ac:dyDescent="0.35">
      <c r="A8" s="40" t="s">
        <v>13</v>
      </c>
      <c r="B8" s="11" t="s">
        <v>57</v>
      </c>
      <c r="C8" s="56" t="s">
        <v>85</v>
      </c>
      <c r="D8" s="67" t="s">
        <v>26</v>
      </c>
      <c r="E8" s="68" t="s">
        <v>27</v>
      </c>
      <c r="F8" s="10" t="s">
        <v>14</v>
      </c>
      <c r="G8" s="10"/>
      <c r="H8" s="41"/>
      <c r="I8" s="41"/>
      <c r="J8" s="41"/>
      <c r="K8" s="41"/>
      <c r="L8" s="41"/>
      <c r="M8" s="79">
        <v>95000</v>
      </c>
      <c r="N8" s="79"/>
      <c r="O8" s="79"/>
      <c r="P8" s="52">
        <f>SUM(M8)</f>
        <v>95000</v>
      </c>
    </row>
    <row r="9" spans="1:16" s="9" customFormat="1" ht="15" hidden="1" thickBot="1" x14ac:dyDescent="0.4">
      <c r="A9" s="44" t="s">
        <v>15</v>
      </c>
      <c r="B9" s="61"/>
      <c r="C9" s="69"/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41"/>
      <c r="L9" s="41"/>
      <c r="M9" s="79"/>
      <c r="N9" s="79"/>
      <c r="O9" s="79"/>
      <c r="P9" s="52"/>
    </row>
    <row r="10" spans="1:16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9"/>
      <c r="N10" s="79"/>
      <c r="O10" s="79"/>
      <c r="P10" s="52"/>
    </row>
    <row r="11" spans="1:16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9"/>
      <c r="N11" s="79"/>
      <c r="O11" s="79"/>
      <c r="P11" s="52"/>
    </row>
    <row r="12" spans="1:16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9"/>
      <c r="N12" s="79"/>
      <c r="O12" s="79"/>
      <c r="P12" s="52"/>
    </row>
    <row r="13" spans="1:16" s="9" customFormat="1" ht="14.5" hidden="1" x14ac:dyDescent="0.35">
      <c r="A13" s="10" t="s">
        <v>76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9"/>
      <c r="M13" s="79"/>
      <c r="N13" s="79"/>
      <c r="O13" s="79"/>
      <c r="P13" s="52"/>
    </row>
    <row r="14" spans="1:16" s="9" customFormat="1" ht="14.5" hidden="1" x14ac:dyDescent="0.35">
      <c r="A14" s="53" t="s">
        <v>19</v>
      </c>
      <c r="B14" s="11" t="s">
        <v>77</v>
      </c>
      <c r="C14" s="10" t="s">
        <v>78</v>
      </c>
      <c r="D14" s="10" t="s">
        <v>79</v>
      </c>
      <c r="E14" s="36" t="s">
        <v>80</v>
      </c>
      <c r="F14" s="49">
        <v>17.800999999999998</v>
      </c>
      <c r="G14" s="59" t="s">
        <v>35</v>
      </c>
      <c r="H14" s="41"/>
      <c r="I14" s="41"/>
      <c r="J14" s="41"/>
      <c r="K14" s="41"/>
      <c r="L14" s="79">
        <v>29948</v>
      </c>
      <c r="M14" s="79"/>
      <c r="N14" s="79"/>
      <c r="O14" s="79"/>
      <c r="P14" s="52">
        <f>SUM(L14)</f>
        <v>29948</v>
      </c>
    </row>
    <row r="15" spans="1:16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9"/>
      <c r="M15" s="79"/>
      <c r="N15" s="79"/>
      <c r="O15" s="79"/>
      <c r="P15" s="52"/>
    </row>
    <row r="16" spans="1:16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9"/>
      <c r="M16" s="79"/>
      <c r="N16" s="79"/>
      <c r="O16" s="79"/>
      <c r="P16" s="52"/>
    </row>
    <row r="17" spans="1:16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9"/>
      <c r="M17" s="79"/>
      <c r="N17" s="79"/>
      <c r="O17" s="79"/>
      <c r="P17" s="52"/>
    </row>
    <row r="18" spans="1:16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9"/>
      <c r="M18" s="79"/>
      <c r="N18" s="79"/>
      <c r="O18" s="79"/>
      <c r="P18" s="52"/>
    </row>
    <row r="19" spans="1:16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9"/>
      <c r="M19" s="79"/>
      <c r="N19" s="79"/>
      <c r="O19" s="79"/>
      <c r="P19" s="52"/>
    </row>
    <row r="20" spans="1:16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9"/>
      <c r="M20" s="79"/>
      <c r="N20" s="79"/>
      <c r="O20" s="79"/>
      <c r="P20" s="52"/>
    </row>
    <row r="21" spans="1:16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9"/>
      <c r="M21" s="79"/>
      <c r="N21" s="79"/>
      <c r="O21" s="79"/>
      <c r="P21" s="52"/>
    </row>
    <row r="22" spans="1:16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9"/>
      <c r="M22" s="79"/>
      <c r="N22" s="79"/>
      <c r="O22" s="79"/>
      <c r="P22" s="52"/>
    </row>
    <row r="23" spans="1:16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9"/>
      <c r="M23" s="79"/>
      <c r="N23" s="79"/>
      <c r="O23" s="79"/>
      <c r="P23" s="52"/>
    </row>
    <row r="24" spans="1:16" s="9" customFormat="1" ht="14.5" hidden="1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9"/>
      <c r="M24" s="79"/>
      <c r="N24" s="79"/>
      <c r="O24" s="79"/>
      <c r="P24" s="52"/>
    </row>
    <row r="25" spans="1:16" s="9" customFormat="1" ht="14.5" hidden="1" x14ac:dyDescent="0.35">
      <c r="A25" s="10" t="s">
        <v>68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9"/>
      <c r="M25" s="79"/>
      <c r="N25" s="79"/>
      <c r="O25" s="79"/>
      <c r="P25" s="52"/>
    </row>
    <row r="26" spans="1:16" s="9" customFormat="1" ht="14.5" hidden="1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9"/>
      <c r="M26" s="79"/>
      <c r="N26" s="79"/>
      <c r="O26" s="79"/>
      <c r="P26" s="52"/>
    </row>
    <row r="27" spans="1:16" s="9" customFormat="1" ht="15.5" hidden="1" x14ac:dyDescent="0.35">
      <c r="A27" s="63" t="s">
        <v>69</v>
      </c>
      <c r="B27" s="77" t="s">
        <v>57</v>
      </c>
      <c r="C27" s="10" t="s">
        <v>70</v>
      </c>
      <c r="D27" s="10" t="s">
        <v>22</v>
      </c>
      <c r="E27" s="10" t="s">
        <v>23</v>
      </c>
      <c r="F27" s="10">
        <v>17.225000000000001</v>
      </c>
      <c r="G27" s="81" t="s">
        <v>71</v>
      </c>
      <c r="H27" s="41"/>
      <c r="I27" s="41"/>
      <c r="J27" s="41"/>
      <c r="K27" s="79">
        <f>100000-1</f>
        <v>99999</v>
      </c>
      <c r="L27" s="79"/>
      <c r="M27" s="79"/>
      <c r="N27" s="79"/>
      <c r="O27" s="79"/>
      <c r="P27" s="52">
        <f>SUM(K27)</f>
        <v>99999</v>
      </c>
    </row>
    <row r="28" spans="1:16" s="9" customFormat="1" ht="15.5" hidden="1" x14ac:dyDescent="0.35">
      <c r="A28" s="63" t="s">
        <v>69</v>
      </c>
      <c r="B28" s="11" t="s">
        <v>74</v>
      </c>
      <c r="C28" s="10" t="s">
        <v>70</v>
      </c>
      <c r="D28" s="10" t="s">
        <v>22</v>
      </c>
      <c r="E28" s="10" t="s">
        <v>23</v>
      </c>
      <c r="F28" s="10">
        <v>17.225000000000001</v>
      </c>
      <c r="G28" s="81" t="s">
        <v>71</v>
      </c>
      <c r="H28" s="41"/>
      <c r="I28" s="41"/>
      <c r="J28" s="41"/>
      <c r="K28" s="79">
        <v>1</v>
      </c>
      <c r="L28" s="79"/>
      <c r="M28" s="79"/>
      <c r="N28" s="79"/>
      <c r="O28" s="79"/>
      <c r="P28" s="52">
        <f>SUM(K28)</f>
        <v>1</v>
      </c>
    </row>
    <row r="29" spans="1:16" s="9" customFormat="1" ht="14.5" hidden="1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9"/>
      <c r="L29" s="79"/>
      <c r="M29" s="79"/>
      <c r="N29" s="79"/>
      <c r="O29" s="79"/>
      <c r="P29" s="52"/>
    </row>
    <row r="30" spans="1:16" s="9" customFormat="1" ht="14.5" hidden="1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9"/>
      <c r="L30" s="79"/>
      <c r="M30" s="79"/>
      <c r="N30" s="79"/>
      <c r="O30" s="79"/>
      <c r="P30" s="52"/>
    </row>
    <row r="31" spans="1:16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9"/>
      <c r="L31" s="79"/>
      <c r="M31" s="79"/>
      <c r="N31" s="79"/>
      <c r="O31" s="79"/>
      <c r="P31" s="52"/>
    </row>
    <row r="32" spans="1:16" s="9" customFormat="1" ht="14.5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9"/>
      <c r="L32" s="79"/>
      <c r="M32" s="79"/>
      <c r="N32" s="79"/>
      <c r="O32" s="79"/>
      <c r="P32" s="52"/>
    </row>
    <row r="33" spans="1:17" s="9" customFormat="1" ht="14.5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9"/>
      <c r="L33" s="79"/>
      <c r="M33" s="79"/>
      <c r="N33" s="79"/>
      <c r="O33" s="79"/>
      <c r="P33" s="52"/>
    </row>
    <row r="34" spans="1:17" s="9" customFormat="1" ht="14.5" x14ac:dyDescent="0.35">
      <c r="A34" s="10" t="s">
        <v>55</v>
      </c>
      <c r="B34" s="11"/>
      <c r="C34" s="35"/>
      <c r="D34" s="35"/>
      <c r="E34" s="36"/>
      <c r="F34" s="10"/>
      <c r="G34" s="10"/>
      <c r="H34" s="41"/>
      <c r="I34" s="79"/>
      <c r="J34" s="79"/>
      <c r="K34" s="79"/>
      <c r="L34" s="79"/>
      <c r="M34" s="79"/>
      <c r="N34" s="79"/>
      <c r="O34" s="79"/>
      <c r="P34" s="52"/>
    </row>
    <row r="35" spans="1:17" s="9" customFormat="1" ht="15.5" hidden="1" x14ac:dyDescent="0.35">
      <c r="A35" s="64" t="s">
        <v>56</v>
      </c>
      <c r="B35" s="77" t="s">
        <v>57</v>
      </c>
      <c r="C35" s="78" t="s">
        <v>58</v>
      </c>
      <c r="D35" s="65" t="s">
        <v>24</v>
      </c>
      <c r="E35" s="65">
        <v>6501</v>
      </c>
      <c r="F35" s="11">
        <v>17.259</v>
      </c>
      <c r="G35" s="71" t="s">
        <v>38</v>
      </c>
      <c r="H35" s="41"/>
      <c r="I35" s="79">
        <f>1020120-1</f>
        <v>1020119</v>
      </c>
      <c r="J35" s="79"/>
      <c r="K35" s="79"/>
      <c r="L35" s="79"/>
      <c r="M35" s="79"/>
      <c r="N35" s="79"/>
      <c r="O35" s="79"/>
      <c r="P35" s="52">
        <f>SUM(I35)</f>
        <v>1020119</v>
      </c>
    </row>
    <row r="36" spans="1:17" s="9" customFormat="1" ht="15.5" hidden="1" x14ac:dyDescent="0.35">
      <c r="A36" s="64" t="s">
        <v>56</v>
      </c>
      <c r="B36" s="11" t="s">
        <v>59</v>
      </c>
      <c r="C36" s="78" t="s">
        <v>58</v>
      </c>
      <c r="D36" s="65" t="s">
        <v>24</v>
      </c>
      <c r="E36" s="65">
        <v>6501</v>
      </c>
      <c r="F36" s="11">
        <v>17.259</v>
      </c>
      <c r="G36" s="71" t="s">
        <v>38</v>
      </c>
      <c r="H36" s="41"/>
      <c r="I36" s="79">
        <v>1</v>
      </c>
      <c r="J36" s="79"/>
      <c r="K36" s="79"/>
      <c r="L36" s="79"/>
      <c r="M36" s="79"/>
      <c r="N36" s="79"/>
      <c r="O36" s="79"/>
      <c r="P36" s="52">
        <f>SUM(I36)</f>
        <v>1</v>
      </c>
    </row>
    <row r="37" spans="1:17" s="9" customFormat="1" ht="15.5" x14ac:dyDescent="0.35">
      <c r="A37" s="42" t="s">
        <v>97</v>
      </c>
      <c r="B37" s="77" t="s">
        <v>57</v>
      </c>
      <c r="C37" s="10" t="s">
        <v>98</v>
      </c>
      <c r="D37" s="66" t="s">
        <v>28</v>
      </c>
      <c r="E37" s="66">
        <v>6502</v>
      </c>
      <c r="F37" s="10">
        <v>17.257999999999999</v>
      </c>
      <c r="G37" s="71" t="s">
        <v>38</v>
      </c>
      <c r="H37" s="41"/>
      <c r="I37" s="79"/>
      <c r="J37" s="79"/>
      <c r="K37" s="79"/>
      <c r="L37" s="79"/>
      <c r="M37" s="79"/>
      <c r="N37" s="79"/>
      <c r="O37" s="79">
        <f>194222-1</f>
        <v>194221</v>
      </c>
      <c r="P37" s="52">
        <f>SUM(O37)</f>
        <v>194221</v>
      </c>
    </row>
    <row r="38" spans="1:17" s="9" customFormat="1" ht="16" thickBot="1" x14ac:dyDescent="0.4">
      <c r="A38" s="42" t="s">
        <v>97</v>
      </c>
      <c r="B38" s="11" t="s">
        <v>59</v>
      </c>
      <c r="C38" s="10" t="s">
        <v>98</v>
      </c>
      <c r="D38" s="66" t="s">
        <v>28</v>
      </c>
      <c r="E38" s="66">
        <v>6502</v>
      </c>
      <c r="F38" s="10">
        <v>17.257999999999999</v>
      </c>
      <c r="G38" s="71" t="s">
        <v>38</v>
      </c>
      <c r="H38" s="41"/>
      <c r="I38" s="79"/>
      <c r="J38" s="79"/>
      <c r="K38" s="79"/>
      <c r="L38" s="79"/>
      <c r="M38" s="79"/>
      <c r="N38" s="79"/>
      <c r="O38" s="79">
        <v>1</v>
      </c>
      <c r="P38" s="52">
        <f>SUM(O38)</f>
        <v>1</v>
      </c>
    </row>
    <row r="39" spans="1:17" s="9" customFormat="1" ht="15.5" hidden="1" x14ac:dyDescent="0.35">
      <c r="A39" s="42"/>
      <c r="B39" s="11"/>
      <c r="C39" s="10"/>
      <c r="D39" s="66" t="s">
        <v>28</v>
      </c>
      <c r="E39" s="66">
        <v>6502</v>
      </c>
      <c r="F39" s="10">
        <v>17.257999999999999</v>
      </c>
      <c r="G39" s="71" t="s">
        <v>38</v>
      </c>
      <c r="H39" s="41"/>
      <c r="I39" s="79"/>
      <c r="J39" s="79"/>
      <c r="K39" s="79"/>
      <c r="L39" s="79"/>
      <c r="M39" s="79"/>
      <c r="N39" s="79"/>
      <c r="O39" s="79"/>
      <c r="P39" s="52"/>
    </row>
    <row r="40" spans="1:17" s="9" customFormat="1" ht="16" hidden="1" thickBot="1" x14ac:dyDescent="0.4">
      <c r="A40" s="42"/>
      <c r="B40" s="11"/>
      <c r="C40" s="10"/>
      <c r="D40" s="66" t="s">
        <v>28</v>
      </c>
      <c r="E40" s="66">
        <v>6502</v>
      </c>
      <c r="F40" s="10">
        <v>17.257999999999999</v>
      </c>
      <c r="G40" s="71" t="s">
        <v>38</v>
      </c>
      <c r="H40" s="41"/>
      <c r="I40" s="79"/>
      <c r="J40" s="79"/>
      <c r="K40" s="79"/>
      <c r="L40" s="79"/>
      <c r="M40" s="79"/>
      <c r="N40" s="79"/>
      <c r="O40" s="79"/>
      <c r="P40" s="52"/>
    </row>
    <row r="41" spans="1:17" s="9" customFormat="1" ht="15.5" hidden="1" x14ac:dyDescent="0.35">
      <c r="A41" s="42" t="s">
        <v>63</v>
      </c>
      <c r="B41" s="77" t="s">
        <v>57</v>
      </c>
      <c r="C41" s="78" t="s">
        <v>64</v>
      </c>
      <c r="D41" s="66" t="s">
        <v>25</v>
      </c>
      <c r="E41" s="66">
        <v>6503</v>
      </c>
      <c r="F41" s="10">
        <v>17.277999999999999</v>
      </c>
      <c r="G41" s="71" t="s">
        <v>38</v>
      </c>
      <c r="H41" s="41"/>
      <c r="I41" s="79"/>
      <c r="J41" s="79">
        <f>187234-1</f>
        <v>187233</v>
      </c>
      <c r="K41" s="79"/>
      <c r="L41" s="79"/>
      <c r="M41" s="79"/>
      <c r="N41" s="79"/>
      <c r="O41" s="79"/>
      <c r="P41" s="52">
        <f>SUM(J41)</f>
        <v>187233</v>
      </c>
    </row>
    <row r="42" spans="1:17" s="9" customFormat="1" ht="15.5" hidden="1" x14ac:dyDescent="0.35">
      <c r="A42" s="42" t="s">
        <v>63</v>
      </c>
      <c r="B42" s="11" t="s">
        <v>59</v>
      </c>
      <c r="C42" s="78" t="s">
        <v>64</v>
      </c>
      <c r="D42" s="66" t="s">
        <v>25</v>
      </c>
      <c r="E42" s="66">
        <v>6503</v>
      </c>
      <c r="F42" s="10">
        <v>17.277999999999999</v>
      </c>
      <c r="G42" s="71" t="s">
        <v>38</v>
      </c>
      <c r="H42" s="41"/>
      <c r="I42" s="79"/>
      <c r="J42" s="79">
        <v>1</v>
      </c>
      <c r="K42" s="79"/>
      <c r="L42" s="79"/>
      <c r="M42" s="79"/>
      <c r="N42" s="79"/>
      <c r="O42" s="79"/>
      <c r="P42" s="52">
        <f t="shared" ref="P42:P44" si="0">SUM(J42)</f>
        <v>1</v>
      </c>
    </row>
    <row r="43" spans="1:17" s="9" customFormat="1" ht="15.5" hidden="1" x14ac:dyDescent="0.35">
      <c r="A43" s="37"/>
      <c r="B43" s="11"/>
      <c r="C43" s="10"/>
      <c r="D43" s="66" t="s">
        <v>25</v>
      </c>
      <c r="E43" s="65">
        <v>6503</v>
      </c>
      <c r="F43" s="10">
        <v>17.277999999999999</v>
      </c>
      <c r="G43" s="71" t="s">
        <v>38</v>
      </c>
      <c r="H43" s="41"/>
      <c r="I43" s="79"/>
      <c r="J43" s="79"/>
      <c r="K43" s="79"/>
      <c r="L43" s="79"/>
      <c r="M43" s="79"/>
      <c r="N43" s="79"/>
      <c r="O43" s="79"/>
      <c r="P43" s="52">
        <f t="shared" si="0"/>
        <v>0</v>
      </c>
    </row>
    <row r="44" spans="1:17" s="9" customFormat="1" ht="15.5" hidden="1" x14ac:dyDescent="0.35">
      <c r="A44" s="37"/>
      <c r="B44" s="11"/>
      <c r="C44" s="10"/>
      <c r="D44" s="66" t="s">
        <v>25</v>
      </c>
      <c r="E44" s="65">
        <v>6503</v>
      </c>
      <c r="F44" s="10">
        <v>17.277999999999999</v>
      </c>
      <c r="G44" s="71" t="s">
        <v>38</v>
      </c>
      <c r="H44" s="41"/>
      <c r="I44" s="79"/>
      <c r="J44" s="79"/>
      <c r="K44" s="79"/>
      <c r="L44" s="79"/>
      <c r="M44" s="79"/>
      <c r="N44" s="79"/>
      <c r="O44" s="79"/>
      <c r="P44" s="52">
        <f t="shared" si="0"/>
        <v>0</v>
      </c>
    </row>
    <row r="45" spans="1:17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9"/>
      <c r="J45" s="79"/>
      <c r="K45" s="79"/>
      <c r="L45" s="79"/>
      <c r="M45" s="79"/>
      <c r="N45" s="79"/>
      <c r="O45" s="79"/>
      <c r="P45" s="52"/>
    </row>
    <row r="46" spans="1:17" s="9" customFormat="1" ht="15.5" hidden="1" x14ac:dyDescent="0.35">
      <c r="A46" s="37" t="s">
        <v>89</v>
      </c>
      <c r="B46" s="11" t="s">
        <v>90</v>
      </c>
      <c r="C46" s="10" t="s">
        <v>93</v>
      </c>
      <c r="D46" s="66" t="s">
        <v>25</v>
      </c>
      <c r="E46" s="10">
        <v>6407</v>
      </c>
      <c r="F46" s="10">
        <v>17.277999999999999</v>
      </c>
      <c r="G46" s="81" t="s">
        <v>38</v>
      </c>
      <c r="H46" s="41"/>
      <c r="I46" s="79"/>
      <c r="J46" s="79"/>
      <c r="K46" s="79"/>
      <c r="L46" s="79"/>
      <c r="M46" s="79"/>
      <c r="N46" s="79">
        <v>69999</v>
      </c>
      <c r="O46" s="79"/>
      <c r="P46" s="52">
        <f>SUM(N46)</f>
        <v>69999</v>
      </c>
      <c r="Q46" s="54"/>
    </row>
    <row r="47" spans="1:17" s="9" customFormat="1" ht="15.5" hidden="1" x14ac:dyDescent="0.35">
      <c r="A47" s="37" t="s">
        <v>89</v>
      </c>
      <c r="B47" s="11" t="s">
        <v>59</v>
      </c>
      <c r="C47" s="10" t="s">
        <v>93</v>
      </c>
      <c r="D47" s="66" t="s">
        <v>25</v>
      </c>
      <c r="E47" s="10">
        <v>6407</v>
      </c>
      <c r="F47" s="10">
        <v>17.277999999999999</v>
      </c>
      <c r="G47" s="81" t="s">
        <v>38</v>
      </c>
      <c r="H47" s="41"/>
      <c r="I47" s="79"/>
      <c r="J47" s="79"/>
      <c r="K47" s="79"/>
      <c r="L47" s="79"/>
      <c r="M47" s="79"/>
      <c r="N47" s="79">
        <v>1</v>
      </c>
      <c r="O47" s="79"/>
      <c r="P47" s="52">
        <f>SUM(N47)</f>
        <v>1</v>
      </c>
    </row>
    <row r="48" spans="1:17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9"/>
      <c r="J48" s="79"/>
      <c r="K48" s="79"/>
      <c r="L48" s="79"/>
      <c r="M48" s="79"/>
      <c r="N48" s="79"/>
      <c r="O48" s="79"/>
      <c r="P48" s="52"/>
    </row>
    <row r="49" spans="1:16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9"/>
      <c r="J49" s="79"/>
      <c r="K49" s="79"/>
      <c r="L49" s="79"/>
      <c r="M49" s="79"/>
      <c r="N49" s="79"/>
      <c r="O49" s="79"/>
      <c r="P49" s="52"/>
    </row>
    <row r="50" spans="1:16" s="9" customFormat="1" ht="14.5" hidden="1" x14ac:dyDescent="0.35">
      <c r="A50" s="37"/>
      <c r="B50" s="55"/>
      <c r="C50" s="49"/>
      <c r="D50" s="10"/>
      <c r="E50" s="11"/>
      <c r="F50" s="10"/>
      <c r="G50" s="10"/>
      <c r="H50" s="41"/>
      <c r="I50" s="79"/>
      <c r="J50" s="79"/>
      <c r="K50" s="79"/>
      <c r="L50" s="79"/>
      <c r="M50" s="79"/>
      <c r="N50" s="79"/>
      <c r="O50" s="79"/>
      <c r="P50" s="52"/>
    </row>
    <row r="51" spans="1:16" s="9" customFormat="1" ht="14.5" hidden="1" x14ac:dyDescent="0.35">
      <c r="A51" s="37"/>
      <c r="B51" s="11"/>
      <c r="C51" s="10"/>
      <c r="D51" s="10"/>
      <c r="E51" s="11"/>
      <c r="F51" s="10"/>
      <c r="G51" s="10"/>
      <c r="H51" s="41"/>
      <c r="I51" s="79"/>
      <c r="J51" s="79"/>
      <c r="K51" s="79"/>
      <c r="L51" s="79"/>
      <c r="M51" s="79"/>
      <c r="N51" s="79"/>
      <c r="O51" s="79"/>
      <c r="P51" s="52"/>
    </row>
    <row r="52" spans="1:16" s="9" customFormat="1" ht="14.5" hidden="1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9"/>
      <c r="J52" s="79"/>
      <c r="K52" s="79"/>
      <c r="L52" s="79"/>
      <c r="M52" s="79"/>
      <c r="N52" s="79"/>
      <c r="O52" s="79"/>
      <c r="P52" s="52"/>
    </row>
    <row r="53" spans="1:16" s="9" customFormat="1" ht="14.5" hidden="1" x14ac:dyDescent="0.35">
      <c r="A53" s="10" t="s">
        <v>49</v>
      </c>
      <c r="B53" s="11"/>
      <c r="C53" s="35"/>
      <c r="D53" s="35"/>
      <c r="E53" s="35"/>
      <c r="F53" s="10"/>
      <c r="G53" s="10"/>
      <c r="H53" s="41"/>
      <c r="I53" s="79"/>
      <c r="J53" s="79"/>
      <c r="K53" s="79"/>
      <c r="L53" s="79"/>
      <c r="M53" s="79"/>
      <c r="N53" s="79"/>
      <c r="O53" s="79"/>
      <c r="P53" s="52"/>
    </row>
    <row r="54" spans="1:16" s="9" customFormat="1" ht="15.5" hidden="1" x14ac:dyDescent="0.35">
      <c r="A54" s="37" t="s">
        <v>89</v>
      </c>
      <c r="B54" s="11" t="s">
        <v>90</v>
      </c>
      <c r="C54" s="10" t="s">
        <v>91</v>
      </c>
      <c r="D54" s="10" t="s">
        <v>29</v>
      </c>
      <c r="E54" s="10" t="s">
        <v>30</v>
      </c>
      <c r="F54" s="11">
        <v>17.207000000000001</v>
      </c>
      <c r="G54" s="81" t="s">
        <v>92</v>
      </c>
      <c r="H54" s="41"/>
      <c r="I54" s="79"/>
      <c r="J54" s="79"/>
      <c r="K54" s="79"/>
      <c r="L54" s="79"/>
      <c r="M54" s="79"/>
      <c r="N54" s="79">
        <v>29999</v>
      </c>
      <c r="O54" s="79"/>
      <c r="P54" s="52">
        <f>SUM(N54)</f>
        <v>29999</v>
      </c>
    </row>
    <row r="55" spans="1:16" s="9" customFormat="1" ht="15.5" hidden="1" x14ac:dyDescent="0.35">
      <c r="A55" s="37" t="s">
        <v>89</v>
      </c>
      <c r="B55" s="11" t="s">
        <v>59</v>
      </c>
      <c r="C55" s="10" t="s">
        <v>91</v>
      </c>
      <c r="D55" s="10" t="s">
        <v>29</v>
      </c>
      <c r="E55" s="10" t="s">
        <v>30</v>
      </c>
      <c r="F55" s="11">
        <v>17.207000000000001</v>
      </c>
      <c r="G55" s="81" t="s">
        <v>92</v>
      </c>
      <c r="H55" s="41"/>
      <c r="I55" s="79"/>
      <c r="J55" s="79"/>
      <c r="K55" s="79"/>
      <c r="L55" s="79"/>
      <c r="M55" s="79"/>
      <c r="N55" s="79">
        <v>1</v>
      </c>
      <c r="O55" s="79"/>
      <c r="P55" s="52">
        <f>SUM(N55)</f>
        <v>1</v>
      </c>
    </row>
    <row r="56" spans="1:16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9"/>
      <c r="J56" s="79"/>
      <c r="K56" s="79"/>
      <c r="L56" s="79"/>
      <c r="M56" s="79"/>
      <c r="N56" s="79"/>
      <c r="O56" s="79"/>
      <c r="P56" s="52"/>
    </row>
    <row r="57" spans="1:16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9"/>
      <c r="J57" s="79"/>
      <c r="K57" s="79"/>
      <c r="L57" s="79"/>
      <c r="M57" s="79"/>
      <c r="N57" s="79"/>
      <c r="O57" s="79"/>
      <c r="P57" s="52"/>
    </row>
    <row r="58" spans="1:16" s="9" customFormat="1" ht="14.5" hidden="1" x14ac:dyDescent="0.35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9"/>
      <c r="J58" s="79"/>
      <c r="K58" s="79"/>
      <c r="L58" s="79"/>
      <c r="M58" s="79"/>
      <c r="N58" s="79"/>
      <c r="O58" s="79"/>
      <c r="P58" s="52"/>
    </row>
    <row r="59" spans="1:16" s="9" customFormat="1" ht="14.5" hidden="1" x14ac:dyDescent="0.35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9"/>
      <c r="J59" s="79"/>
      <c r="K59" s="79"/>
      <c r="L59" s="79"/>
      <c r="M59" s="79"/>
      <c r="N59" s="79"/>
      <c r="O59" s="79"/>
      <c r="P59" s="52"/>
    </row>
    <row r="60" spans="1:16" s="9" customFormat="1" ht="14.5" hidden="1" x14ac:dyDescent="0.35">
      <c r="A60" s="74" t="s">
        <v>47</v>
      </c>
      <c r="B60" s="11" t="s">
        <v>50</v>
      </c>
      <c r="C60" s="10" t="s">
        <v>48</v>
      </c>
      <c r="D60" s="10" t="s">
        <v>20</v>
      </c>
      <c r="E60" s="10" t="s">
        <v>21</v>
      </c>
      <c r="F60" s="75">
        <v>10.561</v>
      </c>
      <c r="G60" s="11"/>
      <c r="H60" s="76">
        <v>7486.43</v>
      </c>
      <c r="I60" s="76"/>
      <c r="J60" s="76"/>
      <c r="K60" s="76"/>
      <c r="L60" s="76"/>
      <c r="M60" s="76"/>
      <c r="N60" s="76"/>
      <c r="O60" s="76"/>
      <c r="P60" s="52">
        <f>SUM(H60:I60)</f>
        <v>7486.43</v>
      </c>
    </row>
    <row r="61" spans="1:16" s="9" customFormat="1" ht="14.5" hidden="1" x14ac:dyDescent="0.35">
      <c r="A61" s="58"/>
      <c r="B61" s="11"/>
      <c r="C61" s="59"/>
      <c r="D61" s="59"/>
      <c r="E61" s="59"/>
      <c r="F61" s="46"/>
      <c r="G61" s="46"/>
      <c r="H61" s="23"/>
      <c r="I61" s="80"/>
      <c r="J61" s="80"/>
      <c r="K61" s="80"/>
      <c r="L61" s="80"/>
      <c r="M61" s="80"/>
      <c r="N61" s="80"/>
      <c r="O61" s="80"/>
      <c r="P61" s="52"/>
    </row>
    <row r="62" spans="1:16" s="9" customFormat="1" ht="14.5" hidden="1" x14ac:dyDescent="0.35">
      <c r="A62" s="58"/>
      <c r="B62" s="11"/>
      <c r="C62" s="59"/>
      <c r="D62" s="59"/>
      <c r="E62" s="59"/>
      <c r="F62" s="46"/>
      <c r="G62" s="46"/>
      <c r="H62" s="23"/>
      <c r="I62" s="80"/>
      <c r="J62" s="80"/>
      <c r="K62" s="80"/>
      <c r="L62" s="80"/>
      <c r="M62" s="80"/>
      <c r="N62" s="80"/>
      <c r="O62" s="80"/>
      <c r="P62" s="52"/>
    </row>
    <row r="63" spans="1:16" s="9" customFormat="1" ht="15" hidden="1" thickBot="1" x14ac:dyDescent="0.4">
      <c r="A63" s="22"/>
      <c r="B63" s="22"/>
      <c r="C63" s="22"/>
      <c r="D63" s="20"/>
      <c r="E63" s="20"/>
      <c r="F63" s="20"/>
      <c r="G63" s="20"/>
      <c r="H63" s="23"/>
      <c r="I63" s="80"/>
      <c r="J63" s="80"/>
      <c r="K63" s="80"/>
      <c r="L63" s="80"/>
      <c r="M63" s="80"/>
      <c r="N63" s="80"/>
      <c r="O63" s="80"/>
      <c r="P63" s="52"/>
    </row>
    <row r="64" spans="1:16" s="9" customFormat="1" ht="15" thickBot="1" x14ac:dyDescent="0.4">
      <c r="A64" s="24" t="s">
        <v>0</v>
      </c>
      <c r="B64" s="25"/>
      <c r="C64" s="26"/>
      <c r="D64" s="26"/>
      <c r="E64" s="26"/>
      <c r="F64" s="26"/>
      <c r="G64" s="70"/>
      <c r="H64" s="50">
        <f>SUM(H6:H63)</f>
        <v>7486.43</v>
      </c>
      <c r="I64" s="50">
        <f>SUM(I35:I63)</f>
        <v>1020120</v>
      </c>
      <c r="J64" s="50">
        <f>SUM(J34:J46)</f>
        <v>187234</v>
      </c>
      <c r="K64" s="50">
        <f>SUM(K25:K29)</f>
        <v>100000</v>
      </c>
      <c r="L64" s="50">
        <f>SUM(L13:L16)</f>
        <v>29948</v>
      </c>
      <c r="M64" s="50">
        <f>SUM(M8:M63)</f>
        <v>95000</v>
      </c>
      <c r="N64" s="50">
        <f>SUM(N33:N62)</f>
        <v>100000</v>
      </c>
      <c r="O64" s="50">
        <f>SUM(O37:O38)</f>
        <v>194222</v>
      </c>
      <c r="P64" s="51"/>
    </row>
    <row r="65" spans="1:16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6"/>
      <c r="N65" s="16"/>
      <c r="O65" s="16"/>
      <c r="P65" s="17"/>
    </row>
    <row r="66" spans="1:16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6" s="9" customFormat="1" ht="14.5" hidden="1" x14ac:dyDescent="0.35">
      <c r="A67" s="13" t="s">
        <v>51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6" s="9" customFormat="1" ht="14.5" hidden="1" x14ac:dyDescent="0.35">
      <c r="A68" s="14" t="s">
        <v>52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6" ht="14.5" hidden="1" x14ac:dyDescent="0.35">
      <c r="A69" s="13" t="s">
        <v>60</v>
      </c>
    </row>
    <row r="70" spans="1:16" ht="14.5" hidden="1" x14ac:dyDescent="0.35">
      <c r="A70" s="14" t="s">
        <v>61</v>
      </c>
    </row>
    <row r="71" spans="1:16" ht="14.5" hidden="1" x14ac:dyDescent="0.35">
      <c r="A71" s="13" t="s">
        <v>65</v>
      </c>
    </row>
    <row r="72" spans="1:16" ht="14.5" hidden="1" x14ac:dyDescent="0.35">
      <c r="A72" s="14" t="s">
        <v>66</v>
      </c>
    </row>
    <row r="73" spans="1:16" ht="14.5" hidden="1" x14ac:dyDescent="0.35">
      <c r="A73" s="13" t="s">
        <v>72</v>
      </c>
    </row>
    <row r="74" spans="1:16" ht="14.5" hidden="1" x14ac:dyDescent="0.35">
      <c r="A74" s="14" t="s">
        <v>73</v>
      </c>
    </row>
    <row r="75" spans="1:16" ht="14.5" hidden="1" x14ac:dyDescent="0.35">
      <c r="A75" s="13" t="s">
        <v>81</v>
      </c>
    </row>
    <row r="76" spans="1:16" ht="14.5" hidden="1" x14ac:dyDescent="0.35">
      <c r="A76" s="14" t="s">
        <v>82</v>
      </c>
    </row>
    <row r="77" spans="1:16" ht="14.5" hidden="1" x14ac:dyDescent="0.35">
      <c r="A77" s="13" t="s">
        <v>87</v>
      </c>
    </row>
    <row r="78" spans="1:16" ht="14.5" hidden="1" x14ac:dyDescent="0.35">
      <c r="A78" s="13" t="s">
        <v>86</v>
      </c>
    </row>
    <row r="79" spans="1:16" ht="14.5" hidden="1" x14ac:dyDescent="0.35">
      <c r="A79" s="13" t="s">
        <v>95</v>
      </c>
    </row>
    <row r="80" spans="1:16" ht="14.5" hidden="1" x14ac:dyDescent="0.35">
      <c r="A80" s="14" t="s">
        <v>94</v>
      </c>
    </row>
    <row r="81" spans="1:1" ht="14.5" x14ac:dyDescent="0.35">
      <c r="A81" s="13" t="s">
        <v>100</v>
      </c>
    </row>
    <row r="82" spans="1:1" ht="14.5" x14ac:dyDescent="0.35">
      <c r="A82" s="14" t="s">
        <v>99</v>
      </c>
    </row>
    <row r="85" spans="1:1" ht="14.5" x14ac:dyDescent="0.35">
      <c r="A85" s="72" t="s">
        <v>42</v>
      </c>
    </row>
    <row r="86" spans="1:1" ht="14.5" x14ac:dyDescent="0.35">
      <c r="A86" s="13" t="s">
        <v>43</v>
      </c>
    </row>
    <row r="87" spans="1:1" ht="14.5" x14ac:dyDescent="0.35">
      <c r="A87" s="73" t="s">
        <v>45</v>
      </c>
    </row>
    <row r="88" spans="1:1" ht="14.5" x14ac:dyDescent="0.35">
      <c r="A88" s="13" t="s">
        <v>44</v>
      </c>
    </row>
    <row r="89" spans="1:1" ht="14.5" x14ac:dyDescent="0.35">
      <c r="A89" s="73" t="s">
        <v>46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2023-09-26T12:31:10Z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