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DC0EA60-3694-4AF7-A8BE-A912948D329D}" xr6:coauthVersionLast="47" xr6:coauthVersionMax="47" xr10:uidLastSave="{00000000-0000-0000-0000-000000000000}"/>
  <bookViews>
    <workbookView xWindow="4635" yWindow="3045" windowWidth="2160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1" i="2" l="1"/>
  <c r="S62" i="2"/>
  <c r="T60" i="2"/>
  <c r="T59" i="2"/>
  <c r="R62" i="2"/>
  <c r="Q56" i="2"/>
  <c r="Q54" i="2"/>
  <c r="T54" i="2" s="1"/>
  <c r="T49" i="2"/>
  <c r="T51" i="2"/>
  <c r="T53" i="2"/>
  <c r="T55" i="2"/>
  <c r="T56" i="2"/>
  <c r="T57" i="2"/>
  <c r="T58" i="2"/>
  <c r="P18" i="2"/>
  <c r="T18" i="2" s="1"/>
  <c r="T17" i="2"/>
  <c r="T19" i="2"/>
  <c r="P16" i="2"/>
  <c r="T16" i="2" s="1"/>
  <c r="O62" i="2"/>
  <c r="T9" i="2"/>
  <c r="N50" i="2"/>
  <c r="N62" i="2" s="1"/>
  <c r="M62" i="2"/>
  <c r="T8" i="2"/>
  <c r="T26" i="2"/>
  <c r="L62" i="2"/>
  <c r="T42" i="2"/>
  <c r="K41" i="2"/>
  <c r="T41" i="2" s="1"/>
  <c r="J52" i="2"/>
  <c r="J62" i="2" s="1"/>
  <c r="I48" i="2"/>
  <c r="I62" i="2" s="1"/>
  <c r="T20" i="2"/>
  <c r="T10" i="2"/>
  <c r="T11" i="2"/>
  <c r="T12" i="2"/>
  <c r="H62" i="2"/>
  <c r="T52" i="2" l="1"/>
  <c r="Q62" i="2"/>
  <c r="T48" i="2"/>
  <c r="T50" i="2"/>
  <c r="P62" i="2"/>
  <c r="K62" i="2"/>
</calcChain>
</file>

<file path=xl/sharedStrings.xml><?xml version="1.0" encoding="utf-8"?>
<sst xmlns="http://schemas.openxmlformats.org/spreadsheetml/2006/main" count="198" uniqueCount="120">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</sst>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39" style="3" customWidth="1"/>
    <col min="2" max="2" width="30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0.7109375" style="2" customWidth="1"/>
    <col min="8" max="8" width="17.85546875" style="2" hidden="1" customWidth="1"/>
    <col min="9" max="16" width="12.140625" style="2" hidden="1" customWidth="1"/>
    <col min="17" max="18" width="15.28515625" style="2" hidden="1" customWidth="1"/>
    <col min="19" max="19" width="15.28515625" style="2" customWidth="1"/>
    <col min="20" max="20" width="12.140625" style="3" hidden="1" customWidth="1"/>
    <col min="21" max="21" width="11.85546875" style="3" bestFit="1" customWidth="1"/>
    <col min="22" max="22" width="10.140625" style="3" bestFit="1" customWidth="1"/>
    <col min="23" max="16384" width="9.140625" style="3"/>
  </cols>
  <sheetData>
    <row r="1" spans="1:20" ht="20.25" x14ac:dyDescent="0.3">
      <c r="A1" s="3" t="s">
        <v>10</v>
      </c>
      <c r="B1" s="74" t="s">
        <v>9</v>
      </c>
      <c r="C1" s="75"/>
      <c r="D1" s="75"/>
      <c r="E1" s="75"/>
      <c r="F1" s="75"/>
      <c r="G1" s="75"/>
      <c r="H1" s="75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20.25" x14ac:dyDescent="0.3">
      <c r="B2" s="6"/>
      <c r="C2" s="6"/>
      <c r="D2" s="6"/>
      <c r="E2" s="7"/>
      <c r="F2" s="7"/>
      <c r="G2" s="7"/>
    </row>
    <row r="3" spans="1:20" ht="20.25" x14ac:dyDescent="0.3">
      <c r="A3" s="4" t="s">
        <v>11</v>
      </c>
      <c r="B3" s="6" t="s">
        <v>7</v>
      </c>
      <c r="C3" s="1"/>
    </row>
    <row r="4" spans="1:20" ht="21" thickBot="1" x14ac:dyDescent="0.35">
      <c r="A4" s="4"/>
      <c r="B4" s="5"/>
      <c r="C4" s="1"/>
    </row>
    <row r="5" spans="1:20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31" t="s">
        <v>6</v>
      </c>
    </row>
    <row r="6" spans="1:20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0" s="10" customFormat="1" ht="16.5" hidden="1" customHeight="1" x14ac:dyDescent="0.3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s="10" customFormat="1" ht="16.5" hidden="1" customHeight="1" x14ac:dyDescent="0.3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65"/>
      <c r="T8" s="56">
        <f>SUM(M8)</f>
        <v>95000</v>
      </c>
    </row>
    <row r="9" spans="1:20" s="10" customFormat="1" ht="16.5" hidden="1" customHeight="1" thickBot="1" x14ac:dyDescent="0.35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65"/>
      <c r="T9" s="56">
        <f>SUM(O9)</f>
        <v>208602</v>
      </c>
    </row>
    <row r="10" spans="1:20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65"/>
      <c r="T10" s="56">
        <f>SUM(H10:H10)</f>
        <v>0</v>
      </c>
    </row>
    <row r="11" spans="1:20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65"/>
      <c r="T11" s="56">
        <f>SUM(H11:H11)</f>
        <v>0</v>
      </c>
    </row>
    <row r="12" spans="1:20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65"/>
      <c r="T12" s="56">
        <f>SUM(H12:H12)</f>
        <v>0</v>
      </c>
    </row>
    <row r="13" spans="1:20" s="10" customFormat="1" ht="16.5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65"/>
      <c r="T13" s="56"/>
    </row>
    <row r="14" spans="1:20" s="10" customFormat="1" ht="16.5" customHeight="1" x14ac:dyDescent="0.3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65"/>
      <c r="T14" s="56"/>
    </row>
    <row r="15" spans="1:20" s="10" customFormat="1" ht="16.5" hidden="1" customHeight="1" x14ac:dyDescent="0.3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65"/>
      <c r="T15" s="56"/>
    </row>
    <row r="16" spans="1:20" s="10" customFormat="1" ht="16.5" hidden="1" customHeight="1" x14ac:dyDescent="0.3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65"/>
      <c r="T16" s="56">
        <f>SUM(P16)</f>
        <v>59999.12</v>
      </c>
    </row>
    <row r="17" spans="1:21" s="10" customFormat="1" ht="16.5" hidden="1" customHeight="1" x14ac:dyDescent="0.3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65"/>
      <c r="T17" s="56">
        <f t="shared" ref="T17:T19" si="0">SUM(P17)</f>
        <v>1</v>
      </c>
    </row>
    <row r="18" spans="1:21" s="10" customFormat="1" ht="16.5" hidden="1" customHeight="1" x14ac:dyDescent="0.3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65"/>
      <c r="T18" s="56">
        <f t="shared" si="0"/>
        <v>32176</v>
      </c>
    </row>
    <row r="19" spans="1:21" s="10" customFormat="1" ht="16.5" hidden="1" x14ac:dyDescent="0.3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65"/>
      <c r="T19" s="56">
        <f t="shared" si="0"/>
        <v>1</v>
      </c>
    </row>
    <row r="20" spans="1:21" s="10" customFormat="1" ht="16.5" hidden="1" customHeight="1" x14ac:dyDescent="0.3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65"/>
      <c r="T20" s="56">
        <f>SUM(H20:I20)</f>
        <v>2712.7100000000005</v>
      </c>
    </row>
    <row r="21" spans="1:21" s="10" customFormat="1" ht="16.5" customHeight="1" x14ac:dyDescent="0.3">
      <c r="A21" s="62" t="s">
        <v>114</v>
      </c>
      <c r="B21" s="17" t="s">
        <v>51</v>
      </c>
      <c r="C21" s="72" t="s">
        <v>115</v>
      </c>
      <c r="D21" s="72" t="s">
        <v>116</v>
      </c>
      <c r="E21" s="30" t="s">
        <v>117</v>
      </c>
      <c r="F21" s="73" t="s">
        <v>13</v>
      </c>
      <c r="G21" s="17"/>
      <c r="H21" s="65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65">
        <v>10989.15</v>
      </c>
      <c r="T21" s="56">
        <f>S21</f>
        <v>10989.15</v>
      </c>
    </row>
    <row r="22" spans="1:21" s="10" customFormat="1" ht="16.5" customHeight="1" x14ac:dyDescent="0.3">
      <c r="A22" s="62"/>
      <c r="B22" s="37"/>
      <c r="C22" s="14"/>
      <c r="D22" s="14"/>
      <c r="E22" s="14"/>
      <c r="F22" s="63"/>
      <c r="G22" s="17"/>
      <c r="H22" s="65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65"/>
      <c r="T22" s="56"/>
    </row>
    <row r="23" spans="1:21" s="10" customFormat="1" ht="16.5" customHeight="1" x14ac:dyDescent="0.3">
      <c r="A23" s="21"/>
      <c r="B23" s="37"/>
      <c r="C23" s="15"/>
      <c r="D23" s="15"/>
      <c r="E23" s="15"/>
      <c r="F23" s="17"/>
      <c r="G23" s="17"/>
      <c r="H23" s="20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65"/>
      <c r="T23" s="56"/>
      <c r="U23" s="40"/>
    </row>
    <row r="24" spans="1:21" s="10" customFormat="1" ht="16.5" hidden="1" customHeight="1" x14ac:dyDescent="0.3">
      <c r="A24" s="9" t="s">
        <v>8</v>
      </c>
      <c r="B24" s="37"/>
      <c r="C24" s="38"/>
      <c r="D24" s="38"/>
      <c r="E24" s="39"/>
      <c r="F24" s="37"/>
      <c r="G24" s="37"/>
      <c r="H24" s="20"/>
      <c r="I24" s="20"/>
      <c r="J24" s="20"/>
      <c r="K24" s="20"/>
      <c r="L24" s="20"/>
      <c r="M24" s="65"/>
      <c r="N24" s="65"/>
      <c r="O24" s="65"/>
      <c r="P24" s="65"/>
      <c r="Q24" s="65"/>
      <c r="R24" s="65"/>
      <c r="S24" s="65"/>
      <c r="T24" s="56"/>
    </row>
    <row r="25" spans="1:21" s="10" customFormat="1" ht="16.5" hidden="1" customHeight="1" x14ac:dyDescent="0.3">
      <c r="A25" s="15" t="s">
        <v>73</v>
      </c>
      <c r="B25" s="37"/>
      <c r="C25" s="38"/>
      <c r="D25" s="38"/>
      <c r="E25" s="39"/>
      <c r="F25" s="37"/>
      <c r="G25" s="37"/>
      <c r="H25" s="20"/>
      <c r="I25" s="20"/>
      <c r="J25" s="20"/>
      <c r="K25" s="20"/>
      <c r="L25" s="20"/>
      <c r="M25" s="65"/>
      <c r="N25" s="65"/>
      <c r="O25" s="65"/>
      <c r="P25" s="65"/>
      <c r="Q25" s="65"/>
      <c r="R25" s="65"/>
      <c r="S25" s="65"/>
      <c r="T25" s="56"/>
    </row>
    <row r="26" spans="1:21" s="10" customFormat="1" ht="16.5" hidden="1" customHeight="1" x14ac:dyDescent="0.3">
      <c r="A26" s="41" t="s">
        <v>74</v>
      </c>
      <c r="B26" s="17" t="s">
        <v>75</v>
      </c>
      <c r="C26" s="15" t="s">
        <v>76</v>
      </c>
      <c r="D26" s="15" t="s">
        <v>17</v>
      </c>
      <c r="E26" s="35" t="s">
        <v>77</v>
      </c>
      <c r="F26" s="31">
        <v>17.800999999999998</v>
      </c>
      <c r="G26" s="58" t="s">
        <v>28</v>
      </c>
      <c r="H26" s="20"/>
      <c r="I26" s="20"/>
      <c r="J26" s="20"/>
      <c r="K26" s="20"/>
      <c r="L26" s="65">
        <v>14282</v>
      </c>
      <c r="M26" s="65"/>
      <c r="N26" s="65"/>
      <c r="O26" s="65"/>
      <c r="P26" s="65"/>
      <c r="Q26" s="65"/>
      <c r="R26" s="65"/>
      <c r="S26" s="65"/>
      <c r="T26" s="56">
        <f>L26</f>
        <v>14282</v>
      </c>
    </row>
    <row r="27" spans="1:21" s="10" customFormat="1" ht="16.5" hidden="1" customHeight="1" x14ac:dyDescent="0.3">
      <c r="A27" s="36"/>
      <c r="B27" s="17"/>
      <c r="C27" s="33"/>
      <c r="D27" s="33"/>
      <c r="E27" s="35"/>
      <c r="F27" s="31"/>
      <c r="G27" s="58"/>
      <c r="H27" s="20"/>
      <c r="I27" s="20"/>
      <c r="J27" s="20"/>
      <c r="K27" s="20"/>
      <c r="L27" s="65"/>
      <c r="M27" s="65"/>
      <c r="N27" s="65"/>
      <c r="O27" s="65"/>
      <c r="P27" s="65"/>
      <c r="Q27" s="65"/>
      <c r="R27" s="65"/>
      <c r="S27" s="65"/>
      <c r="T27" s="56"/>
    </row>
    <row r="28" spans="1:21" s="10" customFormat="1" ht="16.5" hidden="1" customHeight="1" x14ac:dyDescent="0.3">
      <c r="A28" s="36"/>
      <c r="B28" s="17"/>
      <c r="C28" s="33"/>
      <c r="D28" s="33"/>
      <c r="E28" s="35"/>
      <c r="F28" s="31"/>
      <c r="G28" s="58"/>
      <c r="H28" s="20"/>
      <c r="I28" s="20"/>
      <c r="J28" s="20"/>
      <c r="K28" s="20"/>
      <c r="L28" s="65"/>
      <c r="M28" s="65"/>
      <c r="N28" s="65"/>
      <c r="O28" s="65"/>
      <c r="P28" s="65"/>
      <c r="Q28" s="65"/>
      <c r="R28" s="65"/>
      <c r="S28" s="65"/>
      <c r="T28" s="56"/>
      <c r="U28" s="40"/>
    </row>
    <row r="29" spans="1:21" s="10" customFormat="1" ht="16.5" hidden="1" customHeight="1" x14ac:dyDescent="0.3">
      <c r="A29" s="21"/>
      <c r="B29" s="17"/>
      <c r="C29" s="33"/>
      <c r="D29" s="33"/>
      <c r="E29" s="35"/>
      <c r="F29" s="17"/>
      <c r="G29" s="17"/>
      <c r="H29" s="20"/>
      <c r="I29" s="20"/>
      <c r="J29" s="20"/>
      <c r="K29" s="20"/>
      <c r="L29" s="65"/>
      <c r="M29" s="65"/>
      <c r="N29" s="65"/>
      <c r="O29" s="65"/>
      <c r="P29" s="65"/>
      <c r="Q29" s="65"/>
      <c r="R29" s="65"/>
      <c r="S29" s="65"/>
      <c r="T29" s="56"/>
    </row>
    <row r="30" spans="1:21" s="10" customFormat="1" ht="16.5" hidden="1" customHeight="1" x14ac:dyDescent="0.3">
      <c r="A30" s="21"/>
      <c r="B30" s="17"/>
      <c r="C30" s="30"/>
      <c r="D30" s="15"/>
      <c r="E30" s="30"/>
      <c r="F30" s="17"/>
      <c r="G30" s="17"/>
      <c r="H30" s="18"/>
      <c r="I30" s="18"/>
      <c r="J30" s="18"/>
      <c r="K30" s="18"/>
      <c r="L30" s="69"/>
      <c r="M30" s="69"/>
      <c r="N30" s="69"/>
      <c r="O30" s="69"/>
      <c r="P30" s="69"/>
      <c r="Q30" s="69"/>
      <c r="R30" s="69"/>
      <c r="S30" s="69"/>
      <c r="T30" s="56"/>
    </row>
    <row r="31" spans="1:21" s="23" customFormat="1" ht="16.5" hidden="1" customHeight="1" x14ac:dyDescent="0.3">
      <c r="A31" s="9" t="s">
        <v>8</v>
      </c>
      <c r="B31" s="11"/>
      <c r="C31" s="14"/>
      <c r="D31" s="14"/>
      <c r="E31" s="11"/>
      <c r="F31" s="11"/>
      <c r="G31" s="11"/>
      <c r="H31" s="18"/>
      <c r="I31" s="18"/>
      <c r="J31" s="18"/>
      <c r="K31" s="18"/>
      <c r="L31" s="69"/>
      <c r="M31" s="69"/>
      <c r="N31" s="69"/>
      <c r="O31" s="69"/>
      <c r="P31" s="69"/>
      <c r="Q31" s="69"/>
      <c r="R31" s="69"/>
      <c r="S31" s="69"/>
      <c r="T31" s="56"/>
    </row>
    <row r="32" spans="1:21" s="10" customFormat="1" ht="16.5" hidden="1" customHeight="1" x14ac:dyDescent="0.3">
      <c r="A32" s="15" t="s">
        <v>29</v>
      </c>
      <c r="B32" s="11"/>
      <c r="C32" s="14"/>
      <c r="D32" s="14"/>
      <c r="E32" s="11"/>
      <c r="F32" s="11"/>
      <c r="G32" s="11"/>
      <c r="H32" s="18"/>
      <c r="I32" s="18"/>
      <c r="J32" s="18"/>
      <c r="K32" s="18"/>
      <c r="L32" s="69"/>
      <c r="M32" s="69"/>
      <c r="N32" s="69"/>
      <c r="O32" s="69"/>
      <c r="P32" s="69"/>
      <c r="Q32" s="69"/>
      <c r="R32" s="69"/>
      <c r="S32" s="69"/>
      <c r="T32" s="56"/>
    </row>
    <row r="33" spans="1:21" s="23" customFormat="1" ht="15" hidden="1" customHeight="1" x14ac:dyDescent="0.3">
      <c r="A33" s="34" t="s">
        <v>32</v>
      </c>
      <c r="B33" s="17" t="s">
        <v>35</v>
      </c>
      <c r="C33" s="60" t="s">
        <v>33</v>
      </c>
      <c r="D33" s="46" t="s">
        <v>14</v>
      </c>
      <c r="E33" s="46" t="s">
        <v>34</v>
      </c>
      <c r="F33" s="15">
        <v>17.245000000000001</v>
      </c>
      <c r="G33" s="58" t="s">
        <v>30</v>
      </c>
      <c r="H33" s="18"/>
      <c r="I33" s="18"/>
      <c r="J33" s="18"/>
      <c r="K33" s="18"/>
      <c r="L33" s="69"/>
      <c r="M33" s="69"/>
      <c r="N33" s="69"/>
      <c r="O33" s="69"/>
      <c r="P33" s="69"/>
      <c r="Q33" s="69"/>
      <c r="R33" s="69"/>
      <c r="S33" s="69"/>
      <c r="T33" s="56"/>
    </row>
    <row r="34" spans="1:21" s="10" customFormat="1" ht="16.5" hidden="1" customHeight="1" x14ac:dyDescent="0.3">
      <c r="A34" s="2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9"/>
      <c r="M34" s="69"/>
      <c r="N34" s="69"/>
      <c r="O34" s="69"/>
      <c r="P34" s="69"/>
      <c r="Q34" s="69"/>
      <c r="R34" s="69"/>
      <c r="S34" s="69"/>
      <c r="T34" s="56"/>
    </row>
    <row r="35" spans="1:21" s="10" customFormat="1" ht="16.5" hidden="1" customHeight="1" x14ac:dyDescent="0.3">
      <c r="A35" s="41"/>
      <c r="B35" s="42"/>
      <c r="C35" s="15"/>
      <c r="D35" s="15"/>
      <c r="E35" s="15"/>
      <c r="F35" s="15"/>
      <c r="G35" s="15"/>
      <c r="H35" s="18"/>
      <c r="I35" s="18"/>
      <c r="J35" s="18"/>
      <c r="K35" s="18"/>
      <c r="L35" s="69"/>
      <c r="M35" s="69"/>
      <c r="N35" s="69"/>
      <c r="O35" s="69"/>
      <c r="P35" s="69"/>
      <c r="Q35" s="69"/>
      <c r="R35" s="69"/>
      <c r="S35" s="69"/>
      <c r="T35" s="56"/>
    </row>
    <row r="36" spans="1:21" s="10" customFormat="1" ht="16.5" hidden="1" customHeight="1" x14ac:dyDescent="0.3">
      <c r="A36" s="41"/>
      <c r="B36" s="17"/>
      <c r="C36" s="15"/>
      <c r="D36" s="15"/>
      <c r="E36" s="15"/>
      <c r="F36" s="15"/>
      <c r="G36" s="15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69"/>
      <c r="T36" s="56"/>
    </row>
    <row r="37" spans="1:21" s="10" customFormat="1" ht="16.5" hidden="1" customHeight="1" x14ac:dyDescent="0.3">
      <c r="A37" s="41"/>
      <c r="B37" s="17"/>
      <c r="C37" s="15"/>
      <c r="D37" s="15"/>
      <c r="E37" s="15"/>
      <c r="F37" s="15"/>
      <c r="G37" s="15"/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69"/>
      <c r="T37" s="56"/>
    </row>
    <row r="38" spans="1:21" s="10" customFormat="1" ht="16.5" hidden="1" customHeight="1" x14ac:dyDescent="0.3">
      <c r="A38" s="22"/>
      <c r="B38" s="11"/>
      <c r="C38" s="12"/>
      <c r="D38" s="12"/>
      <c r="E38" s="13"/>
      <c r="F38" s="14"/>
      <c r="G38" s="14"/>
      <c r="H38" s="18"/>
      <c r="I38" s="18"/>
      <c r="J38" s="18"/>
      <c r="K38" s="18"/>
      <c r="L38" s="69"/>
      <c r="M38" s="69"/>
      <c r="N38" s="69"/>
      <c r="O38" s="69"/>
      <c r="P38" s="69"/>
      <c r="Q38" s="69"/>
      <c r="R38" s="69"/>
      <c r="S38" s="69"/>
      <c r="T38" s="56"/>
    </row>
    <row r="39" spans="1:21" s="10" customFormat="1" ht="16.5" hidden="1" customHeight="1" x14ac:dyDescent="0.3">
      <c r="A39" s="9" t="s">
        <v>8</v>
      </c>
      <c r="B39" s="11"/>
      <c r="C39" s="12"/>
      <c r="D39" s="12"/>
      <c r="E39" s="13"/>
      <c r="F39" s="14"/>
      <c r="G39" s="14"/>
      <c r="H39" s="18"/>
      <c r="I39" s="18"/>
      <c r="J39" s="18"/>
      <c r="K39" s="18"/>
      <c r="L39" s="69"/>
      <c r="M39" s="69"/>
      <c r="N39" s="69"/>
      <c r="O39" s="69"/>
      <c r="P39" s="69"/>
      <c r="Q39" s="69"/>
      <c r="R39" s="69"/>
      <c r="S39" s="69"/>
      <c r="T39" s="56"/>
    </row>
    <row r="40" spans="1:21" s="10" customFormat="1" ht="16.5" hidden="1" customHeight="1" x14ac:dyDescent="0.3">
      <c r="A40" s="15" t="s">
        <v>64</v>
      </c>
      <c r="B40" s="11"/>
      <c r="C40" s="12"/>
      <c r="D40" s="12"/>
      <c r="E40" s="13"/>
      <c r="F40" s="14"/>
      <c r="G40" s="14"/>
      <c r="H40" s="18"/>
      <c r="I40" s="18"/>
      <c r="J40" s="18"/>
      <c r="K40" s="69"/>
      <c r="L40" s="69"/>
      <c r="M40" s="69"/>
      <c r="N40" s="69"/>
      <c r="O40" s="69"/>
      <c r="P40" s="69"/>
      <c r="Q40" s="69"/>
      <c r="R40" s="69"/>
      <c r="S40" s="69"/>
      <c r="T40" s="56"/>
    </row>
    <row r="41" spans="1:21" s="23" customFormat="1" ht="15" hidden="1" customHeight="1" x14ac:dyDescent="0.25">
      <c r="A41" s="51" t="s">
        <v>67</v>
      </c>
      <c r="B41" s="66" t="s">
        <v>51</v>
      </c>
      <c r="C41" s="15" t="s">
        <v>68</v>
      </c>
      <c r="D41" s="15" t="s">
        <v>69</v>
      </c>
      <c r="E41" s="15" t="s">
        <v>70</v>
      </c>
      <c r="F41" s="15">
        <v>17.225000000000001</v>
      </c>
      <c r="G41" s="64" t="s">
        <v>42</v>
      </c>
      <c r="H41" s="18"/>
      <c r="I41" s="18"/>
      <c r="J41" s="18"/>
      <c r="K41" s="69">
        <f>76000-1</f>
        <v>75999</v>
      </c>
      <c r="L41" s="69"/>
      <c r="M41" s="69"/>
      <c r="N41" s="69"/>
      <c r="O41" s="69"/>
      <c r="P41" s="69"/>
      <c r="Q41" s="69"/>
      <c r="R41" s="69"/>
      <c r="S41" s="69"/>
      <c r="T41" s="56">
        <f>SUM(K41)</f>
        <v>75999</v>
      </c>
    </row>
    <row r="42" spans="1:21" s="23" customFormat="1" ht="15" hidden="1" customHeight="1" x14ac:dyDescent="0.25">
      <c r="A42" s="51" t="s">
        <v>67</v>
      </c>
      <c r="B42" s="17" t="s">
        <v>71</v>
      </c>
      <c r="C42" s="15" t="s">
        <v>68</v>
      </c>
      <c r="D42" s="15" t="s">
        <v>69</v>
      </c>
      <c r="E42" s="15" t="s">
        <v>70</v>
      </c>
      <c r="F42" s="15">
        <v>17.225000000000001</v>
      </c>
      <c r="G42" s="64" t="s">
        <v>42</v>
      </c>
      <c r="H42" s="18"/>
      <c r="I42" s="18"/>
      <c r="J42" s="18"/>
      <c r="K42" s="69">
        <v>1</v>
      </c>
      <c r="L42" s="69"/>
      <c r="M42" s="69"/>
      <c r="N42" s="69"/>
      <c r="O42" s="69"/>
      <c r="P42" s="69"/>
      <c r="Q42" s="69"/>
      <c r="R42" s="69"/>
      <c r="S42" s="69"/>
      <c r="T42" s="56">
        <f>SUM(K42)</f>
        <v>1</v>
      </c>
    </row>
    <row r="43" spans="1:21" s="23" customFormat="1" ht="15" hidden="1" customHeight="1" x14ac:dyDescent="0.25">
      <c r="A43" s="41"/>
      <c r="B43" s="17"/>
      <c r="C43" s="15"/>
      <c r="D43" s="15"/>
      <c r="E43" s="15"/>
      <c r="F43" s="15"/>
      <c r="G43" s="15"/>
      <c r="H43" s="18"/>
      <c r="I43" s="18"/>
      <c r="J43" s="18"/>
      <c r="K43" s="69"/>
      <c r="L43" s="69"/>
      <c r="M43" s="69"/>
      <c r="N43" s="69"/>
      <c r="O43" s="69"/>
      <c r="P43" s="69"/>
      <c r="Q43" s="69"/>
      <c r="R43" s="69"/>
      <c r="S43" s="69"/>
      <c r="T43" s="56"/>
      <c r="U43" s="48"/>
    </row>
    <row r="44" spans="1:21" s="23" customFormat="1" ht="15" hidden="1" customHeight="1" x14ac:dyDescent="0.25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69"/>
      <c r="L44" s="69"/>
      <c r="M44" s="69"/>
      <c r="N44" s="69"/>
      <c r="O44" s="69"/>
      <c r="P44" s="69"/>
      <c r="Q44" s="69"/>
      <c r="R44" s="69"/>
      <c r="S44" s="69"/>
      <c r="T44" s="56"/>
    </row>
    <row r="45" spans="1:21" s="23" customFormat="1" ht="16.5" hidden="1" x14ac:dyDescent="0.3">
      <c r="A45" s="22"/>
      <c r="B45" s="11"/>
      <c r="C45" s="19"/>
      <c r="D45" s="19"/>
      <c r="E45" s="19"/>
      <c r="F45" s="11"/>
      <c r="G45" s="11"/>
      <c r="H45" s="18"/>
      <c r="I45" s="18"/>
      <c r="J45" s="18"/>
      <c r="K45" s="69"/>
      <c r="L45" s="69"/>
      <c r="M45" s="69"/>
      <c r="N45" s="69"/>
      <c r="O45" s="69"/>
      <c r="P45" s="69"/>
      <c r="Q45" s="69"/>
      <c r="R45" s="69"/>
      <c r="S45" s="69"/>
      <c r="T45" s="56"/>
    </row>
    <row r="46" spans="1:21" s="23" customFormat="1" ht="16.5" hidden="1" x14ac:dyDescent="0.3">
      <c r="A46" s="9" t="s">
        <v>8</v>
      </c>
      <c r="B46" s="11"/>
      <c r="C46" s="19"/>
      <c r="D46" s="19"/>
      <c r="E46" s="19"/>
      <c r="F46" s="11"/>
      <c r="G46" s="11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6"/>
    </row>
    <row r="47" spans="1:21" s="23" customFormat="1" ht="16.5" hidden="1" x14ac:dyDescent="0.3">
      <c r="A47" s="15" t="s">
        <v>49</v>
      </c>
      <c r="B47" s="11"/>
      <c r="C47" s="19"/>
      <c r="D47" s="19"/>
      <c r="E47" s="19"/>
      <c r="F47" s="11"/>
      <c r="G47" s="11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6"/>
    </row>
    <row r="48" spans="1:21" s="23" customFormat="1" ht="16.5" hidden="1" x14ac:dyDescent="0.3">
      <c r="A48" s="52" t="s">
        <v>50</v>
      </c>
      <c r="B48" s="66" t="s">
        <v>51</v>
      </c>
      <c r="C48" s="67" t="s">
        <v>52</v>
      </c>
      <c r="D48" s="53" t="s">
        <v>53</v>
      </c>
      <c r="E48" s="53">
        <v>6501</v>
      </c>
      <c r="F48" s="17">
        <v>17.259</v>
      </c>
      <c r="G48" s="59" t="s">
        <v>31</v>
      </c>
      <c r="H48" s="44"/>
      <c r="I48" s="44">
        <f>839679-1</f>
        <v>839678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6">
        <f>SUM(H48:Q48)</f>
        <v>839678</v>
      </c>
    </row>
    <row r="49" spans="1:20" s="23" customFormat="1" ht="16.5" hidden="1" x14ac:dyDescent="0.3">
      <c r="A49" s="52" t="s">
        <v>50</v>
      </c>
      <c r="B49" s="17" t="s">
        <v>54</v>
      </c>
      <c r="C49" s="67" t="s">
        <v>52</v>
      </c>
      <c r="D49" s="53" t="s">
        <v>53</v>
      </c>
      <c r="E49" s="53">
        <v>6501</v>
      </c>
      <c r="F49" s="17">
        <v>17.259</v>
      </c>
      <c r="G49" s="59" t="s">
        <v>31</v>
      </c>
      <c r="H49" s="44"/>
      <c r="I49" s="44">
        <v>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6">
        <f t="shared" ref="T49:T58" si="1">SUM(H49:Q49)</f>
        <v>1</v>
      </c>
    </row>
    <row r="50" spans="1:20" s="10" customFormat="1" ht="16.5" hidden="1" x14ac:dyDescent="0.3">
      <c r="A50" s="21" t="s">
        <v>89</v>
      </c>
      <c r="B50" s="66" t="s">
        <v>51</v>
      </c>
      <c r="C50" s="15" t="s">
        <v>90</v>
      </c>
      <c r="D50" s="30" t="s">
        <v>91</v>
      </c>
      <c r="E50" s="30">
        <v>6502</v>
      </c>
      <c r="F50" s="15">
        <v>17.257999999999999</v>
      </c>
      <c r="G50" s="59" t="s">
        <v>31</v>
      </c>
      <c r="H50" s="45"/>
      <c r="I50" s="45"/>
      <c r="J50" s="45"/>
      <c r="K50" s="45"/>
      <c r="L50" s="45"/>
      <c r="M50" s="45"/>
      <c r="N50" s="45">
        <f>86857-1</f>
        <v>86856</v>
      </c>
      <c r="O50" s="45"/>
      <c r="P50" s="45"/>
      <c r="Q50" s="45"/>
      <c r="R50" s="45"/>
      <c r="S50" s="45"/>
      <c r="T50" s="56">
        <f t="shared" si="1"/>
        <v>86856</v>
      </c>
    </row>
    <row r="51" spans="1:20" s="10" customFormat="1" ht="16.5" hidden="1" x14ac:dyDescent="0.3">
      <c r="A51" s="21" t="s">
        <v>89</v>
      </c>
      <c r="B51" s="17" t="s">
        <v>54</v>
      </c>
      <c r="C51" s="15" t="s">
        <v>90</v>
      </c>
      <c r="D51" s="30" t="s">
        <v>91</v>
      </c>
      <c r="E51" s="30">
        <v>6502</v>
      </c>
      <c r="F51" s="15">
        <v>17.257999999999999</v>
      </c>
      <c r="G51" s="59" t="s">
        <v>31</v>
      </c>
      <c r="H51" s="45"/>
      <c r="I51" s="45"/>
      <c r="J51" s="45"/>
      <c r="K51" s="45"/>
      <c r="L51" s="45"/>
      <c r="M51" s="45"/>
      <c r="N51" s="45">
        <v>1</v>
      </c>
      <c r="O51" s="45"/>
      <c r="P51" s="45"/>
      <c r="Q51" s="45"/>
      <c r="R51" s="45"/>
      <c r="S51" s="45"/>
      <c r="T51" s="56">
        <f t="shared" si="1"/>
        <v>1</v>
      </c>
    </row>
    <row r="52" spans="1:20" s="10" customFormat="1" ht="16.5" hidden="1" x14ac:dyDescent="0.3">
      <c r="A52" s="34" t="s">
        <v>60</v>
      </c>
      <c r="B52" s="66" t="s">
        <v>51</v>
      </c>
      <c r="C52" s="68" t="s">
        <v>61</v>
      </c>
      <c r="D52" s="30" t="s">
        <v>62</v>
      </c>
      <c r="E52" s="30">
        <v>6503</v>
      </c>
      <c r="F52" s="15">
        <v>17.277999999999999</v>
      </c>
      <c r="G52" s="59" t="s">
        <v>31</v>
      </c>
      <c r="H52" s="44"/>
      <c r="I52" s="44"/>
      <c r="J52" s="44">
        <f>92272-1</f>
        <v>92271</v>
      </c>
      <c r="K52" s="44"/>
      <c r="L52" s="44"/>
      <c r="M52" s="44"/>
      <c r="N52" s="44"/>
      <c r="O52" s="44"/>
      <c r="P52" s="44"/>
      <c r="Q52" s="44"/>
      <c r="R52" s="44"/>
      <c r="S52" s="44"/>
      <c r="T52" s="56">
        <f t="shared" si="1"/>
        <v>92271</v>
      </c>
    </row>
    <row r="53" spans="1:20" s="10" customFormat="1" ht="16.5" hidden="1" x14ac:dyDescent="0.3">
      <c r="A53" s="34" t="s">
        <v>60</v>
      </c>
      <c r="B53" s="17" t="s">
        <v>54</v>
      </c>
      <c r="C53" s="68" t="s">
        <v>61</v>
      </c>
      <c r="D53" s="30" t="s">
        <v>62</v>
      </c>
      <c r="E53" s="30">
        <v>6503</v>
      </c>
      <c r="F53" s="15">
        <v>17.277999999999999</v>
      </c>
      <c r="G53" s="59" t="s">
        <v>31</v>
      </c>
      <c r="H53" s="44"/>
      <c r="I53" s="44"/>
      <c r="J53" s="44">
        <v>1</v>
      </c>
      <c r="K53" s="44"/>
      <c r="L53" s="44"/>
      <c r="M53" s="44"/>
      <c r="N53" s="44"/>
      <c r="O53" s="44"/>
      <c r="P53" s="44"/>
      <c r="Q53" s="44"/>
      <c r="R53" s="44"/>
      <c r="S53" s="44"/>
      <c r="T53" s="56">
        <f t="shared" si="1"/>
        <v>1</v>
      </c>
    </row>
    <row r="54" spans="1:20" s="23" customFormat="1" ht="15" hidden="1" x14ac:dyDescent="0.25">
      <c r="A54" s="21" t="s">
        <v>89</v>
      </c>
      <c r="B54" s="70" t="s">
        <v>51</v>
      </c>
      <c r="C54" s="15" t="s">
        <v>104</v>
      </c>
      <c r="D54" s="15" t="s">
        <v>91</v>
      </c>
      <c r="E54" s="15">
        <v>6502</v>
      </c>
      <c r="F54" s="15">
        <v>17.257999999999999</v>
      </c>
      <c r="G54" s="71" t="s">
        <v>31</v>
      </c>
      <c r="H54" s="45"/>
      <c r="I54" s="45"/>
      <c r="J54" s="45"/>
      <c r="K54" s="45"/>
      <c r="L54" s="45"/>
      <c r="M54" s="45"/>
      <c r="N54" s="45"/>
      <c r="O54" s="45"/>
      <c r="P54" s="45"/>
      <c r="Q54" s="45">
        <f>354772-1</f>
        <v>354771</v>
      </c>
      <c r="R54" s="45"/>
      <c r="S54" s="45"/>
      <c r="T54" s="56">
        <f t="shared" si="1"/>
        <v>354771</v>
      </c>
    </row>
    <row r="55" spans="1:20" s="23" customFormat="1" ht="15" hidden="1" x14ac:dyDescent="0.25">
      <c r="A55" s="21" t="s">
        <v>89</v>
      </c>
      <c r="B55" s="17" t="s">
        <v>54</v>
      </c>
      <c r="C55" s="15" t="s">
        <v>104</v>
      </c>
      <c r="D55" s="15" t="s">
        <v>91</v>
      </c>
      <c r="E55" s="15">
        <v>6502</v>
      </c>
      <c r="F55" s="15">
        <v>17.257999999999999</v>
      </c>
      <c r="G55" s="71" t="s">
        <v>31</v>
      </c>
      <c r="H55" s="45"/>
      <c r="I55" s="45"/>
      <c r="J55" s="45"/>
      <c r="K55" s="45"/>
      <c r="L55" s="45"/>
      <c r="M55" s="45"/>
      <c r="N55" s="45"/>
      <c r="O55" s="45"/>
      <c r="P55" s="45"/>
      <c r="Q55" s="45">
        <v>1</v>
      </c>
      <c r="R55" s="45"/>
      <c r="S55" s="45"/>
      <c r="T55" s="56">
        <f t="shared" si="1"/>
        <v>1</v>
      </c>
    </row>
    <row r="56" spans="1:20" s="10" customFormat="1" ht="16.5" hidden="1" x14ac:dyDescent="0.3">
      <c r="A56" s="34" t="s">
        <v>60</v>
      </c>
      <c r="B56" s="70" t="s">
        <v>51</v>
      </c>
      <c r="C56" s="58" t="s">
        <v>105</v>
      </c>
      <c r="D56" s="15" t="s">
        <v>62</v>
      </c>
      <c r="E56" s="15">
        <v>6503</v>
      </c>
      <c r="F56" s="15">
        <v>17.277999999999999</v>
      </c>
      <c r="G56" s="71" t="s">
        <v>31</v>
      </c>
      <c r="H56" s="45"/>
      <c r="I56" s="45"/>
      <c r="J56" s="45"/>
      <c r="K56" s="45"/>
      <c r="L56" s="45"/>
      <c r="M56" s="45"/>
      <c r="N56" s="45"/>
      <c r="O56" s="45"/>
      <c r="P56" s="45"/>
      <c r="Q56" s="45">
        <f>335594-1</f>
        <v>335593</v>
      </c>
      <c r="R56" s="45"/>
      <c r="S56" s="45"/>
      <c r="T56" s="56">
        <f t="shared" si="1"/>
        <v>335593</v>
      </c>
    </row>
    <row r="57" spans="1:20" s="10" customFormat="1" ht="16.5" hidden="1" x14ac:dyDescent="0.3">
      <c r="A57" s="34" t="s">
        <v>60</v>
      </c>
      <c r="B57" s="17" t="s">
        <v>54</v>
      </c>
      <c r="C57" s="58" t="s">
        <v>105</v>
      </c>
      <c r="D57" s="15" t="s">
        <v>62</v>
      </c>
      <c r="E57" s="15">
        <v>6503</v>
      </c>
      <c r="F57" s="15">
        <v>17.277999999999999</v>
      </c>
      <c r="G57" s="71" t="s">
        <v>31</v>
      </c>
      <c r="H57" s="45"/>
      <c r="I57" s="45"/>
      <c r="J57" s="45"/>
      <c r="K57" s="45"/>
      <c r="L57" s="45"/>
      <c r="M57" s="45"/>
      <c r="N57" s="45"/>
      <c r="O57" s="45"/>
      <c r="P57" s="45"/>
      <c r="Q57" s="45">
        <v>1</v>
      </c>
      <c r="R57" s="45"/>
      <c r="S57" s="45"/>
      <c r="T57" s="56">
        <f t="shared" si="1"/>
        <v>1</v>
      </c>
    </row>
    <row r="58" spans="1:20" s="10" customFormat="1" ht="16.5" hidden="1" x14ac:dyDescent="0.3">
      <c r="A58" s="21"/>
      <c r="B58" s="17"/>
      <c r="C58" s="31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56">
        <f t="shared" si="1"/>
        <v>0</v>
      </c>
    </row>
    <row r="59" spans="1:20" s="10" customFormat="1" ht="16.5" hidden="1" x14ac:dyDescent="0.3">
      <c r="A59" s="34" t="s">
        <v>110</v>
      </c>
      <c r="B59" s="70" t="s">
        <v>51</v>
      </c>
      <c r="C59" s="58" t="s">
        <v>105</v>
      </c>
      <c r="D59" s="15" t="s">
        <v>62</v>
      </c>
      <c r="E59" s="15">
        <v>6523</v>
      </c>
      <c r="F59" s="15">
        <v>17.277999999999999</v>
      </c>
      <c r="G59" s="71" t="s">
        <v>31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>
        <v>7500</v>
      </c>
      <c r="S59" s="45"/>
      <c r="T59" s="56">
        <f>SUM(R59)</f>
        <v>7500</v>
      </c>
    </row>
    <row r="60" spans="1:20" s="10" customFormat="1" ht="16.5" hidden="1" x14ac:dyDescent="0.3">
      <c r="A60" s="34" t="s">
        <v>111</v>
      </c>
      <c r="B60" s="70" t="s">
        <v>51</v>
      </c>
      <c r="C60" s="58" t="s">
        <v>105</v>
      </c>
      <c r="D60" s="15" t="s">
        <v>62</v>
      </c>
      <c r="E60" s="15">
        <v>6523</v>
      </c>
      <c r="F60" s="15">
        <v>17.277999999999999</v>
      </c>
      <c r="G60" s="71" t="s">
        <v>31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v>7500</v>
      </c>
      <c r="S60" s="45"/>
      <c r="T60" s="56">
        <f>SUM(R60)</f>
        <v>7500</v>
      </c>
    </row>
    <row r="61" spans="1:20" s="10" customFormat="1" ht="16.5" hidden="1" x14ac:dyDescent="0.3">
      <c r="A61" s="21"/>
      <c r="B61" s="17"/>
      <c r="C61" s="15"/>
      <c r="D61" s="15"/>
      <c r="E61" s="17"/>
      <c r="F61" s="15"/>
      <c r="G61" s="1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56"/>
    </row>
    <row r="62" spans="1:20" s="10" customFormat="1" ht="16.5" x14ac:dyDescent="0.3">
      <c r="A62" s="21" t="s">
        <v>0</v>
      </c>
      <c r="B62" s="21"/>
      <c r="C62" s="24"/>
      <c r="D62" s="24"/>
      <c r="E62" s="24"/>
      <c r="F62" s="24"/>
      <c r="G62" s="24"/>
      <c r="H62" s="44">
        <f>SUM(H8:H61)</f>
        <v>2712.7100000000005</v>
      </c>
      <c r="I62" s="44">
        <f>SUM(I23:I61)</f>
        <v>839679</v>
      </c>
      <c r="J62" s="44">
        <f>SUM(J47:J58)</f>
        <v>92272</v>
      </c>
      <c r="K62" s="44">
        <f>SUM(K40:K43)</f>
        <v>76000</v>
      </c>
      <c r="L62" s="44">
        <f>SUM(L25:L29)</f>
        <v>14282</v>
      </c>
      <c r="M62" s="44">
        <f>SUM(M7:M12)</f>
        <v>95000</v>
      </c>
      <c r="N62" s="44">
        <f>SUM(N47:N56)</f>
        <v>86857</v>
      </c>
      <c r="O62" s="44">
        <f>SUM(O9:O11)</f>
        <v>208602</v>
      </c>
      <c r="P62" s="44">
        <f>SUM(P15:P19)</f>
        <v>92177.12</v>
      </c>
      <c r="Q62" s="44">
        <f>SUM(Q54:Q58)</f>
        <v>690366</v>
      </c>
      <c r="R62" s="44">
        <f>SUM(R59:R61)</f>
        <v>15000</v>
      </c>
      <c r="S62" s="44">
        <f>SUM(S21:S22)</f>
        <v>10989.15</v>
      </c>
      <c r="T62" s="56"/>
    </row>
    <row r="63" spans="1:20" s="10" customFormat="1" ht="16.5" x14ac:dyDescent="0.3">
      <c r="A63" s="25"/>
      <c r="B63" s="25"/>
      <c r="C63" s="26"/>
      <c r="D63" s="26"/>
      <c r="E63" s="26"/>
      <c r="F63" s="26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</row>
    <row r="64" spans="1:20" s="10" customFormat="1" ht="16.5" x14ac:dyDescent="0.3">
      <c r="A64" s="23" t="s">
        <v>20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s="10" customFormat="1" ht="16.5" hidden="1" x14ac:dyDescent="0.3">
      <c r="A65" s="23" t="s">
        <v>44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s="10" customFormat="1" ht="16.5" hidden="1" x14ac:dyDescent="0.3">
      <c r="A66" s="25" t="s">
        <v>45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5" hidden="1" x14ac:dyDescent="0.25">
      <c r="A67" s="23" t="s">
        <v>55</v>
      </c>
    </row>
    <row r="68" spans="1:19" ht="15" hidden="1" x14ac:dyDescent="0.25">
      <c r="A68" s="25" t="s">
        <v>56</v>
      </c>
    </row>
    <row r="69" spans="1:19" ht="15" hidden="1" x14ac:dyDescent="0.25">
      <c r="A69" s="23" t="s">
        <v>58</v>
      </c>
    </row>
    <row r="70" spans="1:19" ht="15" hidden="1" x14ac:dyDescent="0.25">
      <c r="A70" s="25" t="s">
        <v>59</v>
      </c>
    </row>
    <row r="71" spans="1:19" ht="15" hidden="1" x14ac:dyDescent="0.25">
      <c r="A71" s="23" t="s">
        <v>65</v>
      </c>
    </row>
    <row r="72" spans="1:19" ht="15" hidden="1" x14ac:dyDescent="0.25">
      <c r="A72" s="25" t="s">
        <v>66</v>
      </c>
    </row>
    <row r="73" spans="1:19" ht="15" hidden="1" x14ac:dyDescent="0.25">
      <c r="A73" s="23" t="s">
        <v>78</v>
      </c>
    </row>
    <row r="74" spans="1:19" ht="15" hidden="1" x14ac:dyDescent="0.25">
      <c r="A74" s="25" t="s">
        <v>79</v>
      </c>
    </row>
    <row r="75" spans="1:19" ht="15" hidden="1" x14ac:dyDescent="0.25">
      <c r="A75" s="23" t="s">
        <v>82</v>
      </c>
    </row>
    <row r="76" spans="1:19" ht="15" hidden="1" x14ac:dyDescent="0.25">
      <c r="A76" s="23" t="s">
        <v>83</v>
      </c>
    </row>
    <row r="77" spans="1:19" ht="15" hidden="1" x14ac:dyDescent="0.25">
      <c r="A77" s="23" t="s">
        <v>88</v>
      </c>
    </row>
    <row r="78" spans="1:19" ht="15" hidden="1" x14ac:dyDescent="0.25">
      <c r="A78" s="25" t="s">
        <v>87</v>
      </c>
    </row>
    <row r="79" spans="1:19" ht="15" hidden="1" x14ac:dyDescent="0.25">
      <c r="A79" s="23" t="s">
        <v>94</v>
      </c>
    </row>
    <row r="80" spans="1:19" ht="15" hidden="1" x14ac:dyDescent="0.25">
      <c r="A80" s="25" t="s">
        <v>93</v>
      </c>
    </row>
    <row r="81" spans="1:1" ht="15" hidden="1" x14ac:dyDescent="0.25">
      <c r="A81" s="23" t="s">
        <v>101</v>
      </c>
    </row>
    <row r="82" spans="1:1" ht="15" hidden="1" x14ac:dyDescent="0.25">
      <c r="A82" s="25" t="s">
        <v>102</v>
      </c>
    </row>
    <row r="83" spans="1:1" ht="15" hidden="1" x14ac:dyDescent="0.25">
      <c r="A83" s="23" t="s">
        <v>107</v>
      </c>
    </row>
    <row r="84" spans="1:1" ht="15" hidden="1" x14ac:dyDescent="0.25">
      <c r="A84" s="25" t="s">
        <v>106</v>
      </c>
    </row>
    <row r="85" spans="1:1" ht="15" hidden="1" x14ac:dyDescent="0.25">
      <c r="A85" s="23" t="s">
        <v>112</v>
      </c>
    </row>
    <row r="86" spans="1:1" ht="15" hidden="1" x14ac:dyDescent="0.25">
      <c r="A86" s="25" t="s">
        <v>109</v>
      </c>
    </row>
    <row r="87" spans="1:1" ht="15" x14ac:dyDescent="0.25">
      <c r="A87" s="23" t="s">
        <v>118</v>
      </c>
    </row>
    <row r="88" spans="1:1" ht="15" x14ac:dyDescent="0.25">
      <c r="A88" s="25" t="s">
        <v>119</v>
      </c>
    </row>
    <row r="94" spans="1:1" ht="15" x14ac:dyDescent="0.25">
      <c r="A94" s="23" t="s">
        <v>39</v>
      </c>
    </row>
    <row r="95" spans="1:1" ht="15" x14ac:dyDescent="0.25">
      <c r="A95" s="61" t="s">
        <v>38</v>
      </c>
    </row>
    <row r="96" spans="1:1" ht="15" x14ac:dyDescent="0.25">
      <c r="A96" s="23" t="s">
        <v>37</v>
      </c>
    </row>
    <row r="97" spans="1:1" ht="15" x14ac:dyDescent="0.25">
      <c r="A97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2024-02-28T21:04:01Z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