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1CC95F7-5AA6-4F7B-9611-120F689166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1" i="2" l="1"/>
  <c r="N8" i="2"/>
  <c r="N23" i="2"/>
  <c r="L61" i="2"/>
  <c r="N39" i="2"/>
  <c r="K38" i="2"/>
  <c r="N38" i="2" s="1"/>
  <c r="J52" i="2"/>
  <c r="J61" i="2" s="1"/>
  <c r="N53" i="2"/>
  <c r="N52" i="2"/>
  <c r="N46" i="2"/>
  <c r="I45" i="2"/>
  <c r="I61" i="2" s="1"/>
  <c r="N19" i="2"/>
  <c r="N9" i="2"/>
  <c r="N10" i="2"/>
  <c r="N11" i="2"/>
  <c r="N12" i="2"/>
  <c r="H61" i="2"/>
  <c r="K61" i="2" l="1"/>
  <c r="N45" i="2"/>
</calcChain>
</file>

<file path=xl/sharedStrings.xml><?xml version="1.0" encoding="utf-8"?>
<sst xmlns="http://schemas.openxmlformats.org/spreadsheetml/2006/main" count="124" uniqueCount="87">
  <si>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</si>
  <si>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</si>
  <si>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</si>
  <si>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</si>
  <si>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</si>
  <si>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</si>
  <si>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</si>
  <si>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</si>
  <si>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</si>
  <si>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</si>
  <si>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</si>
  <si>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</si>
  <si>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</si>
  <si>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</si>
  <si>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</si>
  <si>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</si>
  <si>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</si>
  <si>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</si>
  <si>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</si>
  <si>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</si>
  <si>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</si>
  <si>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</si>
  <si>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</si>
  <si>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</si>
  <si>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</si>
  <si>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</si>
  <si>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DUNS 947581567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</si>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</sst>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topLeftCell="D1" zoomScale="120" zoomScaleNormal="120" workbookViewId="0">
      <selection activeCell="L4" sqref="L1:L1048576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2" width="12.1796875" style="2" hidden="1" customWidth="1"/>
    <col min="13" max="13" width="12.1796875" style="2" customWidth="1"/>
    <col min="14" max="14" width="12.1796875" style="3" hidden="1" customWidth="1"/>
    <col min="15" max="15" width="11.81640625" style="3" bestFit="1" customWidth="1"/>
    <col min="16" max="16" width="10.1796875" style="3" bestFit="1" customWidth="1"/>
    <col min="17" max="16384" width="9.1796875" style="3"/>
  </cols>
  <sheetData>
    <row r="1" spans="1:14" ht="20.5" x14ac:dyDescent="0.45">
      <c r="A1" s="3" t="s">
        <v>10</v>
      </c>
      <c r="B1" s="73" t="s">
        <v>9</v>
      </c>
      <c r="C1" s="74"/>
      <c r="D1" s="74"/>
      <c r="E1" s="74"/>
      <c r="F1" s="74"/>
      <c r="G1" s="74"/>
      <c r="H1" s="74"/>
      <c r="I1" s="50"/>
      <c r="J1" s="50"/>
      <c r="K1" s="50"/>
      <c r="L1" s="50"/>
      <c r="M1" s="50"/>
    </row>
    <row r="2" spans="1:14" ht="20.5" x14ac:dyDescent="0.45">
      <c r="B2" s="6"/>
      <c r="C2" s="6"/>
      <c r="D2" s="6"/>
      <c r="E2" s="7"/>
      <c r="F2" s="7"/>
      <c r="G2" s="7"/>
    </row>
    <row r="3" spans="1:14" ht="20.5" x14ac:dyDescent="0.45">
      <c r="A3" s="4" t="s">
        <v>11</v>
      </c>
      <c r="B3" s="6" t="s">
        <v>7</v>
      </c>
      <c r="C3" s="1"/>
    </row>
    <row r="4" spans="1:14" ht="21" thickBot="1" x14ac:dyDescent="0.5">
      <c r="A4" s="4"/>
      <c r="B4" s="5"/>
      <c r="C4" s="1"/>
    </row>
    <row r="5" spans="1:14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48</v>
      </c>
      <c r="I5" s="52" t="s">
        <v>49</v>
      </c>
      <c r="J5" s="52" t="s">
        <v>58</v>
      </c>
      <c r="K5" s="52" t="s">
        <v>64</v>
      </c>
      <c r="L5" s="52" t="s">
        <v>73</v>
      </c>
      <c r="M5" s="52" t="s">
        <v>81</v>
      </c>
      <c r="N5" s="31" t="s">
        <v>6</v>
      </c>
    </row>
    <row r="6" spans="1:14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6"/>
    </row>
    <row r="7" spans="1:14" s="10" customFormat="1" ht="16.5" customHeight="1" x14ac:dyDescent="0.35">
      <c r="A7" s="15" t="s">
        <v>82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6"/>
    </row>
    <row r="8" spans="1:14" s="10" customFormat="1" ht="16.5" customHeight="1" x14ac:dyDescent="0.35">
      <c r="A8" s="32" t="s">
        <v>85</v>
      </c>
      <c r="B8" s="17" t="s">
        <v>52</v>
      </c>
      <c r="C8" s="43" t="s">
        <v>86</v>
      </c>
      <c r="D8" s="56" t="s">
        <v>12</v>
      </c>
      <c r="E8" s="57" t="s">
        <v>21</v>
      </c>
      <c r="F8" s="15" t="s">
        <v>13</v>
      </c>
      <c r="G8" s="15"/>
      <c r="H8" s="20"/>
      <c r="I8" s="20"/>
      <c r="J8" s="20"/>
      <c r="K8" s="20"/>
      <c r="L8" s="20"/>
      <c r="M8" s="68">
        <v>95000</v>
      </c>
      <c r="N8" s="58">
        <f>SUM(M8)</f>
        <v>95000</v>
      </c>
    </row>
    <row r="9" spans="1:14" s="10" customFormat="1" ht="16.5" hidden="1" customHeight="1" thickBot="1" x14ac:dyDescent="0.4">
      <c r="A9" s="36"/>
      <c r="B9" s="51"/>
      <c r="C9" s="59"/>
      <c r="D9" s="56" t="s">
        <v>15</v>
      </c>
      <c r="E9" s="56" t="s">
        <v>25</v>
      </c>
      <c r="F9" s="17" t="s">
        <v>13</v>
      </c>
      <c r="G9" s="17"/>
      <c r="H9" s="20"/>
      <c r="I9" s="20"/>
      <c r="J9" s="20"/>
      <c r="K9" s="20"/>
      <c r="L9" s="20"/>
      <c r="M9" s="68"/>
      <c r="N9" s="58" t="e">
        <f>SUM(#REF!)</f>
        <v>#REF!</v>
      </c>
    </row>
    <row r="10" spans="1:14" s="10" customFormat="1" ht="16.5" customHeight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8"/>
      <c r="N10" s="58">
        <f>SUM(H10:H10)</f>
        <v>0</v>
      </c>
    </row>
    <row r="11" spans="1:14" s="10" customFormat="1" ht="16.5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8"/>
      <c r="N11" s="58">
        <f>SUM(H11:H11)</f>
        <v>0</v>
      </c>
    </row>
    <row r="12" spans="1:14" s="10" customFormat="1" ht="16.5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8"/>
      <c r="N12" s="58">
        <f>SUM(H12:H12)</f>
        <v>0</v>
      </c>
    </row>
    <row r="13" spans="1:14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8"/>
      <c r="N13" s="58"/>
    </row>
    <row r="14" spans="1:14" s="10" customFormat="1" ht="16.5" hidden="1" customHeight="1" x14ac:dyDescent="0.35">
      <c r="A14" s="15" t="s">
        <v>47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20"/>
      <c r="M14" s="68"/>
      <c r="N14" s="58"/>
    </row>
    <row r="15" spans="1:14" s="10" customFormat="1" ht="16.5" hidden="1" customHeight="1" x14ac:dyDescent="0.35">
      <c r="A15" s="21"/>
      <c r="B15" s="17"/>
      <c r="C15" s="15"/>
      <c r="D15" s="15" t="s">
        <v>22</v>
      </c>
      <c r="E15" s="15" t="s">
        <v>23</v>
      </c>
      <c r="F15" s="17">
        <v>17.207000000000001</v>
      </c>
      <c r="G15" s="60" t="s">
        <v>28</v>
      </c>
      <c r="H15" s="20"/>
      <c r="I15" s="20"/>
      <c r="J15" s="20"/>
      <c r="K15" s="20"/>
      <c r="L15" s="20"/>
      <c r="M15" s="68"/>
      <c r="N15" s="58"/>
    </row>
    <row r="16" spans="1:14" s="10" customFormat="1" ht="16.5" hidden="1" customHeight="1" x14ac:dyDescent="0.35">
      <c r="A16" s="21"/>
      <c r="B16" s="17"/>
      <c r="C16" s="15"/>
      <c r="D16" s="15" t="s">
        <v>22</v>
      </c>
      <c r="E16" s="15" t="s">
        <v>23</v>
      </c>
      <c r="F16" s="17">
        <v>17.207000000000001</v>
      </c>
      <c r="G16" s="60" t="s">
        <v>28</v>
      </c>
      <c r="H16" s="20"/>
      <c r="I16" s="20"/>
      <c r="J16" s="20"/>
      <c r="K16" s="20"/>
      <c r="L16" s="20"/>
      <c r="M16" s="68"/>
      <c r="N16" s="58"/>
    </row>
    <row r="17" spans="1:15" s="10" customFormat="1" ht="16.5" hidden="1" customHeight="1" x14ac:dyDescent="0.35">
      <c r="A17" s="21"/>
      <c r="B17" s="17"/>
      <c r="C17" s="15"/>
      <c r="D17" s="15" t="s">
        <v>22</v>
      </c>
      <c r="E17" s="15" t="s">
        <v>24</v>
      </c>
      <c r="F17" s="17" t="s">
        <v>16</v>
      </c>
      <c r="G17" s="60" t="s">
        <v>28</v>
      </c>
      <c r="H17" s="20"/>
      <c r="I17" s="20"/>
      <c r="J17" s="20"/>
      <c r="K17" s="20"/>
      <c r="L17" s="20"/>
      <c r="M17" s="68"/>
      <c r="N17" s="58"/>
    </row>
    <row r="18" spans="1:15" s="10" customFormat="1" ht="14.5" hidden="1" x14ac:dyDescent="0.35">
      <c r="A18" s="21"/>
      <c r="B18" s="17"/>
      <c r="C18" s="15"/>
      <c r="D18" s="15" t="s">
        <v>22</v>
      </c>
      <c r="E18" s="15" t="s">
        <v>24</v>
      </c>
      <c r="F18" s="17" t="s">
        <v>16</v>
      </c>
      <c r="G18" s="60" t="s">
        <v>28</v>
      </c>
      <c r="H18" s="20"/>
      <c r="I18" s="20"/>
      <c r="J18" s="20"/>
      <c r="K18" s="20"/>
      <c r="L18" s="20"/>
      <c r="M18" s="68"/>
      <c r="N18" s="58"/>
    </row>
    <row r="19" spans="1:15" s="10" customFormat="1" ht="16.5" hidden="1" customHeight="1" x14ac:dyDescent="0.35">
      <c r="A19" s="65" t="s">
        <v>41</v>
      </c>
      <c r="B19" s="17" t="s">
        <v>44</v>
      </c>
      <c r="C19" s="14" t="s">
        <v>42</v>
      </c>
      <c r="D19" s="14" t="s">
        <v>18</v>
      </c>
      <c r="E19" s="14" t="s">
        <v>19</v>
      </c>
      <c r="F19" s="66">
        <v>10.561</v>
      </c>
      <c r="G19" s="17"/>
      <c r="H19" s="68">
        <v>2712.7100000000005</v>
      </c>
      <c r="I19" s="20"/>
      <c r="J19" s="20"/>
      <c r="K19" s="20"/>
      <c r="L19" s="20"/>
      <c r="M19" s="68"/>
      <c r="N19" s="58">
        <f>SUM(H19:I19)</f>
        <v>2712.7100000000005</v>
      </c>
    </row>
    <row r="20" spans="1:15" s="10" customFormat="1" ht="16.5" hidden="1" customHeight="1" x14ac:dyDescent="0.35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20"/>
      <c r="M20" s="68"/>
      <c r="N20" s="58"/>
      <c r="O20" s="40"/>
    </row>
    <row r="21" spans="1:15" s="10" customFormat="1" ht="16.5" hidden="1" customHeight="1" x14ac:dyDescent="0.35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20"/>
      <c r="M21" s="68"/>
      <c r="N21" s="58"/>
    </row>
    <row r="22" spans="1:15" s="10" customFormat="1" ht="16.5" hidden="1" customHeight="1" x14ac:dyDescent="0.35">
      <c r="A22" s="15" t="s">
        <v>74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20"/>
      <c r="M22" s="68"/>
      <c r="N22" s="58"/>
    </row>
    <row r="23" spans="1:15" s="10" customFormat="1" ht="16.5" hidden="1" customHeight="1" x14ac:dyDescent="0.35">
      <c r="A23" s="41" t="s">
        <v>75</v>
      </c>
      <c r="B23" s="17" t="s">
        <v>76</v>
      </c>
      <c r="C23" s="15" t="s">
        <v>77</v>
      </c>
      <c r="D23" s="15" t="s">
        <v>17</v>
      </c>
      <c r="E23" s="35" t="s">
        <v>78</v>
      </c>
      <c r="F23" s="31">
        <v>17.800999999999998</v>
      </c>
      <c r="G23" s="60" t="s">
        <v>29</v>
      </c>
      <c r="H23" s="20"/>
      <c r="I23" s="20"/>
      <c r="J23" s="20"/>
      <c r="K23" s="20"/>
      <c r="L23" s="68">
        <v>14282</v>
      </c>
      <c r="M23" s="68"/>
      <c r="N23" s="58">
        <f>L23</f>
        <v>14282</v>
      </c>
    </row>
    <row r="24" spans="1:15" s="10" customFormat="1" ht="16.5" hidden="1" customHeight="1" x14ac:dyDescent="0.35">
      <c r="A24" s="36"/>
      <c r="B24" s="17"/>
      <c r="C24" s="33"/>
      <c r="D24" s="33"/>
      <c r="E24" s="35"/>
      <c r="F24" s="31"/>
      <c r="G24" s="60"/>
      <c r="H24" s="20"/>
      <c r="I24" s="20"/>
      <c r="J24" s="20"/>
      <c r="K24" s="20"/>
      <c r="L24" s="68"/>
      <c r="M24" s="68"/>
      <c r="N24" s="58"/>
    </row>
    <row r="25" spans="1:15" s="10" customFormat="1" ht="16.5" hidden="1" customHeight="1" x14ac:dyDescent="0.35">
      <c r="A25" s="36"/>
      <c r="B25" s="17"/>
      <c r="C25" s="33"/>
      <c r="D25" s="33"/>
      <c r="E25" s="35"/>
      <c r="F25" s="31"/>
      <c r="G25" s="60"/>
      <c r="H25" s="20"/>
      <c r="I25" s="20"/>
      <c r="J25" s="20"/>
      <c r="K25" s="20"/>
      <c r="L25" s="68"/>
      <c r="M25" s="68"/>
      <c r="N25" s="58"/>
      <c r="O25" s="40"/>
    </row>
    <row r="26" spans="1:15" s="10" customFormat="1" ht="16.5" hidden="1" customHeight="1" x14ac:dyDescent="0.35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68"/>
      <c r="M26" s="68"/>
      <c r="N26" s="58"/>
    </row>
    <row r="27" spans="1:15" s="10" customFormat="1" ht="16.5" hidden="1" customHeight="1" x14ac:dyDescent="0.35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72"/>
      <c r="M27" s="72"/>
      <c r="N27" s="58"/>
    </row>
    <row r="28" spans="1:15" s="23" customFormat="1" ht="16.5" hidden="1" customHeight="1" x14ac:dyDescent="0.35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72"/>
      <c r="M28" s="72"/>
      <c r="N28" s="58"/>
    </row>
    <row r="29" spans="1:15" s="10" customFormat="1" ht="16.5" hidden="1" customHeight="1" x14ac:dyDescent="0.35">
      <c r="A29" s="15" t="s">
        <v>30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72"/>
      <c r="M29" s="72"/>
      <c r="N29" s="58"/>
    </row>
    <row r="30" spans="1:15" s="23" customFormat="1" ht="15" hidden="1" customHeight="1" x14ac:dyDescent="0.35">
      <c r="A30" s="34" t="s">
        <v>33</v>
      </c>
      <c r="B30" s="17" t="s">
        <v>36</v>
      </c>
      <c r="C30" s="62" t="s">
        <v>34</v>
      </c>
      <c r="D30" s="46" t="s">
        <v>14</v>
      </c>
      <c r="E30" s="46" t="s">
        <v>35</v>
      </c>
      <c r="F30" s="15">
        <v>17.245000000000001</v>
      </c>
      <c r="G30" s="60" t="s">
        <v>31</v>
      </c>
      <c r="H30" s="18"/>
      <c r="I30" s="18"/>
      <c r="J30" s="18"/>
      <c r="K30" s="18"/>
      <c r="L30" s="72"/>
      <c r="M30" s="72"/>
      <c r="N30" s="58"/>
    </row>
    <row r="31" spans="1:15" s="10" customFormat="1" ht="16.5" hidden="1" customHeight="1" x14ac:dyDescent="0.35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72"/>
      <c r="M31" s="72"/>
      <c r="N31" s="58"/>
    </row>
    <row r="32" spans="1:15" s="10" customFormat="1" ht="16.5" hidden="1" customHeight="1" x14ac:dyDescent="0.35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72"/>
      <c r="M32" s="72"/>
      <c r="N32" s="58"/>
    </row>
    <row r="33" spans="1:15" s="10" customFormat="1" ht="16.5" hidden="1" customHeight="1" x14ac:dyDescent="0.35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72"/>
      <c r="M33" s="72"/>
      <c r="N33" s="58"/>
    </row>
    <row r="34" spans="1:15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72"/>
      <c r="M34" s="72"/>
      <c r="N34" s="58"/>
    </row>
    <row r="35" spans="1:15" s="10" customFormat="1" ht="16.5" hidden="1" customHeight="1" x14ac:dyDescent="0.35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72"/>
      <c r="M35" s="72"/>
      <c r="N35" s="58"/>
    </row>
    <row r="36" spans="1:15" s="10" customFormat="1" ht="16.5" hidden="1" customHeight="1" x14ac:dyDescent="0.35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72"/>
      <c r="M36" s="72"/>
      <c r="N36" s="58"/>
    </row>
    <row r="37" spans="1:15" s="10" customFormat="1" ht="16.5" hidden="1" customHeight="1" x14ac:dyDescent="0.35">
      <c r="A37" s="15" t="s">
        <v>65</v>
      </c>
      <c r="B37" s="11"/>
      <c r="C37" s="12"/>
      <c r="D37" s="12"/>
      <c r="E37" s="13"/>
      <c r="F37" s="14"/>
      <c r="G37" s="14"/>
      <c r="H37" s="18"/>
      <c r="I37" s="18"/>
      <c r="J37" s="18"/>
      <c r="K37" s="72"/>
      <c r="L37" s="72"/>
      <c r="M37" s="72"/>
      <c r="N37" s="58"/>
    </row>
    <row r="38" spans="1:15" s="23" customFormat="1" ht="15" hidden="1" customHeight="1" x14ac:dyDescent="0.35">
      <c r="A38" s="53" t="s">
        <v>68</v>
      </c>
      <c r="B38" s="69" t="s">
        <v>52</v>
      </c>
      <c r="C38" s="15" t="s">
        <v>69</v>
      </c>
      <c r="D38" s="15" t="s">
        <v>70</v>
      </c>
      <c r="E38" s="15" t="s">
        <v>71</v>
      </c>
      <c r="F38" s="15">
        <v>17.225000000000001</v>
      </c>
      <c r="G38" s="67" t="s">
        <v>43</v>
      </c>
      <c r="H38" s="18"/>
      <c r="I38" s="18"/>
      <c r="J38" s="18"/>
      <c r="K38" s="72">
        <f>76000-1</f>
        <v>75999</v>
      </c>
      <c r="L38" s="72"/>
      <c r="M38" s="72"/>
      <c r="N38" s="58">
        <f>SUM(K38)</f>
        <v>75999</v>
      </c>
    </row>
    <row r="39" spans="1:15" s="23" customFormat="1" ht="15" hidden="1" customHeight="1" x14ac:dyDescent="0.35">
      <c r="A39" s="53" t="s">
        <v>68</v>
      </c>
      <c r="B39" s="17" t="s">
        <v>72</v>
      </c>
      <c r="C39" s="15" t="s">
        <v>69</v>
      </c>
      <c r="D39" s="15" t="s">
        <v>70</v>
      </c>
      <c r="E39" s="15" t="s">
        <v>71</v>
      </c>
      <c r="F39" s="15">
        <v>17.225000000000001</v>
      </c>
      <c r="G39" s="67" t="s">
        <v>43</v>
      </c>
      <c r="H39" s="18"/>
      <c r="I39" s="18"/>
      <c r="J39" s="18"/>
      <c r="K39" s="72">
        <v>1</v>
      </c>
      <c r="L39" s="72"/>
      <c r="M39" s="72"/>
      <c r="N39" s="58">
        <f>SUM(K39)</f>
        <v>1</v>
      </c>
    </row>
    <row r="40" spans="1:15" s="23" customFormat="1" ht="15" hidden="1" customHeight="1" x14ac:dyDescent="0.35">
      <c r="A40" s="41"/>
      <c r="B40" s="17"/>
      <c r="C40" s="15"/>
      <c r="D40" s="15"/>
      <c r="E40" s="15"/>
      <c r="F40" s="15"/>
      <c r="G40" s="15"/>
      <c r="H40" s="18"/>
      <c r="I40" s="18"/>
      <c r="J40" s="18"/>
      <c r="K40" s="72"/>
      <c r="L40" s="72"/>
      <c r="M40" s="72"/>
      <c r="N40" s="58"/>
      <c r="O40" s="49"/>
    </row>
    <row r="41" spans="1:15" s="23" customFormat="1" ht="15" hidden="1" customHeight="1" x14ac:dyDescent="0.35">
      <c r="A41" s="21"/>
      <c r="B41" s="17"/>
      <c r="C41" s="15"/>
      <c r="D41" s="15"/>
      <c r="E41" s="15"/>
      <c r="F41" s="15"/>
      <c r="G41" s="15"/>
      <c r="H41" s="18"/>
      <c r="I41" s="18"/>
      <c r="J41" s="18"/>
      <c r="K41" s="72"/>
      <c r="L41" s="72"/>
      <c r="M41" s="72"/>
      <c r="N41" s="58"/>
    </row>
    <row r="42" spans="1:15" s="23" customFormat="1" ht="14.5" hidden="1" x14ac:dyDescent="0.35">
      <c r="A42" s="22"/>
      <c r="B42" s="11"/>
      <c r="C42" s="19"/>
      <c r="D42" s="19"/>
      <c r="E42" s="19"/>
      <c r="F42" s="11"/>
      <c r="G42" s="11"/>
      <c r="H42" s="18"/>
      <c r="I42" s="18"/>
      <c r="J42" s="18"/>
      <c r="K42" s="72"/>
      <c r="L42" s="72"/>
      <c r="M42" s="72"/>
      <c r="N42" s="58"/>
    </row>
    <row r="43" spans="1:15" s="23" customFormat="1" ht="14.5" hidden="1" x14ac:dyDescent="0.35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44"/>
      <c r="N43" s="58"/>
    </row>
    <row r="44" spans="1:15" s="23" customFormat="1" ht="14.5" hidden="1" x14ac:dyDescent="0.35">
      <c r="A44" s="15" t="s">
        <v>50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58"/>
    </row>
    <row r="45" spans="1:15" s="23" customFormat="1" ht="15.5" hidden="1" x14ac:dyDescent="0.35">
      <c r="A45" s="54" t="s">
        <v>51</v>
      </c>
      <c r="B45" s="69" t="s">
        <v>52</v>
      </c>
      <c r="C45" s="70" t="s">
        <v>53</v>
      </c>
      <c r="D45" s="55" t="s">
        <v>54</v>
      </c>
      <c r="E45" s="55">
        <v>6501</v>
      </c>
      <c r="F45" s="17">
        <v>17.259</v>
      </c>
      <c r="G45" s="61" t="s">
        <v>32</v>
      </c>
      <c r="H45" s="44"/>
      <c r="I45" s="44">
        <f>839679-1</f>
        <v>839678</v>
      </c>
      <c r="J45" s="44"/>
      <c r="K45" s="44"/>
      <c r="L45" s="44"/>
      <c r="M45" s="44"/>
      <c r="N45" s="58">
        <f>SUM(I45)</f>
        <v>839678</v>
      </c>
    </row>
    <row r="46" spans="1:15" s="23" customFormat="1" ht="15.5" hidden="1" x14ac:dyDescent="0.35">
      <c r="A46" s="54" t="s">
        <v>51</v>
      </c>
      <c r="B46" s="17" t="s">
        <v>55</v>
      </c>
      <c r="C46" s="70" t="s">
        <v>53</v>
      </c>
      <c r="D46" s="55" t="s">
        <v>54</v>
      </c>
      <c r="E46" s="55">
        <v>6501</v>
      </c>
      <c r="F46" s="17">
        <v>17.259</v>
      </c>
      <c r="G46" s="61" t="s">
        <v>32</v>
      </c>
      <c r="H46" s="44"/>
      <c r="I46" s="44">
        <v>1</v>
      </c>
      <c r="J46" s="44"/>
      <c r="K46" s="44"/>
      <c r="L46" s="44"/>
      <c r="M46" s="44"/>
      <c r="N46" s="58">
        <f>SUM(I46)</f>
        <v>1</v>
      </c>
    </row>
    <row r="47" spans="1:15" s="10" customFormat="1" ht="15.5" hidden="1" x14ac:dyDescent="0.35">
      <c r="A47" s="21"/>
      <c r="B47" s="17"/>
      <c r="C47" s="46"/>
      <c r="D47" s="30"/>
      <c r="E47" s="30">
        <v>6502</v>
      </c>
      <c r="F47" s="15">
        <v>17.257999999999999</v>
      </c>
      <c r="G47" s="61" t="s">
        <v>32</v>
      </c>
      <c r="H47" s="45"/>
      <c r="I47" s="45"/>
      <c r="J47" s="45"/>
      <c r="K47" s="45"/>
      <c r="L47" s="45"/>
      <c r="M47" s="45"/>
      <c r="N47" s="58"/>
    </row>
    <row r="48" spans="1:15" s="10" customFormat="1" ht="15.5" hidden="1" x14ac:dyDescent="0.35">
      <c r="A48" s="21"/>
      <c r="B48" s="17"/>
      <c r="C48" s="46"/>
      <c r="D48" s="30"/>
      <c r="E48" s="30">
        <v>6502</v>
      </c>
      <c r="F48" s="15">
        <v>17.257999999999999</v>
      </c>
      <c r="G48" s="61" t="s">
        <v>32</v>
      </c>
      <c r="H48" s="45"/>
      <c r="I48" s="45"/>
      <c r="J48" s="45"/>
      <c r="K48" s="45"/>
      <c r="L48" s="45"/>
      <c r="M48" s="45"/>
      <c r="N48" s="58"/>
    </row>
    <row r="49" spans="1:14" s="10" customFormat="1" ht="15.5" hidden="1" x14ac:dyDescent="0.35">
      <c r="A49" s="21"/>
      <c r="B49" s="17"/>
      <c r="C49" s="15"/>
      <c r="D49" s="30"/>
      <c r="E49" s="30">
        <v>6502</v>
      </c>
      <c r="F49" s="15">
        <v>17.257999999999999</v>
      </c>
      <c r="G49" s="61" t="s">
        <v>32</v>
      </c>
      <c r="H49" s="44"/>
      <c r="I49" s="44"/>
      <c r="J49" s="44"/>
      <c r="K49" s="44"/>
      <c r="L49" s="44"/>
      <c r="M49" s="44"/>
      <c r="N49" s="58"/>
    </row>
    <row r="50" spans="1:14" s="10" customFormat="1" ht="15.5" hidden="1" x14ac:dyDescent="0.35">
      <c r="A50" s="21"/>
      <c r="B50" s="17"/>
      <c r="C50" s="15"/>
      <c r="D50" s="30"/>
      <c r="E50" s="30">
        <v>6502</v>
      </c>
      <c r="F50" s="15">
        <v>17.257999999999999</v>
      </c>
      <c r="G50" s="61" t="s">
        <v>32</v>
      </c>
      <c r="H50" s="44"/>
      <c r="I50" s="44"/>
      <c r="J50" s="44"/>
      <c r="K50" s="44"/>
      <c r="L50" s="44"/>
      <c r="M50" s="44"/>
      <c r="N50" s="58"/>
    </row>
    <row r="51" spans="1:14" s="10" customFormat="1" ht="14.5" hidden="1" x14ac:dyDescent="0.35">
      <c r="A51" s="21"/>
      <c r="B51" s="47"/>
      <c r="C51" s="31"/>
      <c r="D51" s="15"/>
      <c r="E51" s="17"/>
      <c r="F51" s="15"/>
      <c r="G51" s="61"/>
      <c r="H51" s="44"/>
      <c r="I51" s="44"/>
      <c r="J51" s="44"/>
      <c r="K51" s="44"/>
      <c r="L51" s="44"/>
      <c r="M51" s="44"/>
      <c r="N51" s="58"/>
    </row>
    <row r="52" spans="1:14" s="10" customFormat="1" ht="15.5" hidden="1" x14ac:dyDescent="0.35">
      <c r="A52" s="34" t="s">
        <v>61</v>
      </c>
      <c r="B52" s="69" t="s">
        <v>52</v>
      </c>
      <c r="C52" s="71" t="s">
        <v>62</v>
      </c>
      <c r="D52" s="30" t="s">
        <v>63</v>
      </c>
      <c r="E52" s="30">
        <v>6503</v>
      </c>
      <c r="F52" s="15">
        <v>17.277999999999999</v>
      </c>
      <c r="G52" s="61" t="s">
        <v>32</v>
      </c>
      <c r="H52" s="44"/>
      <c r="I52" s="44"/>
      <c r="J52" s="44">
        <f>92272-1</f>
        <v>92271</v>
      </c>
      <c r="K52" s="44"/>
      <c r="L52" s="44"/>
      <c r="M52" s="44"/>
      <c r="N52" s="58">
        <f>SUM(J52)</f>
        <v>92271</v>
      </c>
    </row>
    <row r="53" spans="1:14" s="10" customFormat="1" ht="15.5" hidden="1" x14ac:dyDescent="0.35">
      <c r="A53" s="34" t="s">
        <v>61</v>
      </c>
      <c r="B53" s="17" t="s">
        <v>55</v>
      </c>
      <c r="C53" s="71" t="s">
        <v>62</v>
      </c>
      <c r="D53" s="30" t="s">
        <v>63</v>
      </c>
      <c r="E53" s="30">
        <v>6503</v>
      </c>
      <c r="F53" s="15">
        <v>17.277999999999999</v>
      </c>
      <c r="G53" s="61" t="s">
        <v>32</v>
      </c>
      <c r="H53" s="44"/>
      <c r="I53" s="44"/>
      <c r="J53" s="44">
        <v>1</v>
      </c>
      <c r="K53" s="44"/>
      <c r="L53" s="44"/>
      <c r="M53" s="44"/>
      <c r="N53" s="58">
        <f>SUM(J53)</f>
        <v>1</v>
      </c>
    </row>
    <row r="54" spans="1:14" s="23" customFormat="1" ht="14.5" hidden="1" x14ac:dyDescent="0.35">
      <c r="A54" s="21"/>
      <c r="B54" s="17"/>
      <c r="C54" s="43"/>
      <c r="D54" s="15"/>
      <c r="E54" s="17"/>
      <c r="F54" s="15"/>
      <c r="G54" s="15"/>
      <c r="H54" s="45"/>
      <c r="I54" s="45"/>
      <c r="J54" s="45"/>
      <c r="K54" s="45"/>
      <c r="L54" s="45"/>
      <c r="M54" s="45"/>
      <c r="N54" s="58"/>
    </row>
    <row r="55" spans="1:14" s="23" customFormat="1" ht="14.5" hidden="1" x14ac:dyDescent="0.35">
      <c r="A55" s="21"/>
      <c r="B55" s="17"/>
      <c r="C55" s="43"/>
      <c r="D55" s="15"/>
      <c r="E55" s="17"/>
      <c r="F55" s="15"/>
      <c r="G55" s="15"/>
      <c r="H55" s="45"/>
      <c r="I55" s="45"/>
      <c r="J55" s="45"/>
      <c r="K55" s="45"/>
      <c r="L55" s="45"/>
      <c r="M55" s="45"/>
      <c r="N55" s="58"/>
    </row>
    <row r="56" spans="1:14" s="10" customFormat="1" ht="14.5" hidden="1" x14ac:dyDescent="0.35">
      <c r="A56" s="21"/>
      <c r="B56" s="17"/>
      <c r="C56" s="43"/>
      <c r="D56" s="15"/>
      <c r="E56" s="17"/>
      <c r="F56" s="15"/>
      <c r="G56" s="15"/>
      <c r="H56" s="45"/>
      <c r="I56" s="45"/>
      <c r="J56" s="45"/>
      <c r="K56" s="45"/>
      <c r="L56" s="45"/>
      <c r="M56" s="45"/>
      <c r="N56" s="58"/>
    </row>
    <row r="57" spans="1:14" s="10" customFormat="1" ht="14.5" hidden="1" x14ac:dyDescent="0.35">
      <c r="A57" s="21"/>
      <c r="B57" s="47"/>
      <c r="C57" s="31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58"/>
    </row>
    <row r="58" spans="1:14" s="10" customFormat="1" ht="14.5" hidden="1" x14ac:dyDescent="0.35">
      <c r="A58" s="21"/>
      <c r="B58" s="17"/>
      <c r="C58" s="31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58"/>
    </row>
    <row r="59" spans="1:14" s="10" customFormat="1" ht="14.5" hidden="1" x14ac:dyDescent="0.35">
      <c r="A59" s="21"/>
      <c r="B59" s="17"/>
      <c r="C59" s="31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58"/>
    </row>
    <row r="60" spans="1:14" s="10" customFormat="1" ht="14.5" x14ac:dyDescent="0.35">
      <c r="A60" s="21"/>
      <c r="B60" s="17"/>
      <c r="C60" s="15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58"/>
    </row>
    <row r="61" spans="1:14" s="10" customFormat="1" ht="14.5" x14ac:dyDescent="0.35">
      <c r="A61" s="21" t="s">
        <v>0</v>
      </c>
      <c r="B61" s="21"/>
      <c r="C61" s="24"/>
      <c r="D61" s="24"/>
      <c r="E61" s="24"/>
      <c r="F61" s="24"/>
      <c r="G61" s="24"/>
      <c r="H61" s="44">
        <f>SUM(H8:H60)</f>
        <v>2712.7100000000005</v>
      </c>
      <c r="I61" s="44">
        <f>SUM(I20:I60)</f>
        <v>839679</v>
      </c>
      <c r="J61" s="44">
        <f>SUM(J44:J58)</f>
        <v>92272</v>
      </c>
      <c r="K61" s="44">
        <f>SUM(K37:K40)</f>
        <v>76000</v>
      </c>
      <c r="L61" s="44">
        <f>SUM(L22:L26)</f>
        <v>14282</v>
      </c>
      <c r="M61" s="44">
        <f>SUM(M7:M12)</f>
        <v>95000</v>
      </c>
      <c r="N61" s="58"/>
    </row>
    <row r="62" spans="1:14" s="10" customFormat="1" ht="14.5" x14ac:dyDescent="0.35">
      <c r="A62" s="25"/>
      <c r="B62" s="25"/>
      <c r="C62" s="26"/>
      <c r="D62" s="26"/>
      <c r="E62" s="26"/>
      <c r="F62" s="26"/>
      <c r="G62" s="26"/>
      <c r="H62" s="27"/>
      <c r="I62" s="27"/>
      <c r="J62" s="27"/>
      <c r="K62" s="27"/>
      <c r="L62" s="27"/>
      <c r="M62" s="27"/>
      <c r="N62" s="28"/>
    </row>
    <row r="63" spans="1:14" s="10" customFormat="1" ht="14.5" x14ac:dyDescent="0.35">
      <c r="A63" s="23" t="s">
        <v>20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4" s="10" customFormat="1" ht="14.5" hidden="1" x14ac:dyDescent="0.35">
      <c r="A64" s="23" t="s">
        <v>45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s="10" customFormat="1" ht="14.5" hidden="1" x14ac:dyDescent="0.35">
      <c r="A65" s="25" t="s">
        <v>46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4.5" hidden="1" x14ac:dyDescent="0.35">
      <c r="A66" s="23" t="s">
        <v>56</v>
      </c>
    </row>
    <row r="67" spans="1:13" ht="14.5" hidden="1" x14ac:dyDescent="0.35">
      <c r="A67" s="25" t="s">
        <v>57</v>
      </c>
    </row>
    <row r="68" spans="1:13" ht="14.5" hidden="1" x14ac:dyDescent="0.35">
      <c r="A68" s="23" t="s">
        <v>59</v>
      </c>
    </row>
    <row r="69" spans="1:13" ht="14.5" hidden="1" x14ac:dyDescent="0.35">
      <c r="A69" s="25" t="s">
        <v>60</v>
      </c>
    </row>
    <row r="70" spans="1:13" ht="14.5" hidden="1" x14ac:dyDescent="0.35">
      <c r="A70" s="23" t="s">
        <v>66</v>
      </c>
    </row>
    <row r="71" spans="1:13" ht="14.5" hidden="1" x14ac:dyDescent="0.35">
      <c r="A71" s="25" t="s">
        <v>67</v>
      </c>
    </row>
    <row r="72" spans="1:13" ht="14.5" hidden="1" x14ac:dyDescent="0.35">
      <c r="A72" s="23" t="s">
        <v>79</v>
      </c>
    </row>
    <row r="73" spans="1:13" ht="14.5" hidden="1" x14ac:dyDescent="0.35">
      <c r="A73" s="25" t="s">
        <v>80</v>
      </c>
    </row>
    <row r="74" spans="1:13" ht="14.5" x14ac:dyDescent="0.35">
      <c r="A74" s="23" t="s">
        <v>83</v>
      </c>
    </row>
    <row r="75" spans="1:13" ht="14.5" x14ac:dyDescent="0.35">
      <c r="A75" s="23" t="s">
        <v>84</v>
      </c>
    </row>
    <row r="81" spans="1:1" ht="14.5" x14ac:dyDescent="0.35">
      <c r="A81" s="63" t="s">
        <v>26</v>
      </c>
    </row>
    <row r="82" spans="1:1" ht="14.5" x14ac:dyDescent="0.35">
      <c r="A82" s="23" t="s">
        <v>40</v>
      </c>
    </row>
    <row r="83" spans="1:1" ht="14.5" x14ac:dyDescent="0.35">
      <c r="A83" s="64" t="s">
        <v>39</v>
      </c>
    </row>
    <row r="84" spans="1:1" ht="14.5" x14ac:dyDescent="0.35">
      <c r="A84" s="23" t="s">
        <v>38</v>
      </c>
    </row>
    <row r="85" spans="1:1" ht="14.5" x14ac:dyDescent="0.35">
      <c r="A85" s="64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2023-09-12T12:13:39Z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