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1118CD8-D7AC-4915-A757-851C40AC792D}" xr6:coauthVersionLast="47" xr6:coauthVersionMax="47" xr10:uidLastSave="{00000000-0000-0000-0000-000000000000}"/>
  <bookViews>
    <workbookView xWindow="3810" yWindow="3810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1" i="2" l="1"/>
  <c r="P9" i="2"/>
  <c r="N47" i="2"/>
  <c r="N61" i="2" s="1"/>
  <c r="M61" i="2"/>
  <c r="P8" i="2"/>
  <c r="P23" i="2"/>
  <c r="L61" i="2"/>
  <c r="P39" i="2"/>
  <c r="K38" i="2"/>
  <c r="P38" i="2" s="1"/>
  <c r="J52" i="2"/>
  <c r="J61" i="2" s="1"/>
  <c r="P53" i="2"/>
  <c r="P46" i="2"/>
  <c r="I45" i="2"/>
  <c r="I61" i="2" s="1"/>
  <c r="P19" i="2"/>
  <c r="P10" i="2"/>
  <c r="P11" i="2"/>
  <c r="P12" i="2"/>
  <c r="H61" i="2"/>
  <c r="P52" i="2" l="1"/>
  <c r="K61" i="2"/>
  <c r="P45" i="2"/>
</calcChain>
</file>

<file path=xl/sharedStrings.xml><?xml version="1.0" encoding="utf-8"?>
<sst xmlns="http://schemas.openxmlformats.org/spreadsheetml/2006/main" count="141" uniqueCount="98">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</sst>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89" zoomScaleNormal="89" workbookViewId="0">
      <selection activeCell="A12" sqref="A12"/>
    </sheetView>
  </sheetViews>
  <sheetFormatPr defaultColWidth="9.140625" defaultRowHeight="13.5" x14ac:dyDescent="0.25"/>
  <cols>
    <col min="1" max="1" width="46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4" width="12.140625" style="2" hidden="1" customWidth="1"/>
    <col min="15" max="15" width="20.85546875" style="2" customWidth="1"/>
    <col min="16" max="16" width="12.140625" style="3" hidden="1" customWidth="1"/>
    <col min="17" max="17" width="11.85546875" style="3" bestFit="1" customWidth="1"/>
    <col min="18" max="18" width="10.140625" style="3" bestFit="1" customWidth="1"/>
    <col min="19" max="16384" width="9.140625" style="3"/>
  </cols>
  <sheetData>
    <row r="1" spans="1:16" ht="20.25" x14ac:dyDescent="0.3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50"/>
      <c r="J1" s="50"/>
      <c r="K1" s="50"/>
      <c r="L1" s="50"/>
      <c r="M1" s="50"/>
      <c r="N1" s="50"/>
      <c r="O1" s="50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11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27</v>
      </c>
      <c r="H5" s="9" t="s">
        <v>48</v>
      </c>
      <c r="I5" s="51" t="s">
        <v>49</v>
      </c>
      <c r="J5" s="51" t="s">
        <v>58</v>
      </c>
      <c r="K5" s="51" t="s">
        <v>64</v>
      </c>
      <c r="L5" s="51" t="s">
        <v>73</v>
      </c>
      <c r="M5" s="51" t="s">
        <v>81</v>
      </c>
      <c r="N5" s="51" t="s">
        <v>87</v>
      </c>
      <c r="O5" s="51" t="s">
        <v>93</v>
      </c>
      <c r="P5" s="31" t="s">
        <v>6</v>
      </c>
    </row>
    <row r="6" spans="1:16" s="10" customFormat="1" ht="16.5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</row>
    <row r="7" spans="1:16" s="10" customFormat="1" ht="16.5" customHeight="1" x14ac:dyDescent="0.3">
      <c r="A7" s="15" t="s">
        <v>82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6"/>
    </row>
    <row r="8" spans="1:16" s="10" customFormat="1" ht="16.5" hidden="1" customHeight="1" x14ac:dyDescent="0.3">
      <c r="A8" s="32" t="s">
        <v>85</v>
      </c>
      <c r="B8" s="17" t="s">
        <v>52</v>
      </c>
      <c r="C8" s="43" t="s">
        <v>86</v>
      </c>
      <c r="D8" s="55" t="s">
        <v>12</v>
      </c>
      <c r="E8" s="56" t="s">
        <v>21</v>
      </c>
      <c r="F8" s="15" t="s">
        <v>13</v>
      </c>
      <c r="G8" s="15"/>
      <c r="H8" s="20"/>
      <c r="I8" s="20"/>
      <c r="J8" s="20"/>
      <c r="K8" s="20"/>
      <c r="L8" s="20"/>
      <c r="M8" s="67">
        <v>95000</v>
      </c>
      <c r="N8" s="67"/>
      <c r="O8" s="67"/>
      <c r="P8" s="57">
        <f>SUM(M8)</f>
        <v>95000</v>
      </c>
    </row>
    <row r="9" spans="1:16" s="10" customFormat="1" ht="16.5" customHeight="1" thickBot="1" x14ac:dyDescent="0.35">
      <c r="A9" s="36" t="s">
        <v>96</v>
      </c>
      <c r="B9" s="68" t="s">
        <v>52</v>
      </c>
      <c r="C9" s="58" t="s">
        <v>97</v>
      </c>
      <c r="D9" s="55" t="s">
        <v>15</v>
      </c>
      <c r="E9" s="55" t="s">
        <v>25</v>
      </c>
      <c r="F9" s="17" t="s">
        <v>13</v>
      </c>
      <c r="G9" s="17"/>
      <c r="H9" s="20"/>
      <c r="I9" s="20"/>
      <c r="J9" s="20"/>
      <c r="K9" s="20"/>
      <c r="L9" s="20"/>
      <c r="M9" s="67"/>
      <c r="N9" s="67"/>
      <c r="O9" s="67">
        <v>208602</v>
      </c>
      <c r="P9" s="57">
        <f>SUM(O9)</f>
        <v>208602</v>
      </c>
    </row>
    <row r="10" spans="1:16" s="10" customFormat="1" ht="16.5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7"/>
      <c r="N10" s="67"/>
      <c r="O10" s="67"/>
      <c r="P10" s="57">
        <f>SUM(H10:H10)</f>
        <v>0</v>
      </c>
    </row>
    <row r="11" spans="1:16" s="10" customFormat="1" ht="16.5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7"/>
      <c r="N11" s="67"/>
      <c r="O11" s="67"/>
      <c r="P11" s="57">
        <f>SUM(H11:H11)</f>
        <v>0</v>
      </c>
    </row>
    <row r="12" spans="1:16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7"/>
      <c r="N12" s="67"/>
      <c r="O12" s="67"/>
      <c r="P12" s="57">
        <f>SUM(H12:H12)</f>
        <v>0</v>
      </c>
    </row>
    <row r="13" spans="1:16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7"/>
      <c r="N13" s="67"/>
      <c r="O13" s="67"/>
      <c r="P13" s="57"/>
    </row>
    <row r="14" spans="1:16" s="10" customFormat="1" ht="16.5" hidden="1" customHeight="1" x14ac:dyDescent="0.3">
      <c r="A14" s="15" t="s">
        <v>47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20"/>
      <c r="M14" s="67"/>
      <c r="N14" s="67"/>
      <c r="O14" s="67"/>
      <c r="P14" s="57"/>
    </row>
    <row r="15" spans="1:16" s="10" customFormat="1" ht="16.5" hidden="1" customHeight="1" x14ac:dyDescent="0.3">
      <c r="A15" s="21"/>
      <c r="B15" s="17"/>
      <c r="C15" s="15"/>
      <c r="D15" s="15" t="s">
        <v>22</v>
      </c>
      <c r="E15" s="15" t="s">
        <v>23</v>
      </c>
      <c r="F15" s="17">
        <v>17.207000000000001</v>
      </c>
      <c r="G15" s="59" t="s">
        <v>28</v>
      </c>
      <c r="H15" s="20"/>
      <c r="I15" s="20"/>
      <c r="J15" s="20"/>
      <c r="K15" s="20"/>
      <c r="L15" s="20"/>
      <c r="M15" s="67"/>
      <c r="N15" s="67"/>
      <c r="O15" s="67"/>
      <c r="P15" s="57"/>
    </row>
    <row r="16" spans="1:16" s="10" customFormat="1" ht="16.5" hidden="1" customHeight="1" x14ac:dyDescent="0.3">
      <c r="A16" s="21"/>
      <c r="B16" s="17"/>
      <c r="C16" s="15"/>
      <c r="D16" s="15" t="s">
        <v>22</v>
      </c>
      <c r="E16" s="15" t="s">
        <v>23</v>
      </c>
      <c r="F16" s="17">
        <v>17.207000000000001</v>
      </c>
      <c r="G16" s="59" t="s">
        <v>28</v>
      </c>
      <c r="H16" s="20"/>
      <c r="I16" s="20"/>
      <c r="J16" s="20"/>
      <c r="K16" s="20"/>
      <c r="L16" s="20"/>
      <c r="M16" s="67"/>
      <c r="N16" s="67"/>
      <c r="O16" s="67"/>
      <c r="P16" s="57"/>
    </row>
    <row r="17" spans="1:17" s="10" customFormat="1" ht="16.5" hidden="1" customHeight="1" x14ac:dyDescent="0.3">
      <c r="A17" s="21"/>
      <c r="B17" s="17"/>
      <c r="C17" s="15"/>
      <c r="D17" s="15" t="s">
        <v>22</v>
      </c>
      <c r="E17" s="15" t="s">
        <v>24</v>
      </c>
      <c r="F17" s="17" t="s">
        <v>16</v>
      </c>
      <c r="G17" s="59" t="s">
        <v>28</v>
      </c>
      <c r="H17" s="20"/>
      <c r="I17" s="20"/>
      <c r="J17" s="20"/>
      <c r="K17" s="20"/>
      <c r="L17" s="20"/>
      <c r="M17" s="67"/>
      <c r="N17" s="67"/>
      <c r="O17" s="67"/>
      <c r="P17" s="57"/>
    </row>
    <row r="18" spans="1:17" s="10" customFormat="1" ht="16.5" hidden="1" x14ac:dyDescent="0.3">
      <c r="A18" s="21"/>
      <c r="B18" s="17"/>
      <c r="C18" s="15"/>
      <c r="D18" s="15" t="s">
        <v>22</v>
      </c>
      <c r="E18" s="15" t="s">
        <v>24</v>
      </c>
      <c r="F18" s="17" t="s">
        <v>16</v>
      </c>
      <c r="G18" s="59" t="s">
        <v>28</v>
      </c>
      <c r="H18" s="20"/>
      <c r="I18" s="20"/>
      <c r="J18" s="20"/>
      <c r="K18" s="20"/>
      <c r="L18" s="20"/>
      <c r="M18" s="67"/>
      <c r="N18" s="67"/>
      <c r="O18" s="67"/>
      <c r="P18" s="57"/>
    </row>
    <row r="19" spans="1:17" s="10" customFormat="1" ht="16.5" hidden="1" customHeight="1" x14ac:dyDescent="0.3">
      <c r="A19" s="64" t="s">
        <v>41</v>
      </c>
      <c r="B19" s="17" t="s">
        <v>44</v>
      </c>
      <c r="C19" s="14" t="s">
        <v>42</v>
      </c>
      <c r="D19" s="14" t="s">
        <v>18</v>
      </c>
      <c r="E19" s="14" t="s">
        <v>19</v>
      </c>
      <c r="F19" s="65">
        <v>10.561</v>
      </c>
      <c r="G19" s="17"/>
      <c r="H19" s="67">
        <v>2712.7100000000005</v>
      </c>
      <c r="I19" s="20"/>
      <c r="J19" s="20"/>
      <c r="K19" s="20"/>
      <c r="L19" s="20"/>
      <c r="M19" s="67"/>
      <c r="N19" s="67"/>
      <c r="O19" s="67"/>
      <c r="P19" s="57">
        <f>SUM(H19:I19)</f>
        <v>2712.7100000000005</v>
      </c>
    </row>
    <row r="20" spans="1:17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20"/>
      <c r="M20" s="67"/>
      <c r="N20" s="67"/>
      <c r="O20" s="67"/>
      <c r="P20" s="57"/>
      <c r="Q20" s="40"/>
    </row>
    <row r="21" spans="1:17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20"/>
      <c r="M21" s="67"/>
      <c r="N21" s="67"/>
      <c r="O21" s="67"/>
      <c r="P21" s="57"/>
    </row>
    <row r="22" spans="1:17" s="10" customFormat="1" ht="16.5" hidden="1" customHeight="1" x14ac:dyDescent="0.3">
      <c r="A22" s="15" t="s">
        <v>74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7"/>
      <c r="N22" s="67"/>
      <c r="O22" s="67"/>
      <c r="P22" s="57"/>
    </row>
    <row r="23" spans="1:17" s="10" customFormat="1" ht="16.5" hidden="1" customHeight="1" x14ac:dyDescent="0.3">
      <c r="A23" s="41" t="s">
        <v>75</v>
      </c>
      <c r="B23" s="17" t="s">
        <v>76</v>
      </c>
      <c r="C23" s="15" t="s">
        <v>77</v>
      </c>
      <c r="D23" s="15" t="s">
        <v>17</v>
      </c>
      <c r="E23" s="35" t="s">
        <v>78</v>
      </c>
      <c r="F23" s="31">
        <v>17.800999999999998</v>
      </c>
      <c r="G23" s="59" t="s">
        <v>29</v>
      </c>
      <c r="H23" s="20"/>
      <c r="I23" s="20"/>
      <c r="J23" s="20"/>
      <c r="K23" s="20"/>
      <c r="L23" s="67">
        <v>14282</v>
      </c>
      <c r="M23" s="67"/>
      <c r="N23" s="67"/>
      <c r="O23" s="67"/>
      <c r="P23" s="57">
        <f>L23</f>
        <v>14282</v>
      </c>
    </row>
    <row r="24" spans="1:17" s="10" customFormat="1" ht="16.5" hidden="1" customHeight="1" x14ac:dyDescent="0.3">
      <c r="A24" s="36"/>
      <c r="B24" s="17"/>
      <c r="C24" s="33"/>
      <c r="D24" s="33"/>
      <c r="E24" s="35"/>
      <c r="F24" s="31"/>
      <c r="G24" s="59"/>
      <c r="H24" s="20"/>
      <c r="I24" s="20"/>
      <c r="J24" s="20"/>
      <c r="K24" s="20"/>
      <c r="L24" s="67"/>
      <c r="M24" s="67"/>
      <c r="N24" s="67"/>
      <c r="O24" s="67"/>
      <c r="P24" s="57"/>
    </row>
    <row r="25" spans="1:17" s="10" customFormat="1" ht="16.5" hidden="1" customHeight="1" x14ac:dyDescent="0.3">
      <c r="A25" s="36"/>
      <c r="B25" s="17"/>
      <c r="C25" s="33"/>
      <c r="D25" s="33"/>
      <c r="E25" s="35"/>
      <c r="F25" s="31"/>
      <c r="G25" s="59"/>
      <c r="H25" s="20"/>
      <c r="I25" s="20"/>
      <c r="J25" s="20"/>
      <c r="K25" s="20"/>
      <c r="L25" s="67"/>
      <c r="M25" s="67"/>
      <c r="N25" s="67"/>
      <c r="O25" s="67"/>
      <c r="P25" s="57"/>
      <c r="Q25" s="40"/>
    </row>
    <row r="26" spans="1:17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67"/>
      <c r="M26" s="67"/>
      <c r="N26" s="67"/>
      <c r="O26" s="67"/>
      <c r="P26" s="57"/>
    </row>
    <row r="27" spans="1:17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71"/>
      <c r="M27" s="71"/>
      <c r="N27" s="71"/>
      <c r="O27" s="71"/>
      <c r="P27" s="57"/>
    </row>
    <row r="28" spans="1:17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71"/>
      <c r="M28" s="71"/>
      <c r="N28" s="71"/>
      <c r="O28" s="71"/>
      <c r="P28" s="57"/>
    </row>
    <row r="29" spans="1:17" s="10" customFormat="1" ht="16.5" hidden="1" customHeight="1" x14ac:dyDescent="0.3">
      <c r="A29" s="15" t="s">
        <v>30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1"/>
      <c r="M29" s="71"/>
      <c r="N29" s="71"/>
      <c r="O29" s="71"/>
      <c r="P29" s="57"/>
    </row>
    <row r="30" spans="1:17" s="23" customFormat="1" ht="15" hidden="1" customHeight="1" x14ac:dyDescent="0.3">
      <c r="A30" s="34" t="s">
        <v>33</v>
      </c>
      <c r="B30" s="17" t="s">
        <v>36</v>
      </c>
      <c r="C30" s="61" t="s">
        <v>34</v>
      </c>
      <c r="D30" s="46" t="s">
        <v>14</v>
      </c>
      <c r="E30" s="46" t="s">
        <v>35</v>
      </c>
      <c r="F30" s="15">
        <v>17.245000000000001</v>
      </c>
      <c r="G30" s="59" t="s">
        <v>31</v>
      </c>
      <c r="H30" s="18"/>
      <c r="I30" s="18"/>
      <c r="J30" s="18"/>
      <c r="K30" s="18"/>
      <c r="L30" s="71"/>
      <c r="M30" s="71"/>
      <c r="N30" s="71"/>
      <c r="O30" s="71"/>
      <c r="P30" s="57"/>
    </row>
    <row r="31" spans="1:17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71"/>
      <c r="M31" s="71"/>
      <c r="N31" s="71"/>
      <c r="O31" s="71"/>
      <c r="P31" s="57"/>
    </row>
    <row r="32" spans="1:17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71"/>
      <c r="M32" s="71"/>
      <c r="N32" s="71"/>
      <c r="O32" s="71"/>
      <c r="P32" s="57"/>
    </row>
    <row r="33" spans="1:17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71"/>
      <c r="M33" s="71"/>
      <c r="N33" s="71"/>
      <c r="O33" s="71"/>
      <c r="P33" s="57"/>
    </row>
    <row r="34" spans="1:17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1"/>
      <c r="M34" s="71"/>
      <c r="N34" s="71"/>
      <c r="O34" s="71"/>
      <c r="P34" s="57"/>
    </row>
    <row r="35" spans="1:17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71"/>
      <c r="M35" s="71"/>
      <c r="N35" s="71"/>
      <c r="O35" s="71"/>
      <c r="P35" s="57"/>
    </row>
    <row r="36" spans="1:17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1"/>
      <c r="M36" s="71"/>
      <c r="N36" s="71"/>
      <c r="O36" s="71"/>
      <c r="P36" s="57"/>
    </row>
    <row r="37" spans="1:17" s="10" customFormat="1" ht="16.5" hidden="1" customHeight="1" x14ac:dyDescent="0.3">
      <c r="A37" s="15" t="s">
        <v>65</v>
      </c>
      <c r="B37" s="11"/>
      <c r="C37" s="12"/>
      <c r="D37" s="12"/>
      <c r="E37" s="13"/>
      <c r="F37" s="14"/>
      <c r="G37" s="14"/>
      <c r="H37" s="18"/>
      <c r="I37" s="18"/>
      <c r="J37" s="18"/>
      <c r="K37" s="71"/>
      <c r="L37" s="71"/>
      <c r="M37" s="71"/>
      <c r="N37" s="71"/>
      <c r="O37" s="71"/>
      <c r="P37" s="57"/>
    </row>
    <row r="38" spans="1:17" s="23" customFormat="1" ht="15" hidden="1" customHeight="1" x14ac:dyDescent="0.25">
      <c r="A38" s="52" t="s">
        <v>68</v>
      </c>
      <c r="B38" s="68" t="s">
        <v>52</v>
      </c>
      <c r="C38" s="15" t="s">
        <v>69</v>
      </c>
      <c r="D38" s="15" t="s">
        <v>70</v>
      </c>
      <c r="E38" s="15" t="s">
        <v>71</v>
      </c>
      <c r="F38" s="15">
        <v>17.225000000000001</v>
      </c>
      <c r="G38" s="66" t="s">
        <v>43</v>
      </c>
      <c r="H38" s="18"/>
      <c r="I38" s="18"/>
      <c r="J38" s="18"/>
      <c r="K38" s="71">
        <f>76000-1</f>
        <v>75999</v>
      </c>
      <c r="L38" s="71"/>
      <c r="M38" s="71"/>
      <c r="N38" s="71"/>
      <c r="O38" s="71"/>
      <c r="P38" s="57">
        <f>SUM(K38)</f>
        <v>75999</v>
      </c>
    </row>
    <row r="39" spans="1:17" s="23" customFormat="1" ht="15" hidden="1" customHeight="1" x14ac:dyDescent="0.25">
      <c r="A39" s="52" t="s">
        <v>68</v>
      </c>
      <c r="B39" s="17" t="s">
        <v>72</v>
      </c>
      <c r="C39" s="15" t="s">
        <v>69</v>
      </c>
      <c r="D39" s="15" t="s">
        <v>70</v>
      </c>
      <c r="E39" s="15" t="s">
        <v>71</v>
      </c>
      <c r="F39" s="15">
        <v>17.225000000000001</v>
      </c>
      <c r="G39" s="66" t="s">
        <v>43</v>
      </c>
      <c r="H39" s="18"/>
      <c r="I39" s="18"/>
      <c r="J39" s="18"/>
      <c r="K39" s="71">
        <v>1</v>
      </c>
      <c r="L39" s="71"/>
      <c r="M39" s="71"/>
      <c r="N39" s="71"/>
      <c r="O39" s="71"/>
      <c r="P39" s="57">
        <f>SUM(K39)</f>
        <v>1</v>
      </c>
    </row>
    <row r="40" spans="1:17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71"/>
      <c r="L40" s="71"/>
      <c r="M40" s="71"/>
      <c r="N40" s="71"/>
      <c r="O40" s="71"/>
      <c r="P40" s="57"/>
      <c r="Q40" s="49"/>
    </row>
    <row r="41" spans="1:17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71"/>
      <c r="L41" s="71"/>
      <c r="M41" s="71"/>
      <c r="N41" s="71"/>
      <c r="O41" s="71"/>
      <c r="P41" s="57"/>
    </row>
    <row r="42" spans="1:17" s="23" customFormat="1" ht="16.5" hidden="1" x14ac:dyDescent="0.3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71"/>
      <c r="L42" s="71"/>
      <c r="M42" s="71"/>
      <c r="N42" s="71"/>
      <c r="O42" s="71"/>
      <c r="P42" s="57"/>
    </row>
    <row r="43" spans="1:17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44"/>
      <c r="N43" s="44"/>
      <c r="O43" s="44"/>
      <c r="P43" s="57"/>
    </row>
    <row r="44" spans="1:17" s="23" customFormat="1" ht="16.5" hidden="1" x14ac:dyDescent="0.3">
      <c r="A44" s="15" t="s">
        <v>50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44"/>
      <c r="P44" s="57"/>
    </row>
    <row r="45" spans="1:17" s="23" customFormat="1" ht="16.5" hidden="1" x14ac:dyDescent="0.3">
      <c r="A45" s="53" t="s">
        <v>51</v>
      </c>
      <c r="B45" s="68" t="s">
        <v>52</v>
      </c>
      <c r="C45" s="69" t="s">
        <v>53</v>
      </c>
      <c r="D45" s="54" t="s">
        <v>54</v>
      </c>
      <c r="E45" s="54">
        <v>6501</v>
      </c>
      <c r="F45" s="17">
        <v>17.259</v>
      </c>
      <c r="G45" s="60" t="s">
        <v>32</v>
      </c>
      <c r="H45" s="44"/>
      <c r="I45" s="44">
        <f>839679-1</f>
        <v>839678</v>
      </c>
      <c r="J45" s="44"/>
      <c r="K45" s="44"/>
      <c r="L45" s="44"/>
      <c r="M45" s="44"/>
      <c r="N45" s="44"/>
      <c r="O45" s="44"/>
      <c r="P45" s="57">
        <f>SUM(I45)</f>
        <v>839678</v>
      </c>
    </row>
    <row r="46" spans="1:17" s="23" customFormat="1" ht="16.5" hidden="1" x14ac:dyDescent="0.3">
      <c r="A46" s="53" t="s">
        <v>51</v>
      </c>
      <c r="B46" s="17" t="s">
        <v>55</v>
      </c>
      <c r="C46" s="69" t="s">
        <v>53</v>
      </c>
      <c r="D46" s="54" t="s">
        <v>54</v>
      </c>
      <c r="E46" s="54">
        <v>6501</v>
      </c>
      <c r="F46" s="17">
        <v>17.259</v>
      </c>
      <c r="G46" s="60" t="s">
        <v>32</v>
      </c>
      <c r="H46" s="44"/>
      <c r="I46" s="44">
        <v>1</v>
      </c>
      <c r="J46" s="44"/>
      <c r="K46" s="44"/>
      <c r="L46" s="44"/>
      <c r="M46" s="44"/>
      <c r="N46" s="44"/>
      <c r="O46" s="44"/>
      <c r="P46" s="57">
        <f>SUM(I46)</f>
        <v>1</v>
      </c>
    </row>
    <row r="47" spans="1:17" s="10" customFormat="1" ht="16.5" hidden="1" x14ac:dyDescent="0.3">
      <c r="A47" s="21" t="s">
        <v>90</v>
      </c>
      <c r="B47" s="68" t="s">
        <v>52</v>
      </c>
      <c r="C47" s="15" t="s">
        <v>91</v>
      </c>
      <c r="D47" s="30" t="s">
        <v>92</v>
      </c>
      <c r="E47" s="30">
        <v>6502</v>
      </c>
      <c r="F47" s="15">
        <v>17.257999999999999</v>
      </c>
      <c r="G47" s="60" t="s">
        <v>32</v>
      </c>
      <c r="H47" s="45"/>
      <c r="I47" s="45"/>
      <c r="J47" s="45"/>
      <c r="K47" s="45"/>
      <c r="L47" s="45"/>
      <c r="M47" s="45"/>
      <c r="N47" s="45">
        <f>86857-1</f>
        <v>86856</v>
      </c>
      <c r="O47" s="45"/>
      <c r="P47" s="57"/>
    </row>
    <row r="48" spans="1:17" s="10" customFormat="1" ht="16.5" hidden="1" x14ac:dyDescent="0.3">
      <c r="A48" s="21" t="s">
        <v>90</v>
      </c>
      <c r="B48" s="17" t="s">
        <v>55</v>
      </c>
      <c r="C48" s="15" t="s">
        <v>91</v>
      </c>
      <c r="D48" s="30" t="s">
        <v>92</v>
      </c>
      <c r="E48" s="30">
        <v>6502</v>
      </c>
      <c r="F48" s="15">
        <v>17.257999999999999</v>
      </c>
      <c r="G48" s="60" t="s">
        <v>32</v>
      </c>
      <c r="H48" s="45"/>
      <c r="I48" s="45"/>
      <c r="J48" s="45"/>
      <c r="K48" s="45"/>
      <c r="L48" s="45"/>
      <c r="M48" s="45"/>
      <c r="N48" s="45">
        <v>1</v>
      </c>
      <c r="O48" s="45"/>
      <c r="P48" s="57"/>
    </row>
    <row r="49" spans="1:16" s="10" customFormat="1" ht="16.5" hidden="1" x14ac:dyDescent="0.3">
      <c r="A49" s="21"/>
      <c r="B49" s="17"/>
      <c r="C49" s="15"/>
      <c r="D49" s="30"/>
      <c r="E49" s="30">
        <v>6502</v>
      </c>
      <c r="F49" s="15">
        <v>17.257999999999999</v>
      </c>
      <c r="G49" s="60" t="s">
        <v>32</v>
      </c>
      <c r="H49" s="44"/>
      <c r="I49" s="44"/>
      <c r="J49" s="44"/>
      <c r="K49" s="44"/>
      <c r="L49" s="44"/>
      <c r="M49" s="44"/>
      <c r="N49" s="44"/>
      <c r="O49" s="44"/>
      <c r="P49" s="57"/>
    </row>
    <row r="50" spans="1:16" s="10" customFormat="1" ht="16.5" hidden="1" x14ac:dyDescent="0.3">
      <c r="A50" s="21"/>
      <c r="B50" s="17"/>
      <c r="C50" s="15"/>
      <c r="D50" s="30"/>
      <c r="E50" s="30">
        <v>6502</v>
      </c>
      <c r="F50" s="15">
        <v>17.257999999999999</v>
      </c>
      <c r="G50" s="60" t="s">
        <v>32</v>
      </c>
      <c r="H50" s="44"/>
      <c r="I50" s="44"/>
      <c r="J50" s="44"/>
      <c r="K50" s="44"/>
      <c r="L50" s="44"/>
      <c r="M50" s="44"/>
      <c r="N50" s="44"/>
      <c r="O50" s="44"/>
      <c r="P50" s="57"/>
    </row>
    <row r="51" spans="1:16" s="10" customFormat="1" ht="16.5" hidden="1" x14ac:dyDescent="0.3">
      <c r="A51" s="21"/>
      <c r="B51" s="47"/>
      <c r="C51" s="31"/>
      <c r="D51" s="15"/>
      <c r="E51" s="17"/>
      <c r="F51" s="15"/>
      <c r="G51" s="60"/>
      <c r="H51" s="44"/>
      <c r="I51" s="44"/>
      <c r="J51" s="44"/>
      <c r="K51" s="44"/>
      <c r="L51" s="44"/>
      <c r="M51" s="44"/>
      <c r="N51" s="44"/>
      <c r="O51" s="44"/>
      <c r="P51" s="57"/>
    </row>
    <row r="52" spans="1:16" s="10" customFormat="1" ht="16.5" hidden="1" x14ac:dyDescent="0.3">
      <c r="A52" s="34" t="s">
        <v>61</v>
      </c>
      <c r="B52" s="68" t="s">
        <v>52</v>
      </c>
      <c r="C52" s="70" t="s">
        <v>62</v>
      </c>
      <c r="D52" s="30" t="s">
        <v>63</v>
      </c>
      <c r="E52" s="30">
        <v>6503</v>
      </c>
      <c r="F52" s="15">
        <v>17.277999999999999</v>
      </c>
      <c r="G52" s="60" t="s">
        <v>32</v>
      </c>
      <c r="H52" s="44"/>
      <c r="I52" s="44"/>
      <c r="J52" s="44">
        <f>92272-1</f>
        <v>92271</v>
      </c>
      <c r="K52" s="44"/>
      <c r="L52" s="44"/>
      <c r="M52" s="44"/>
      <c r="N52" s="44"/>
      <c r="O52" s="44"/>
      <c r="P52" s="57">
        <f>SUM(J52)</f>
        <v>92271</v>
      </c>
    </row>
    <row r="53" spans="1:16" s="10" customFormat="1" ht="16.5" hidden="1" x14ac:dyDescent="0.3">
      <c r="A53" s="34" t="s">
        <v>61</v>
      </c>
      <c r="B53" s="17" t="s">
        <v>55</v>
      </c>
      <c r="C53" s="70" t="s">
        <v>62</v>
      </c>
      <c r="D53" s="30" t="s">
        <v>63</v>
      </c>
      <c r="E53" s="30">
        <v>6503</v>
      </c>
      <c r="F53" s="15">
        <v>17.277999999999999</v>
      </c>
      <c r="G53" s="60" t="s">
        <v>32</v>
      </c>
      <c r="H53" s="44"/>
      <c r="I53" s="44"/>
      <c r="J53" s="44">
        <v>1</v>
      </c>
      <c r="K53" s="44"/>
      <c r="L53" s="44"/>
      <c r="M53" s="44"/>
      <c r="N53" s="44"/>
      <c r="O53" s="44"/>
      <c r="P53" s="57">
        <f>SUM(J53)</f>
        <v>1</v>
      </c>
    </row>
    <row r="54" spans="1:16" s="23" customFormat="1" ht="15" hidden="1" x14ac:dyDescent="0.2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45"/>
      <c r="L54" s="45"/>
      <c r="M54" s="45"/>
      <c r="N54" s="45"/>
      <c r="O54" s="45"/>
      <c r="P54" s="57"/>
    </row>
    <row r="55" spans="1:16" s="23" customFormat="1" ht="15" hidden="1" x14ac:dyDescent="0.2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45"/>
      <c r="M55" s="45"/>
      <c r="N55" s="45"/>
      <c r="O55" s="45"/>
      <c r="P55" s="57"/>
    </row>
    <row r="56" spans="1:16" s="10" customFormat="1" ht="16.5" hidden="1" x14ac:dyDescent="0.3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45"/>
      <c r="O56" s="45"/>
      <c r="P56" s="57"/>
    </row>
    <row r="57" spans="1:16" s="10" customFormat="1" ht="16.5" hidden="1" x14ac:dyDescent="0.3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45"/>
      <c r="O57" s="45"/>
      <c r="P57" s="57"/>
    </row>
    <row r="58" spans="1:16" s="10" customFormat="1" ht="16.5" hidden="1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45"/>
      <c r="P58" s="57"/>
    </row>
    <row r="59" spans="1:16" s="10" customFormat="1" ht="16.5" hidden="1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45"/>
      <c r="P59" s="57"/>
    </row>
    <row r="60" spans="1:16" s="10" customFormat="1" ht="16.5" x14ac:dyDescent="0.3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45"/>
      <c r="O60" s="45"/>
      <c r="P60" s="57"/>
    </row>
    <row r="61" spans="1:16" s="10" customFormat="1" ht="16.5" x14ac:dyDescent="0.3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44">
        <f>SUM(K37:K40)</f>
        <v>76000</v>
      </c>
      <c r="L61" s="44">
        <f>SUM(L22:L26)</f>
        <v>14282</v>
      </c>
      <c r="M61" s="44">
        <f>SUM(M7:M12)</f>
        <v>95000</v>
      </c>
      <c r="N61" s="44">
        <f>SUM(N44:N56)</f>
        <v>86857</v>
      </c>
      <c r="O61" s="44">
        <f>SUM(O9:O11)</f>
        <v>208602</v>
      </c>
      <c r="P61" s="57"/>
    </row>
    <row r="62" spans="1:16" s="10" customFormat="1" ht="16.5" x14ac:dyDescent="0.3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8"/>
    </row>
    <row r="63" spans="1:16" s="10" customFormat="1" ht="16.5" x14ac:dyDescent="0.3">
      <c r="A63" s="23" t="s">
        <v>20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6" s="10" customFormat="1" ht="16.5" hidden="1" x14ac:dyDescent="0.3">
      <c r="A64" s="23" t="s">
        <v>45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s="10" customFormat="1" ht="16.5" hidden="1" x14ac:dyDescent="0.3">
      <c r="A65" s="25" t="s">
        <v>46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15" hidden="1" x14ac:dyDescent="0.25">
      <c r="A66" s="23" t="s">
        <v>56</v>
      </c>
    </row>
    <row r="67" spans="1:15" ht="15" hidden="1" x14ac:dyDescent="0.25">
      <c r="A67" s="25" t="s">
        <v>57</v>
      </c>
    </row>
    <row r="68" spans="1:15" ht="15" hidden="1" x14ac:dyDescent="0.25">
      <c r="A68" s="23" t="s">
        <v>59</v>
      </c>
    </row>
    <row r="69" spans="1:15" ht="15" hidden="1" x14ac:dyDescent="0.25">
      <c r="A69" s="25" t="s">
        <v>60</v>
      </c>
    </row>
    <row r="70" spans="1:15" ht="15" hidden="1" x14ac:dyDescent="0.25">
      <c r="A70" s="23" t="s">
        <v>66</v>
      </c>
    </row>
    <row r="71" spans="1:15" ht="15" hidden="1" x14ac:dyDescent="0.25">
      <c r="A71" s="25" t="s">
        <v>67</v>
      </c>
    </row>
    <row r="72" spans="1:15" ht="15" hidden="1" x14ac:dyDescent="0.25">
      <c r="A72" s="23" t="s">
        <v>79</v>
      </c>
    </row>
    <row r="73" spans="1:15" ht="15" hidden="1" x14ac:dyDescent="0.25">
      <c r="A73" s="25" t="s">
        <v>80</v>
      </c>
    </row>
    <row r="74" spans="1:15" ht="15" hidden="1" x14ac:dyDescent="0.25">
      <c r="A74" s="23" t="s">
        <v>83</v>
      </c>
    </row>
    <row r="75" spans="1:15" ht="15" hidden="1" x14ac:dyDescent="0.25">
      <c r="A75" s="23" t="s">
        <v>84</v>
      </c>
    </row>
    <row r="76" spans="1:15" ht="15" hidden="1" x14ac:dyDescent="0.25">
      <c r="A76" s="23" t="s">
        <v>89</v>
      </c>
    </row>
    <row r="77" spans="1:15" ht="15" hidden="1" x14ac:dyDescent="0.25">
      <c r="A77" s="25" t="s">
        <v>88</v>
      </c>
    </row>
    <row r="78" spans="1:15" ht="15" x14ac:dyDescent="0.25">
      <c r="A78" s="23" t="s">
        <v>95</v>
      </c>
    </row>
    <row r="79" spans="1:15" ht="15" x14ac:dyDescent="0.25">
      <c r="A79" s="25" t="s">
        <v>94</v>
      </c>
    </row>
    <row r="80" spans="1:15" ht="15" x14ac:dyDescent="0.25">
      <c r="A80" s="25"/>
    </row>
    <row r="84" spans="1:1" ht="15" x14ac:dyDescent="0.25">
      <c r="A84" s="62" t="s">
        <v>26</v>
      </c>
    </row>
    <row r="85" spans="1:1" ht="15" x14ac:dyDescent="0.25">
      <c r="A85" s="23" t="s">
        <v>40</v>
      </c>
    </row>
    <row r="86" spans="1:1" ht="15" x14ac:dyDescent="0.25">
      <c r="A86" s="63" t="s">
        <v>39</v>
      </c>
    </row>
    <row r="87" spans="1:1" ht="15" x14ac:dyDescent="0.25">
      <c r="A87" s="23" t="s">
        <v>38</v>
      </c>
    </row>
    <row r="88" spans="1:1" ht="15" x14ac:dyDescent="0.25">
      <c r="A88" s="63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2023-09-29T19:37:06Z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