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C912046-7353-4735-8053-9325B14270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1" i="2" l="1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8" i="2"/>
  <c r="AF9" i="2"/>
  <c r="AF10" i="2"/>
  <c r="AF11" i="2"/>
  <c r="AF12" i="2"/>
  <c r="AF13" i="2"/>
  <c r="AF14" i="2"/>
  <c r="AF65" i="2"/>
  <c r="AD71" i="2"/>
  <c r="AF64" i="2"/>
  <c r="AC71" i="2"/>
  <c r="AB71" i="2"/>
  <c r="AA71" i="2"/>
  <c r="AF63" i="2"/>
  <c r="Z71" i="2"/>
  <c r="Y71" i="2"/>
  <c r="AF62" i="2"/>
  <c r="AF61" i="2"/>
  <c r="AF60" i="2"/>
  <c r="X71" i="2"/>
  <c r="AF59" i="2"/>
  <c r="W58" i="2"/>
  <c r="W71" i="2" s="1"/>
  <c r="V71" i="2"/>
  <c r="AF57" i="2"/>
  <c r="AF56" i="2"/>
  <c r="U71" i="2"/>
  <c r="AF55" i="2"/>
  <c r="T71" i="2"/>
  <c r="S71" i="2"/>
  <c r="R16" i="2"/>
  <c r="R14" i="2"/>
  <c r="Q52" i="2"/>
  <c r="AF52" i="2" s="1"/>
  <c r="AF53" i="2"/>
  <c r="AF51" i="2"/>
  <c r="Q50" i="2"/>
  <c r="AF50" i="2" s="1"/>
  <c r="P71" i="2"/>
  <c r="O10" i="2"/>
  <c r="AF49" i="2"/>
  <c r="N20" i="2"/>
  <c r="N48" i="2"/>
  <c r="AF58" i="2" l="1"/>
  <c r="R71" i="2"/>
  <c r="Q71" i="2"/>
  <c r="O71" i="2"/>
  <c r="AF48" i="2"/>
  <c r="N71" i="2"/>
  <c r="M71" i="2"/>
  <c r="L71" i="2"/>
  <c r="K42" i="2"/>
  <c r="J12" i="2"/>
  <c r="I8" i="2"/>
  <c r="AF54" i="2"/>
  <c r="K71" i="2" l="1"/>
  <c r="J71" i="2"/>
  <c r="I71" i="2"/>
  <c r="AF70" i="2"/>
  <c r="H71" i="2"/>
</calcChain>
</file>

<file path=xl/sharedStrings.xml><?xml version="1.0" encoding="utf-8"?>
<sst xmlns="http://schemas.openxmlformats.org/spreadsheetml/2006/main" count="318" uniqueCount="192">
  <si>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</si>
  <si>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</si>
  <si>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</si>
  <si>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</si>
  <si>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</si>
  <si>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</si>
  <si>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</si>
  <si>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</si>
  <si>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</si>
  <si>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</si>
  <si>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</si>
  <si>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</si>
  <si>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</si>
  <si>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</si>
  <si>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</si>
  <si>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</si>
  <si>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</si>
  <si>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</si>
  <si>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</si>
  <si>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</si>
  <si>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</si>
  <si>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</si>
  <si>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</si>
  <si>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</si>
  <si>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</si>
  <si>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</si>
  <si>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</si>
  <si>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</si>
  <si>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</si>
  <si>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</si>
  <si>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</si>
  <si>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</si>
  <si>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</si>
  <si>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</si>
  <si>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</si>
  <si>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</si>
  <si>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</si>
  <si>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</si>
  <si>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</si>
  <si>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</si>
  <si>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</si>
  <si>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</si>
  <si>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</si>
  <si>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</si>
  <si>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</si>
  <si>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</si>
  <si>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</si>
  <si>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</si>
  <si>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</si>
  <si>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</si>
  <si>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</si>
  <si>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</si>
  <si>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</si>
  <si>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</si>
  <si>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</si>
  <si>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</si>
  <si>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</si>
  <si>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</si>
  <si>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</si>
  <si>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</si>
  <si>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</si>
  <si>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</si>
  <si>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</si>
  <si>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</si>
  <si>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</si>
  <si>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</si>
  <si>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</si>
  <si>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</si>
  <si>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</si>
  <si>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</si>
  <si>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</si>
  <si>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</si>
  <si>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</si>
  <si>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</si>
  <si>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</si>
  <si>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</si>
  <si>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</si>
  <si>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</si>
  <si>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</si>
  <si>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</si>
  <si>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</si>
  <si>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</si>
  <si>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</si>
  <si>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</si>
  <si>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</si>
  <si>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</si>
  <si>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</si>
  <si>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</si>
  <si>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</si>
  <si>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</si>
  <si>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</si>
  <si>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</si>
  <si>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</si>
  <si>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</si>
  <si>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</si>
  <si>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</si>
  <si>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</si>
  <si>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</si>
  <si>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</si>
  <si>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</si>
  <si>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</si>
  <si>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</si>
  <si>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</si>
  <si>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</si>
  <si>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</si>
  <si>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</si>
  <si>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</si>
  <si>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</si>
  <si>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</si>
  <si>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</si>
  <si>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</si>
  <si>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</si>
  <si>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</si>
  <si>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</si>
  <si>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</si>
  <si>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</si>
  <si>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</si>
  <si>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</si>
  <si>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</si>
  <si>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</si>
  <si>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</si>
  <si>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</si>
  <si>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</si>
  <si>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</si>
  <si>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</si>
  <si>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</si>
  <si>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</si>
  <si>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</si>
  <si>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</si>
  <si>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</si>
  <si>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</si>
  <si>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</si>
  <si>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</si>
  <si>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</si>
  <si>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</si>
  <si>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</si>
  <si>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</si>
  <si>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</si>
  <si>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</si>
  <si>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</si>
  <si>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</si>
  <si>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</si>
  <si>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</si>
  <si>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</si>
  <si>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</si>
  <si>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</si>
  <si>
    <t>BUDGET #15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</si>
  <si>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</si>
  <si>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</si>
  <si>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</si>
  <si>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</si>
  <si>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</si>
  <si>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</si>
  <si>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</si>
  <si>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</si>
  <si>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</si>
  <si>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</si>
  <si>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</si>
  <si>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</si>
  <si>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</si>
  <si>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</si>
  <si>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</si>
  <si>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  MARCH 4, 2024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</si>
  <si>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</si>
  <si>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</si>
  <si>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</si>
  <si>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</si>
  <si>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</si>
  <si>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</si>
  <si>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</si>
  <si>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</si>
  <si>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</si>
  <si>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</si>
  <si>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</si>
  <si>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</si>
  <si>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TO MAKE ADJUSTMENT FOR NEW CONTRACT AMOUNT</t>
  </si>
  <si>
    <t>BUDGET #19 FY24  MARCH 20, 2024</t>
  </si>
  <si>
    <t>BUDGET #19 FY24</t>
  </si>
  <si>
    <t>BUDGET #20 FY24  APRIL 1, 2024</t>
  </si>
  <si>
    <t>BUDGET #20 FY24</t>
  </si>
  <si>
    <t>BUDGET #21 FY24</t>
  </si>
  <si>
    <t xml:space="preserve">CENTER FOR WORKFORCE INCLUSION </t>
  </si>
  <si>
    <t>DCSSCSEP24</t>
  </si>
  <si>
    <t>7003-0006</t>
  </si>
  <si>
    <t>K246</t>
  </si>
  <si>
    <t>BUDGET #21 FY24  MAY 6, 2024</t>
  </si>
  <si>
    <t>FEBRUARY 17, 2024-JUNE 30, 2024</t>
  </si>
  <si>
    <t>BUDGET #22 FY24  MAY 23, 2024</t>
  </si>
  <si>
    <t>BUDGET #22 FY24</t>
  </si>
  <si>
    <t>BUDGET #23 FY24</t>
  </si>
  <si>
    <t>BUDGET #23 FY24  JUNE 25,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</si>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</sst>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5" fillId="3" borderId="1" xfId="0" applyFont="1" applyFill="1" applyBorder="1"/>
    <xf numFmtId="0" fontId="8" fillId="3" borderId="1" xfId="0" quotePrefix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3"/>
  <sheetViews>
    <sheetView tabSelected="1" topLeftCell="A5" zoomScale="110" zoomScaleNormal="110" workbookViewId="0">
      <selection activeCell="A44" sqref="A44"/>
    </sheetView>
  </sheetViews>
  <sheetFormatPr defaultColWidth="9.26953125" defaultRowHeight="12" x14ac:dyDescent="0.3"/>
  <cols>
    <col min="1" max="1" width="82.089843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5" style="2" customWidth="1"/>
    <col min="8" max="8" width="19.90625" style="2" hidden="1" customWidth="1"/>
    <col min="9" max="17" width="18" style="2" hidden="1" customWidth="1"/>
    <col min="18" max="20" width="19" style="2" hidden="1" customWidth="1"/>
    <col min="21" max="22" width="25.36328125" style="2" hidden="1" customWidth="1"/>
    <col min="23" max="25" width="19" style="2" hidden="1" customWidth="1"/>
    <col min="26" max="30" width="25.36328125" style="2" hidden="1" customWidth="1"/>
    <col min="31" max="31" width="25.36328125" style="2" customWidth="1"/>
    <col min="32" max="32" width="13.81640625" style="3" hidden="1" customWidth="1"/>
    <col min="33" max="33" width="23.54296875" style="3" customWidth="1"/>
    <col min="34" max="34" width="15.1796875" style="3" customWidth="1"/>
    <col min="35" max="35" width="12.453125" style="3" customWidth="1"/>
    <col min="36" max="16384" width="9.26953125" style="3"/>
  </cols>
  <sheetData>
    <row r="1" spans="1:33" ht="20.5" x14ac:dyDescent="0.45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3" ht="20.5" x14ac:dyDescent="0.45">
      <c r="B2" s="6"/>
      <c r="C2" s="6"/>
      <c r="D2" s="6"/>
      <c r="E2" s="7"/>
      <c r="F2" s="7"/>
      <c r="G2" s="7"/>
    </row>
    <row r="3" spans="1:33" ht="20.5" x14ac:dyDescent="0.45">
      <c r="A3" s="4" t="s">
        <v>12</v>
      </c>
      <c r="B3" s="6" t="s">
        <v>7</v>
      </c>
      <c r="C3" s="1"/>
    </row>
    <row r="4" spans="1:33" ht="21" thickBot="1" x14ac:dyDescent="0.5">
      <c r="A4" s="4"/>
      <c r="B4" s="5"/>
      <c r="C4" s="1"/>
    </row>
    <row r="5" spans="1:33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58" t="s">
        <v>146</v>
      </c>
      <c r="X5" s="58" t="s">
        <v>153</v>
      </c>
      <c r="Y5" s="58" t="s">
        <v>164</v>
      </c>
      <c r="Z5" s="58" t="s">
        <v>169</v>
      </c>
      <c r="AA5" s="58" t="s">
        <v>177</v>
      </c>
      <c r="AB5" s="58" t="s">
        <v>179</v>
      </c>
      <c r="AC5" s="58" t="s">
        <v>180</v>
      </c>
      <c r="AD5" s="58" t="s">
        <v>188</v>
      </c>
      <c r="AE5" s="58" t="s">
        <v>189</v>
      </c>
      <c r="AF5" s="27" t="s">
        <v>6</v>
      </c>
    </row>
    <row r="6" spans="1:33" s="10" customFormat="1" ht="14.5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27"/>
    </row>
    <row r="7" spans="1:33" s="10" customFormat="1" ht="14.5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27"/>
    </row>
    <row r="8" spans="1:33" s="10" customFormat="1" ht="15.5" x14ac:dyDescent="0.35">
      <c r="A8" s="60" t="s">
        <v>63</v>
      </c>
      <c r="B8" s="70" t="s">
        <v>64</v>
      </c>
      <c r="C8" s="71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>
        <v>-1034852</v>
      </c>
      <c r="AF8" s="33">
        <f t="shared" ref="AF8:AF13" si="0">SUM(H8:AE8)</f>
        <v>1205481</v>
      </c>
    </row>
    <row r="9" spans="1:33" s="10" customFormat="1" ht="15.5" x14ac:dyDescent="0.35">
      <c r="A9" s="60" t="s">
        <v>63</v>
      </c>
      <c r="B9" s="16" t="s">
        <v>66</v>
      </c>
      <c r="C9" s="71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v>1034851.9999999999</v>
      </c>
      <c r="AF9" s="33">
        <f t="shared" si="0"/>
        <v>1034852.9999999999</v>
      </c>
    </row>
    <row r="10" spans="1:33" s="10" customFormat="1" ht="15.5" hidden="1" x14ac:dyDescent="0.35">
      <c r="A10" s="19" t="s">
        <v>106</v>
      </c>
      <c r="B10" s="70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3">
        <f t="shared" si="0"/>
        <v>379094</v>
      </c>
    </row>
    <row r="11" spans="1:33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3">
        <f t="shared" si="0"/>
        <v>1</v>
      </c>
    </row>
    <row r="12" spans="1:33" s="10" customFormat="1" ht="15.5" hidden="1" x14ac:dyDescent="0.35">
      <c r="A12" s="31" t="s">
        <v>72</v>
      </c>
      <c r="B12" s="70" t="s">
        <v>64</v>
      </c>
      <c r="C12" s="71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3">
        <f t="shared" si="0"/>
        <v>214672</v>
      </c>
    </row>
    <row r="13" spans="1:33" s="10" customFormat="1" ht="15.5" hidden="1" x14ac:dyDescent="0.35">
      <c r="A13" s="31" t="s">
        <v>72</v>
      </c>
      <c r="B13" s="16" t="s">
        <v>66</v>
      </c>
      <c r="C13" s="71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>
        <f t="shared" si="0"/>
        <v>1</v>
      </c>
      <c r="AG13" s="43"/>
    </row>
    <row r="14" spans="1:33" s="10" customFormat="1" ht="14.5" x14ac:dyDescent="0.35">
      <c r="A14" s="19" t="s">
        <v>106</v>
      </c>
      <c r="B14" s="73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4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>
        <v>-465891</v>
      </c>
      <c r="AF14" s="33">
        <f>SUM(H14:AE14)</f>
        <v>1082538</v>
      </c>
      <c r="AG14" s="43"/>
    </row>
    <row r="15" spans="1:33" s="10" customFormat="1" ht="14.5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4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465891</v>
      </c>
      <c r="AF15" s="33">
        <f t="shared" ref="AF15:AF44" si="1">SUM(H15:AE15)</f>
        <v>465892</v>
      </c>
      <c r="AG15" s="43"/>
    </row>
    <row r="16" spans="1:33" s="10" customFormat="1" ht="14.5" x14ac:dyDescent="0.35">
      <c r="A16" s="31" t="s">
        <v>72</v>
      </c>
      <c r="B16" s="73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4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-153691</v>
      </c>
      <c r="AF16" s="33">
        <f t="shared" si="1"/>
        <v>627078</v>
      </c>
      <c r="AG16" s="43"/>
    </row>
    <row r="17" spans="1:33" s="10" customFormat="1" ht="14.5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4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153691</v>
      </c>
      <c r="AF17" s="33">
        <f t="shared" si="1"/>
        <v>153692</v>
      </c>
      <c r="AG17" s="43"/>
    </row>
    <row r="18" spans="1:33" s="10" customFormat="1" ht="14.5" hidden="1" x14ac:dyDescent="0.35">
      <c r="A18" s="31" t="s">
        <v>125</v>
      </c>
      <c r="B18" s="73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4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3">
        <f t="shared" si="1"/>
        <v>45000</v>
      </c>
      <c r="AG18" s="43"/>
    </row>
    <row r="19" spans="1:33" s="10" customFormat="1" ht="15.5" hidden="1" x14ac:dyDescent="0.35">
      <c r="A19" s="31"/>
      <c r="B19" s="16"/>
      <c r="C19" s="71"/>
      <c r="D19" s="62"/>
      <c r="E19" s="62"/>
      <c r="F19" s="15"/>
      <c r="G19" s="7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3">
        <f t="shared" si="1"/>
        <v>0</v>
      </c>
      <c r="AG19" s="43"/>
    </row>
    <row r="20" spans="1:33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69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3">
        <f t="shared" si="1"/>
        <v>69999</v>
      </c>
      <c r="AG20" s="43"/>
    </row>
    <row r="21" spans="1:33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69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3">
        <f t="shared" si="1"/>
        <v>1</v>
      </c>
    </row>
    <row r="22" spans="1:33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3">
        <f t="shared" si="1"/>
        <v>0</v>
      </c>
    </row>
    <row r="23" spans="1:33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3">
        <f t="shared" si="1"/>
        <v>0</v>
      </c>
    </row>
    <row r="24" spans="1:33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3">
        <f t="shared" si="1"/>
        <v>0</v>
      </c>
    </row>
    <row r="25" spans="1:33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3">
        <f t="shared" si="1"/>
        <v>95000</v>
      </c>
    </row>
    <row r="26" spans="1:33" s="10" customFormat="1" ht="15" hidden="1" thickBot="1" x14ac:dyDescent="0.4">
      <c r="A26" s="37" t="s">
        <v>113</v>
      </c>
      <c r="B26" s="70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3">
        <f t="shared" si="1"/>
        <v>641301</v>
      </c>
    </row>
    <row r="27" spans="1:33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3">
        <f t="shared" si="1"/>
        <v>0</v>
      </c>
    </row>
    <row r="28" spans="1:33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3">
        <f t="shared" si="1"/>
        <v>0</v>
      </c>
    </row>
    <row r="29" spans="1:33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3">
        <f t="shared" si="1"/>
        <v>0</v>
      </c>
    </row>
    <row r="30" spans="1:33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3">
        <f t="shared" si="1"/>
        <v>27014</v>
      </c>
    </row>
    <row r="31" spans="1:33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3">
        <f t="shared" si="1"/>
        <v>0</v>
      </c>
    </row>
    <row r="32" spans="1:33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3">
        <f t="shared" si="1"/>
        <v>0</v>
      </c>
    </row>
    <row r="33" spans="1:33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3">
        <f t="shared" si="1"/>
        <v>0</v>
      </c>
    </row>
    <row r="34" spans="1:33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3">
        <f t="shared" si="1"/>
        <v>0</v>
      </c>
    </row>
    <row r="35" spans="1:33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3">
        <f t="shared" si="1"/>
        <v>0</v>
      </c>
    </row>
    <row r="36" spans="1:33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3">
        <f t="shared" si="1"/>
        <v>0</v>
      </c>
    </row>
    <row r="37" spans="1:33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3">
        <f t="shared" si="1"/>
        <v>0</v>
      </c>
    </row>
    <row r="38" spans="1:33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3">
        <f t="shared" si="1"/>
        <v>0</v>
      </c>
    </row>
    <row r="39" spans="1:33" s="10" customFormat="1" ht="14.5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3">
        <f t="shared" si="1"/>
        <v>0</v>
      </c>
    </row>
    <row r="40" spans="1:33" s="10" customFormat="1" ht="14.5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3">
        <f t="shared" si="1"/>
        <v>0</v>
      </c>
    </row>
    <row r="41" spans="1:33" s="10" customFormat="1" ht="14.5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3">
        <f t="shared" si="1"/>
        <v>0</v>
      </c>
    </row>
    <row r="42" spans="1:33" s="10" customFormat="1" ht="15.5" x14ac:dyDescent="0.35">
      <c r="A42" s="59" t="s">
        <v>75</v>
      </c>
      <c r="B42" s="70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69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5"/>
      <c r="X42" s="35"/>
      <c r="Y42" s="35"/>
      <c r="Z42" s="35"/>
      <c r="AA42" s="35"/>
      <c r="AB42" s="35">
        <v>54193.753464673915</v>
      </c>
      <c r="AC42" s="35"/>
      <c r="AD42" s="35"/>
      <c r="AE42" s="35">
        <v>-54193.75</v>
      </c>
      <c r="AF42" s="33">
        <f t="shared" si="1"/>
        <v>842642.52973640687</v>
      </c>
      <c r="AG42" s="46"/>
    </row>
    <row r="43" spans="1:33" s="10" customFormat="1" ht="15.5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69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>
        <v>54193.75</v>
      </c>
      <c r="AF43" s="33">
        <f t="shared" si="1"/>
        <v>54194.75</v>
      </c>
      <c r="AG43" s="43"/>
    </row>
    <row r="44" spans="1:33" s="10" customFormat="1" ht="14.5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3">
        <f t="shared" si="1"/>
        <v>0</v>
      </c>
    </row>
    <row r="45" spans="1:33" s="10" customFormat="1" ht="14.5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3"/>
    </row>
    <row r="46" spans="1:33" s="10" customFormat="1" ht="14.5" hidden="1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3"/>
    </row>
    <row r="47" spans="1:33" s="10" customFormat="1" ht="14.5" hidden="1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3"/>
    </row>
    <row r="48" spans="1:33" s="10" customFormat="1" ht="14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4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3">
        <f>SUM(N48)</f>
        <v>29999</v>
      </c>
    </row>
    <row r="49" spans="1:32" s="10" customFormat="1" ht="14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4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3">
        <f>SUM(N49)</f>
        <v>1</v>
      </c>
    </row>
    <row r="50" spans="1:32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3">
        <f>Q50</f>
        <v>702994</v>
      </c>
    </row>
    <row r="51" spans="1:32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3">
        <f>Q51</f>
        <v>1</v>
      </c>
    </row>
    <row r="52" spans="1:32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3">
        <f t="shared" ref="AF52:AF53" si="2">Q52</f>
        <v>61574</v>
      </c>
    </row>
    <row r="53" spans="1:32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3">
        <f t="shared" si="2"/>
        <v>1</v>
      </c>
    </row>
    <row r="54" spans="1:32" s="90" customFormat="1" ht="14.5" hidden="1" x14ac:dyDescent="0.35">
      <c r="A54" s="85" t="s">
        <v>53</v>
      </c>
      <c r="B54" s="86" t="s">
        <v>59</v>
      </c>
      <c r="C54" s="87" t="s">
        <v>54</v>
      </c>
      <c r="D54" s="87" t="s">
        <v>18</v>
      </c>
      <c r="E54" s="87" t="s">
        <v>19</v>
      </c>
      <c r="F54" s="87">
        <v>10.561</v>
      </c>
      <c r="G54" s="86"/>
      <c r="H54" s="88">
        <v>12401.920000000002</v>
      </c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9">
        <f>SUM(H54:I54)</f>
        <v>12401.920000000002</v>
      </c>
    </row>
    <row r="55" spans="1:32" s="10" customFormat="1" ht="14.5" hidden="1" x14ac:dyDescent="0.35">
      <c r="A55" s="68" t="s">
        <v>131</v>
      </c>
      <c r="B55" s="16" t="s">
        <v>64</v>
      </c>
      <c r="C55" s="75" t="s">
        <v>132</v>
      </c>
      <c r="D55" s="75" t="s">
        <v>133</v>
      </c>
      <c r="E55" s="15" t="s">
        <v>134</v>
      </c>
      <c r="F55" s="15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3">
        <f>T55</f>
        <v>17582.64</v>
      </c>
    </row>
    <row r="56" spans="1:32" s="10" customFormat="1" ht="14.5" hidden="1" x14ac:dyDescent="0.35">
      <c r="A56" s="68" t="s">
        <v>138</v>
      </c>
      <c r="B56" s="16" t="s">
        <v>64</v>
      </c>
      <c r="C56" s="75" t="s">
        <v>139</v>
      </c>
      <c r="D56" s="75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3">
        <f>U56</f>
        <v>34001.33</v>
      </c>
    </row>
    <row r="57" spans="1:32" s="10" customFormat="1" ht="14.5" hidden="1" x14ac:dyDescent="0.35">
      <c r="A57" s="19" t="s">
        <v>142</v>
      </c>
      <c r="B57" s="16" t="s">
        <v>64</v>
      </c>
      <c r="C57" s="75" t="s">
        <v>139</v>
      </c>
      <c r="D57" s="75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3">
        <f>U57</f>
        <v>76750.896384686639</v>
      </c>
    </row>
    <row r="58" spans="1:32" s="90" customFormat="1" ht="14.5" hidden="1" x14ac:dyDescent="0.35">
      <c r="A58" s="91" t="s">
        <v>147</v>
      </c>
      <c r="B58" s="92" t="s">
        <v>64</v>
      </c>
      <c r="C58" s="93" t="s">
        <v>148</v>
      </c>
      <c r="D58" s="93" t="s">
        <v>149</v>
      </c>
      <c r="E58" s="93" t="s">
        <v>150</v>
      </c>
      <c r="F58" s="94"/>
      <c r="G58" s="86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>
        <f>135309-1</f>
        <v>135308</v>
      </c>
      <c r="X58" s="88"/>
      <c r="Y58" s="88"/>
      <c r="Z58" s="88"/>
      <c r="AA58" s="88">
        <v>22500</v>
      </c>
      <c r="AB58" s="88"/>
      <c r="AC58" s="88"/>
      <c r="AD58" s="88"/>
      <c r="AE58" s="88"/>
      <c r="AF58" s="89">
        <f>SUM(W58:AA58)</f>
        <v>157808</v>
      </c>
    </row>
    <row r="59" spans="1:32" s="90" customFormat="1" ht="14.5" hidden="1" x14ac:dyDescent="0.35">
      <c r="A59" s="91" t="s">
        <v>147</v>
      </c>
      <c r="B59" s="86" t="s">
        <v>66</v>
      </c>
      <c r="C59" s="93" t="s">
        <v>148</v>
      </c>
      <c r="D59" s="93" t="s">
        <v>149</v>
      </c>
      <c r="E59" s="93" t="s">
        <v>150</v>
      </c>
      <c r="F59" s="94"/>
      <c r="G59" s="86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>
        <v>1</v>
      </c>
      <c r="X59" s="88"/>
      <c r="Y59" s="88"/>
      <c r="Z59" s="88"/>
      <c r="AA59" s="88"/>
      <c r="AB59" s="88"/>
      <c r="AC59" s="88"/>
      <c r="AD59" s="88"/>
      <c r="AE59" s="88"/>
      <c r="AF59" s="89">
        <f>W59</f>
        <v>1</v>
      </c>
    </row>
    <row r="60" spans="1:32" s="10" customFormat="1" ht="14.5" hidden="1" x14ac:dyDescent="0.35">
      <c r="A60" s="78" t="s">
        <v>154</v>
      </c>
      <c r="B60" s="73" t="s">
        <v>64</v>
      </c>
      <c r="C60" s="76" t="s">
        <v>155</v>
      </c>
      <c r="D60" s="76" t="s">
        <v>156</v>
      </c>
      <c r="E60" s="77" t="s">
        <v>157</v>
      </c>
      <c r="F60" s="15" t="s">
        <v>14</v>
      </c>
      <c r="G60" s="1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>
        <v>10536.46</v>
      </c>
      <c r="Y60" s="36"/>
      <c r="Z60" s="36"/>
      <c r="AA60" s="36"/>
      <c r="AB60" s="36"/>
      <c r="AC60" s="36"/>
      <c r="AD60" s="36"/>
      <c r="AE60" s="36"/>
      <c r="AF60" s="33">
        <f>X60</f>
        <v>10536.46</v>
      </c>
    </row>
    <row r="61" spans="1:32" s="10" customFormat="1" ht="14.5" hidden="1" x14ac:dyDescent="0.35">
      <c r="A61" s="79" t="s">
        <v>158</v>
      </c>
      <c r="B61" s="73" t="s">
        <v>64</v>
      </c>
      <c r="C61" s="76" t="s">
        <v>159</v>
      </c>
      <c r="D61" s="76" t="s">
        <v>160</v>
      </c>
      <c r="E61" s="77" t="s">
        <v>161</v>
      </c>
      <c r="F61" s="15" t="s">
        <v>14</v>
      </c>
      <c r="G61" s="1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>
        <v>7902.34</v>
      </c>
      <c r="Y61" s="36"/>
      <c r="Z61" s="36"/>
      <c r="AA61" s="36"/>
      <c r="AB61" s="36"/>
      <c r="AC61" s="36"/>
      <c r="AD61" s="36"/>
      <c r="AE61" s="36"/>
      <c r="AF61" s="33">
        <f>X61</f>
        <v>7902.34</v>
      </c>
    </row>
    <row r="62" spans="1:32" s="10" customFormat="1" ht="14.5" hidden="1" x14ac:dyDescent="0.35">
      <c r="A62" s="19" t="s">
        <v>165</v>
      </c>
      <c r="B62" s="73" t="s">
        <v>64</v>
      </c>
      <c r="C62" s="76" t="s">
        <v>166</v>
      </c>
      <c r="D62" s="80" t="s">
        <v>167</v>
      </c>
      <c r="E62" s="15" t="s">
        <v>168</v>
      </c>
      <c r="F62" s="15" t="s">
        <v>14</v>
      </c>
      <c r="G62" s="1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>
        <v>7475</v>
      </c>
      <c r="Z62" s="36"/>
      <c r="AA62" s="36"/>
      <c r="AB62" s="36"/>
      <c r="AC62" s="36"/>
      <c r="AD62" s="36"/>
      <c r="AE62" s="36"/>
      <c r="AF62" s="33">
        <f>Y62</f>
        <v>7475</v>
      </c>
    </row>
    <row r="63" spans="1:32" s="10" customFormat="1" ht="14.5" hidden="1" x14ac:dyDescent="0.35">
      <c r="A63" s="19" t="s">
        <v>170</v>
      </c>
      <c r="B63" s="73" t="s">
        <v>64</v>
      </c>
      <c r="C63" s="81" t="s">
        <v>171</v>
      </c>
      <c r="D63" s="81" t="s">
        <v>172</v>
      </c>
      <c r="E63" s="82" t="s">
        <v>173</v>
      </c>
      <c r="F63" s="15" t="s">
        <v>14</v>
      </c>
      <c r="G63" s="1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>
        <v>2761.34</v>
      </c>
      <c r="AA63" s="36"/>
      <c r="AB63" s="36"/>
      <c r="AC63" s="36"/>
      <c r="AD63" s="36"/>
      <c r="AE63" s="36"/>
      <c r="AF63" s="33">
        <f>Z63</f>
        <v>2761.34</v>
      </c>
    </row>
    <row r="64" spans="1:32" s="10" customFormat="1" ht="14.5" hidden="1" x14ac:dyDescent="0.35">
      <c r="A64" s="19" t="s">
        <v>181</v>
      </c>
      <c r="B64" s="73" t="s">
        <v>64</v>
      </c>
      <c r="C64" s="83" t="s">
        <v>182</v>
      </c>
      <c r="D64" s="84" t="s">
        <v>183</v>
      </c>
      <c r="E64" s="77" t="s">
        <v>184</v>
      </c>
      <c r="F64" s="15" t="s">
        <v>14</v>
      </c>
      <c r="G64" s="1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>
        <v>430.44</v>
      </c>
      <c r="AD64" s="36"/>
      <c r="AE64" s="36"/>
      <c r="AF64" s="33">
        <f>AC64</f>
        <v>430.44</v>
      </c>
    </row>
    <row r="65" spans="1:32" s="10" customFormat="1" ht="14.5" hidden="1" x14ac:dyDescent="0.35">
      <c r="A65" s="68" t="s">
        <v>53</v>
      </c>
      <c r="B65" s="73" t="s">
        <v>186</v>
      </c>
      <c r="C65" s="15" t="s">
        <v>54</v>
      </c>
      <c r="D65" s="15" t="s">
        <v>18</v>
      </c>
      <c r="E65" s="15" t="s">
        <v>19</v>
      </c>
      <c r="F65" s="95">
        <v>10.561</v>
      </c>
      <c r="G65" s="1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v>45289.35</v>
      </c>
      <c r="AE65" s="36"/>
      <c r="AF65" s="33">
        <f>AD65</f>
        <v>45289.35</v>
      </c>
    </row>
    <row r="66" spans="1:32" s="10" customFormat="1" ht="14.5" x14ac:dyDescent="0.35">
      <c r="A66" s="19"/>
      <c r="B66" s="73"/>
      <c r="C66" s="66"/>
      <c r="D66" s="96"/>
      <c r="E66" s="77"/>
      <c r="F66" s="15"/>
      <c r="G66" s="1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3"/>
    </row>
    <row r="67" spans="1:32" s="10" customFormat="1" ht="14.5" x14ac:dyDescent="0.35">
      <c r="A67" s="19"/>
      <c r="B67" s="73"/>
      <c r="C67" s="66"/>
      <c r="D67" s="96"/>
      <c r="E67" s="77"/>
      <c r="F67" s="15"/>
      <c r="G67" s="1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3"/>
    </row>
    <row r="68" spans="1:32" s="10" customFormat="1" ht="14.5" x14ac:dyDescent="0.35">
      <c r="A68" s="19"/>
      <c r="B68" s="73"/>
      <c r="C68" s="66"/>
      <c r="D68" s="96"/>
      <c r="E68" s="77"/>
      <c r="F68" s="15"/>
      <c r="G68" s="1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3"/>
    </row>
    <row r="69" spans="1:32" s="10" customFormat="1" ht="14.5" x14ac:dyDescent="0.35">
      <c r="A69" s="79"/>
      <c r="B69" s="73"/>
      <c r="C69" s="76"/>
      <c r="D69" s="76"/>
      <c r="E69" s="77"/>
      <c r="F69" s="15"/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3"/>
    </row>
    <row r="70" spans="1:32" s="10" customFormat="1" ht="14.5" x14ac:dyDescent="0.35">
      <c r="A70" s="17"/>
      <c r="B70" s="17"/>
      <c r="C70" s="17"/>
      <c r="D70" s="14"/>
      <c r="E70" s="14"/>
      <c r="F70" s="14"/>
      <c r="G70" s="1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3">
        <f>SUM(H70:H70)</f>
        <v>0</v>
      </c>
    </row>
    <row r="71" spans="1:32" s="10" customFormat="1" ht="14.5" x14ac:dyDescent="0.35">
      <c r="A71" s="19" t="s">
        <v>0</v>
      </c>
      <c r="B71" s="19"/>
      <c r="C71" s="21"/>
      <c r="D71" s="21"/>
      <c r="E71" s="21"/>
      <c r="F71" s="21"/>
      <c r="G71" s="21"/>
      <c r="H71" s="35">
        <f>SUM(H6:H70)</f>
        <v>12401.920000000002</v>
      </c>
      <c r="I71" s="35">
        <f>SUM(I8:I70)</f>
        <v>2240334</v>
      </c>
      <c r="J71" s="35">
        <f>SUM(J7:J21)</f>
        <v>214673</v>
      </c>
      <c r="K71" s="35">
        <f>SUM(K41:K44)</f>
        <v>661143.52627173299</v>
      </c>
      <c r="L71" s="35">
        <f>SUM(L29:L30)</f>
        <v>27014</v>
      </c>
      <c r="M71" s="35">
        <f>SUM(M24:M27)</f>
        <v>95000</v>
      </c>
      <c r="N71" s="35">
        <f>SUM(N20:N70)</f>
        <v>100000</v>
      </c>
      <c r="O71" s="35">
        <f>SUM(O10:O11)</f>
        <v>379095</v>
      </c>
      <c r="P71" s="35">
        <f>SUM(P26:P27)</f>
        <v>641301</v>
      </c>
      <c r="Q71" s="35">
        <f>SUM(Q47:Q53)</f>
        <v>764570</v>
      </c>
      <c r="R71" s="35">
        <f>SUM(R7:R19)</f>
        <v>2329200</v>
      </c>
      <c r="S71" s="35">
        <f>SUM(S15:S19)</f>
        <v>45000</v>
      </c>
      <c r="T71" s="35">
        <f>SUM(T55:T57)</f>
        <v>17582.64</v>
      </c>
      <c r="U71" s="35">
        <f>SUM(U47:U57)</f>
        <v>110752.22638468664</v>
      </c>
      <c r="V71" s="35">
        <f>SUM(V41:V43)</f>
        <v>181500</v>
      </c>
      <c r="W71" s="35">
        <f>SUM(W46:W70)</f>
        <v>135309</v>
      </c>
      <c r="X71" s="35">
        <f>SUM(X58:X70)</f>
        <v>18438.8</v>
      </c>
      <c r="Y71" s="35">
        <f>SUM(Y61:Y69)</f>
        <v>7475</v>
      </c>
      <c r="Z71" s="35">
        <f>SUM(Z47:Z69)</f>
        <v>2761.34</v>
      </c>
      <c r="AA71" s="35">
        <f>SUM(AA46:AA69)</f>
        <v>22500</v>
      </c>
      <c r="AB71" s="35">
        <f>SUM(AB42:AB45)</f>
        <v>54193.753464673915</v>
      </c>
      <c r="AC71" s="35">
        <f>SUM(AC47:AC69)</f>
        <v>430.44</v>
      </c>
      <c r="AD71" s="35">
        <f>SUM(AD47:AD69)</f>
        <v>45289.35</v>
      </c>
      <c r="AE71" s="35">
        <f>SUM(AE7:AE69)</f>
        <v>-1.1641532182693481E-10</v>
      </c>
      <c r="AF71" s="33"/>
    </row>
    <row r="72" spans="1:32" s="10" customFormat="1" ht="14.5" x14ac:dyDescent="0.35">
      <c r="A72" s="22"/>
      <c r="B72" s="22"/>
      <c r="C72" s="23"/>
      <c r="D72" s="23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</row>
    <row r="73" spans="1:32" s="10" customFormat="1" ht="14.5" x14ac:dyDescent="0.35">
      <c r="A73" s="18" t="s">
        <v>9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2" s="10" customFormat="1" ht="14.5" hidden="1" x14ac:dyDescent="0.35">
      <c r="A74" s="18" t="s">
        <v>60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spans="1:32" s="10" customFormat="1" ht="14.5" hidden="1" x14ac:dyDescent="0.35">
      <c r="A75" s="22" t="s">
        <v>61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2" ht="14.5" hidden="1" x14ac:dyDescent="0.35">
      <c r="A76" s="18" t="s">
        <v>67</v>
      </c>
    </row>
    <row r="77" spans="1:32" ht="14.5" hidden="1" x14ac:dyDescent="0.35">
      <c r="A77" s="22" t="s">
        <v>68</v>
      </c>
    </row>
    <row r="78" spans="1:32" ht="14.5" hidden="1" x14ac:dyDescent="0.35">
      <c r="A78" s="18" t="s">
        <v>67</v>
      </c>
    </row>
    <row r="79" spans="1:32" ht="14.5" hidden="1" x14ac:dyDescent="0.35">
      <c r="A79" s="22" t="s">
        <v>68</v>
      </c>
    </row>
    <row r="80" spans="1:32" ht="14.5" hidden="1" x14ac:dyDescent="0.35">
      <c r="A80" s="18" t="s">
        <v>70</v>
      </c>
    </row>
    <row r="81" spans="1:2" ht="14.5" hidden="1" x14ac:dyDescent="0.35">
      <c r="A81" s="22" t="s">
        <v>71</v>
      </c>
    </row>
    <row r="82" spans="1:2" ht="14.5" hidden="1" x14ac:dyDescent="0.35">
      <c r="A82" s="18" t="s">
        <v>81</v>
      </c>
    </row>
    <row r="83" spans="1:2" ht="14.5" hidden="1" x14ac:dyDescent="0.35">
      <c r="A83" s="22" t="s">
        <v>82</v>
      </c>
    </row>
    <row r="84" spans="1:2" ht="14.5" hidden="1" x14ac:dyDescent="0.35">
      <c r="A84" s="18" t="s">
        <v>83</v>
      </c>
    </row>
    <row r="85" spans="1:2" ht="14.5" hidden="1" x14ac:dyDescent="0.35">
      <c r="A85" s="22" t="s">
        <v>84</v>
      </c>
    </row>
    <row r="86" spans="1:2" ht="14.5" hidden="1" x14ac:dyDescent="0.35">
      <c r="A86" s="18" t="s">
        <v>91</v>
      </c>
    </row>
    <row r="87" spans="1:2" ht="14.5" hidden="1" x14ac:dyDescent="0.35">
      <c r="A87" s="18" t="s">
        <v>92</v>
      </c>
    </row>
    <row r="88" spans="1:2" ht="14.5" hidden="1" x14ac:dyDescent="0.35">
      <c r="A88" s="18" t="s">
        <v>103</v>
      </c>
    </row>
    <row r="89" spans="1:2" ht="14.5" hidden="1" x14ac:dyDescent="0.35">
      <c r="A89" s="22" t="s">
        <v>102</v>
      </c>
    </row>
    <row r="90" spans="1:2" ht="14.5" hidden="1" x14ac:dyDescent="0.35">
      <c r="A90" s="18" t="s">
        <v>109</v>
      </c>
    </row>
    <row r="91" spans="1:2" ht="14.5" hidden="1" x14ac:dyDescent="0.35">
      <c r="A91" s="22" t="s">
        <v>108</v>
      </c>
    </row>
    <row r="92" spans="1:2" ht="14.5" hidden="1" x14ac:dyDescent="0.35">
      <c r="A92" s="18" t="s">
        <v>110</v>
      </c>
    </row>
    <row r="93" spans="1:2" ht="14.5" hidden="1" x14ac:dyDescent="0.35">
      <c r="A93" s="22" t="s">
        <v>111</v>
      </c>
    </row>
    <row r="94" spans="1:2" ht="14.5" hidden="1" x14ac:dyDescent="0.35">
      <c r="A94" s="18" t="s">
        <v>117</v>
      </c>
      <c r="B94" s="18"/>
    </row>
    <row r="95" spans="1:2" ht="14.5" hidden="1" x14ac:dyDescent="0.35">
      <c r="A95" s="22" t="s">
        <v>118</v>
      </c>
    </row>
    <row r="96" spans="1:2" ht="14.5" hidden="1" x14ac:dyDescent="0.35">
      <c r="A96" s="18" t="s">
        <v>120</v>
      </c>
    </row>
    <row r="97" spans="1:1" ht="14.5" hidden="1" x14ac:dyDescent="0.35">
      <c r="A97" s="22" t="s">
        <v>121</v>
      </c>
    </row>
    <row r="98" spans="1:1" ht="14.5" hidden="1" x14ac:dyDescent="0.35">
      <c r="A98" s="18" t="s">
        <v>127</v>
      </c>
    </row>
    <row r="99" spans="1:1" ht="14.5" hidden="1" x14ac:dyDescent="0.35">
      <c r="A99" s="22" t="s">
        <v>126</v>
      </c>
    </row>
    <row r="100" spans="1:1" ht="14.5" hidden="1" x14ac:dyDescent="0.35">
      <c r="A100" s="18" t="s">
        <v>129</v>
      </c>
    </row>
    <row r="101" spans="1:1" ht="14.5" hidden="1" x14ac:dyDescent="0.35">
      <c r="A101" s="22" t="s">
        <v>128</v>
      </c>
    </row>
    <row r="102" spans="1:1" ht="14.5" hidden="1" x14ac:dyDescent="0.35">
      <c r="A102" s="18" t="s">
        <v>137</v>
      </c>
    </row>
    <row r="103" spans="1:1" ht="14.5" hidden="1" x14ac:dyDescent="0.35">
      <c r="A103" s="22" t="s">
        <v>136</v>
      </c>
    </row>
    <row r="104" spans="1:1" ht="14.5" hidden="1" x14ac:dyDescent="0.35">
      <c r="A104" s="18" t="s">
        <v>145</v>
      </c>
    </row>
    <row r="105" spans="1:1" ht="14.5" hidden="1" x14ac:dyDescent="0.35">
      <c r="A105" s="22" t="s">
        <v>144</v>
      </c>
    </row>
    <row r="106" spans="1:1" ht="14.5" hidden="1" x14ac:dyDescent="0.35">
      <c r="A106" s="18" t="s">
        <v>152</v>
      </c>
    </row>
    <row r="107" spans="1:1" ht="14.5" hidden="1" x14ac:dyDescent="0.35">
      <c r="A107" s="22" t="s">
        <v>151</v>
      </c>
    </row>
    <row r="108" spans="1:1" ht="14.5" hidden="1" x14ac:dyDescent="0.35">
      <c r="A108" s="18" t="s">
        <v>162</v>
      </c>
    </row>
    <row r="109" spans="1:1" ht="14.5" hidden="1" x14ac:dyDescent="0.35">
      <c r="A109" s="22" t="s">
        <v>128</v>
      </c>
    </row>
    <row r="110" spans="1:1" ht="14.5" hidden="1" x14ac:dyDescent="0.35">
      <c r="A110" s="18" t="s">
        <v>163</v>
      </c>
    </row>
    <row r="111" spans="1:1" ht="14.5" hidden="1" x14ac:dyDescent="0.35">
      <c r="A111" s="22" t="s">
        <v>128</v>
      </c>
    </row>
    <row r="112" spans="1:1" ht="14.5" hidden="1" x14ac:dyDescent="0.35">
      <c r="A112" s="18" t="s">
        <v>174</v>
      </c>
    </row>
    <row r="113" spans="1:1" ht="14.5" hidden="1" x14ac:dyDescent="0.35">
      <c r="A113" s="22" t="s">
        <v>128</v>
      </c>
    </row>
    <row r="114" spans="1:1" ht="14.5" hidden="1" x14ac:dyDescent="0.35">
      <c r="A114" s="18" t="s">
        <v>176</v>
      </c>
    </row>
    <row r="115" spans="1:1" ht="14.5" hidden="1" x14ac:dyDescent="0.35">
      <c r="A115" s="22" t="s">
        <v>175</v>
      </c>
    </row>
    <row r="116" spans="1:1" ht="14.5" hidden="1" x14ac:dyDescent="0.35">
      <c r="A116" s="18" t="s">
        <v>178</v>
      </c>
    </row>
    <row r="117" spans="1:1" ht="14.5" hidden="1" x14ac:dyDescent="0.35">
      <c r="A117" s="22" t="s">
        <v>144</v>
      </c>
    </row>
    <row r="118" spans="1:1" ht="14.5" hidden="1" x14ac:dyDescent="0.35">
      <c r="A118" s="18" t="s">
        <v>185</v>
      </c>
    </row>
    <row r="119" spans="1:1" ht="14.5" hidden="1" x14ac:dyDescent="0.35">
      <c r="A119" s="22" t="s">
        <v>128</v>
      </c>
    </row>
    <row r="120" spans="1:1" ht="14.5" hidden="1" x14ac:dyDescent="0.35">
      <c r="A120" s="18" t="s">
        <v>187</v>
      </c>
    </row>
    <row r="121" spans="1:1" ht="14.5" hidden="1" x14ac:dyDescent="0.35">
      <c r="A121" s="22" t="s">
        <v>61</v>
      </c>
    </row>
    <row r="122" spans="1:1" ht="14.5" x14ac:dyDescent="0.35">
      <c r="A122" s="18" t="s">
        <v>190</v>
      </c>
    </row>
    <row r="123" spans="1:1" ht="14.5" x14ac:dyDescent="0.35">
      <c r="A123" s="22" t="s">
        <v>191</v>
      </c>
    </row>
    <row r="130" spans="1:1" ht="14.5" x14ac:dyDescent="0.35">
      <c r="A130" s="10" t="s">
        <v>49</v>
      </c>
    </row>
    <row r="131" spans="1:1" ht="14.5" x14ac:dyDescent="0.35">
      <c r="A131" s="67" t="s">
        <v>52</v>
      </c>
    </row>
    <row r="132" spans="1:1" ht="14.5" x14ac:dyDescent="0.35">
      <c r="A132" s="10" t="s">
        <v>50</v>
      </c>
    </row>
    <row r="133" spans="1:1" ht="14.5" x14ac:dyDescent="0.35">
      <c r="A133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2024-06-25T12:00:36Z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