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B687875B-F6D5-48D2-916E-06C33C2E1C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5" i="2" l="1"/>
  <c r="O44" i="2"/>
  <c r="N44" i="2"/>
  <c r="N69" i="2"/>
  <c r="M69" i="2"/>
  <c r="O8" i="2"/>
  <c r="O66" i="2"/>
  <c r="L69" i="2"/>
  <c r="O33" i="2"/>
  <c r="K32" i="2"/>
  <c r="O32" i="2" s="1"/>
  <c r="J49" i="2"/>
  <c r="O49" i="2" s="1"/>
  <c r="O50" i="2"/>
  <c r="O43" i="2"/>
  <c r="I42" i="2"/>
  <c r="O42" i="2" s="1"/>
  <c r="H69" i="2"/>
  <c r="O19" i="2"/>
  <c r="K69" i="2" l="1"/>
  <c r="J69" i="2"/>
  <c r="O9" i="2"/>
  <c r="I69" i="2"/>
  <c r="O10" i="2"/>
  <c r="O11" i="2"/>
</calcChain>
</file>

<file path=xl/sharedStrings.xml><?xml version="1.0" encoding="utf-8"?>
<sst xmlns="http://schemas.openxmlformats.org/spreadsheetml/2006/main" count="143" uniqueCount="95">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</sst>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zoomScale="120" zoomScaleNormal="120" workbookViewId="0">
      <selection activeCell="A54" sqref="A54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3" width="18" style="1" hidden="1" customWidth="1"/>
    <col min="14" max="14" width="18" style="1" customWidth="1"/>
    <col min="15" max="15" width="12.1796875" style="40" hidden="1" customWidth="1"/>
    <col min="16" max="16" width="12" style="40" bestFit="1" customWidth="1"/>
    <col min="17" max="16384" width="9.1796875" style="40"/>
  </cols>
  <sheetData>
    <row r="1" spans="1:15" ht="20.5" x14ac:dyDescent="0.45">
      <c r="A1" s="40" t="s">
        <v>11</v>
      </c>
      <c r="B1" s="75" t="s">
        <v>10</v>
      </c>
      <c r="C1" s="76"/>
      <c r="D1" s="76"/>
      <c r="E1" s="76"/>
      <c r="F1" s="76"/>
      <c r="G1" s="76"/>
      <c r="H1" s="76"/>
      <c r="I1" s="53"/>
      <c r="J1" s="53"/>
      <c r="K1" s="53"/>
      <c r="L1" s="53"/>
      <c r="M1" s="53"/>
      <c r="N1" s="53"/>
    </row>
    <row r="2" spans="1:15" ht="20.5" x14ac:dyDescent="0.45">
      <c r="B2" s="41"/>
      <c r="C2" s="41"/>
      <c r="D2" s="41"/>
      <c r="E2" s="42"/>
      <c r="F2" s="42"/>
      <c r="G2" s="42"/>
    </row>
    <row r="3" spans="1:15" ht="20.5" x14ac:dyDescent="0.45">
      <c r="A3" s="43" t="s">
        <v>12</v>
      </c>
      <c r="B3" s="41" t="s">
        <v>7</v>
      </c>
      <c r="C3" s="44"/>
    </row>
    <row r="4" spans="1:15" ht="21" thickBot="1" x14ac:dyDescent="0.5">
      <c r="A4" s="43"/>
      <c r="B4" s="45"/>
      <c r="C4" s="44"/>
    </row>
    <row r="5" spans="1:15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6" t="s">
        <v>32</v>
      </c>
      <c r="H5" s="3" t="s">
        <v>53</v>
      </c>
      <c r="I5" s="56" t="s">
        <v>54</v>
      </c>
      <c r="J5" s="56" t="s">
        <v>62</v>
      </c>
      <c r="K5" s="56" t="s">
        <v>68</v>
      </c>
      <c r="L5" s="56" t="s">
        <v>76</v>
      </c>
      <c r="M5" s="56" t="s">
        <v>84</v>
      </c>
      <c r="N5" s="56" t="s">
        <v>92</v>
      </c>
      <c r="O5" s="33" t="s">
        <v>6</v>
      </c>
    </row>
    <row r="6" spans="1:15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5"/>
      <c r="J6" s="55"/>
      <c r="K6" s="55"/>
      <c r="L6" s="55"/>
      <c r="M6" s="55"/>
      <c r="N6" s="55"/>
      <c r="O6" s="23"/>
    </row>
    <row r="7" spans="1:15" s="12" customFormat="1" ht="14.5" hidden="1" x14ac:dyDescent="0.35">
      <c r="A7" s="8" t="s">
        <v>85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9"/>
      <c r="N7" s="69"/>
      <c r="O7" s="73"/>
    </row>
    <row r="8" spans="1:15" s="12" customFormat="1" ht="15" hidden="1" x14ac:dyDescent="0.35">
      <c r="A8" s="21" t="s">
        <v>86</v>
      </c>
      <c r="B8" s="9" t="s">
        <v>59</v>
      </c>
      <c r="C8" s="48" t="s">
        <v>87</v>
      </c>
      <c r="D8" s="60" t="s">
        <v>23</v>
      </c>
      <c r="E8" s="61" t="s">
        <v>24</v>
      </c>
      <c r="F8" s="8" t="s">
        <v>17</v>
      </c>
      <c r="G8" s="8"/>
      <c r="H8" s="10"/>
      <c r="I8" s="10"/>
      <c r="J8" s="10"/>
      <c r="K8" s="10"/>
      <c r="L8" s="10"/>
      <c r="M8" s="74">
        <v>95000</v>
      </c>
      <c r="N8" s="74"/>
      <c r="O8" s="62">
        <f>SUM(M8)</f>
        <v>95000</v>
      </c>
    </row>
    <row r="9" spans="1:15" s="12" customFormat="1" ht="15" hidden="1" thickBot="1" x14ac:dyDescent="0.4">
      <c r="A9" s="26"/>
      <c r="B9" s="54"/>
      <c r="C9" s="63"/>
      <c r="D9" s="60" t="s">
        <v>29</v>
      </c>
      <c r="E9" s="60" t="s">
        <v>30</v>
      </c>
      <c r="F9" s="9" t="s">
        <v>13</v>
      </c>
      <c r="G9" s="9"/>
      <c r="H9" s="10"/>
      <c r="I9" s="10"/>
      <c r="J9" s="10"/>
      <c r="K9" s="10"/>
      <c r="L9" s="10"/>
      <c r="M9" s="74"/>
      <c r="N9" s="74"/>
      <c r="O9" s="62" t="e">
        <f>SUM(#REF!)</f>
        <v>#REF!</v>
      </c>
    </row>
    <row r="10" spans="1:15" s="12" customFormat="1" ht="14.5" hidden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4"/>
      <c r="N10" s="74"/>
      <c r="O10" s="62">
        <f>SUM(H10:H10)</f>
        <v>0</v>
      </c>
    </row>
    <row r="11" spans="1:15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4"/>
      <c r="N11" s="74"/>
      <c r="O11" s="62">
        <f>SUM(H11:H11)</f>
        <v>0</v>
      </c>
    </row>
    <row r="12" spans="1:15" s="12" customFormat="1" ht="14.5" hidden="1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4"/>
      <c r="N12" s="74"/>
      <c r="O12" s="62"/>
    </row>
    <row r="13" spans="1:15" s="12" customFormat="1" ht="14.5" hidden="1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4"/>
      <c r="N13" s="74"/>
      <c r="O13" s="62"/>
    </row>
    <row r="14" spans="1:15" s="12" customFormat="1" ht="14" hidden="1" customHeight="1" x14ac:dyDescent="0.35">
      <c r="A14" s="8" t="s">
        <v>49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4"/>
      <c r="N14" s="74"/>
      <c r="O14" s="62"/>
    </row>
    <row r="15" spans="1:15" s="12" customFormat="1" ht="14.5" hidden="1" x14ac:dyDescent="0.35">
      <c r="A15" s="13"/>
      <c r="B15" s="9"/>
      <c r="C15" s="8"/>
      <c r="D15" s="8" t="s">
        <v>26</v>
      </c>
      <c r="E15" s="8" t="s">
        <v>27</v>
      </c>
      <c r="F15" s="9">
        <v>17.207000000000001</v>
      </c>
      <c r="G15" s="64" t="s">
        <v>33</v>
      </c>
      <c r="H15" s="10"/>
      <c r="I15" s="10"/>
      <c r="J15" s="10"/>
      <c r="K15" s="10"/>
      <c r="L15" s="10"/>
      <c r="M15" s="74"/>
      <c r="N15" s="74"/>
      <c r="O15" s="62"/>
    </row>
    <row r="16" spans="1:15" s="12" customFormat="1" ht="14.5" hidden="1" x14ac:dyDescent="0.35">
      <c r="A16" s="13"/>
      <c r="B16" s="9"/>
      <c r="C16" s="8"/>
      <c r="D16" s="8" t="s">
        <v>26</v>
      </c>
      <c r="E16" s="8" t="s">
        <v>27</v>
      </c>
      <c r="F16" s="9">
        <v>17.207000000000001</v>
      </c>
      <c r="G16" s="64" t="s">
        <v>33</v>
      </c>
      <c r="H16" s="10"/>
      <c r="I16" s="10"/>
      <c r="J16" s="10"/>
      <c r="K16" s="10"/>
      <c r="L16" s="10"/>
      <c r="M16" s="74"/>
      <c r="N16" s="74"/>
      <c r="O16" s="62"/>
    </row>
    <row r="17" spans="1:15" s="12" customFormat="1" ht="14.5" hidden="1" x14ac:dyDescent="0.35">
      <c r="A17" s="13"/>
      <c r="B17" s="9"/>
      <c r="C17" s="8"/>
      <c r="D17" s="8" t="s">
        <v>26</v>
      </c>
      <c r="E17" s="8" t="s">
        <v>28</v>
      </c>
      <c r="F17" s="9" t="s">
        <v>14</v>
      </c>
      <c r="G17" s="64" t="s">
        <v>33</v>
      </c>
      <c r="H17" s="10"/>
      <c r="I17" s="10"/>
      <c r="J17" s="10"/>
      <c r="K17" s="10"/>
      <c r="L17" s="10"/>
      <c r="M17" s="74"/>
      <c r="N17" s="74"/>
      <c r="O17" s="62"/>
    </row>
    <row r="18" spans="1:15" s="12" customFormat="1" ht="14.5" hidden="1" x14ac:dyDescent="0.35">
      <c r="A18" s="13"/>
      <c r="B18" s="9"/>
      <c r="C18" s="8"/>
      <c r="D18" s="8" t="s">
        <v>26</v>
      </c>
      <c r="E18" s="8" t="s">
        <v>28</v>
      </c>
      <c r="F18" s="9" t="s">
        <v>14</v>
      </c>
      <c r="G18" s="64" t="s">
        <v>33</v>
      </c>
      <c r="H18" s="10"/>
      <c r="I18" s="10"/>
      <c r="J18" s="10"/>
      <c r="K18" s="10"/>
      <c r="L18" s="10"/>
      <c r="M18" s="74"/>
      <c r="N18" s="74"/>
      <c r="O18" s="62"/>
    </row>
    <row r="19" spans="1:15" s="12" customFormat="1" ht="14.5" hidden="1" x14ac:dyDescent="0.35">
      <c r="A19" s="66" t="s">
        <v>46</v>
      </c>
      <c r="B19" s="9" t="s">
        <v>50</v>
      </c>
      <c r="C19" s="7" t="s">
        <v>47</v>
      </c>
      <c r="D19" s="7" t="s">
        <v>18</v>
      </c>
      <c r="E19" s="7" t="s">
        <v>19</v>
      </c>
      <c r="F19" s="67">
        <v>10.561</v>
      </c>
      <c r="G19" s="27"/>
      <c r="H19" s="69">
        <v>3304.6699999999992</v>
      </c>
      <c r="I19" s="69"/>
      <c r="J19" s="69"/>
      <c r="K19" s="69"/>
      <c r="L19" s="69"/>
      <c r="M19" s="69"/>
      <c r="N19" s="69"/>
      <c r="O19" s="62">
        <f>SUM(H19:I19)</f>
        <v>3304.6699999999992</v>
      </c>
    </row>
    <row r="20" spans="1:15" s="12" customFormat="1" ht="14.5" hidden="1" x14ac:dyDescent="0.35">
      <c r="A20" s="13"/>
      <c r="B20" s="9"/>
      <c r="C20" s="8"/>
      <c r="D20" s="8"/>
      <c r="E20" s="8"/>
      <c r="F20" s="9"/>
      <c r="G20" s="9"/>
      <c r="H20" s="35"/>
      <c r="I20" s="35"/>
      <c r="J20" s="35"/>
      <c r="K20" s="35"/>
      <c r="L20" s="35"/>
      <c r="M20" s="35"/>
      <c r="N20" s="35"/>
      <c r="O20" s="62"/>
    </row>
    <row r="21" spans="1:15" s="12" customFormat="1" ht="15.5" hidden="1" x14ac:dyDescent="0.35">
      <c r="A21" s="3" t="s">
        <v>8</v>
      </c>
      <c r="B21" s="9"/>
      <c r="C21" s="47"/>
      <c r="D21" s="8"/>
      <c r="E21" s="47"/>
      <c r="F21" s="9"/>
      <c r="G21" s="9"/>
      <c r="H21" s="35"/>
      <c r="I21" s="35"/>
      <c r="J21" s="35"/>
      <c r="K21" s="35"/>
      <c r="L21" s="35"/>
      <c r="M21" s="35"/>
      <c r="N21" s="35"/>
      <c r="O21" s="62"/>
    </row>
    <row r="22" spans="1:15" s="38" customFormat="1" ht="14.5" hidden="1" x14ac:dyDescent="0.35">
      <c r="A22" s="8" t="s">
        <v>34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35"/>
      <c r="N22" s="35"/>
      <c r="O22" s="62"/>
    </row>
    <row r="23" spans="1:15" s="12" customFormat="1" ht="14.5" hidden="1" x14ac:dyDescent="0.35">
      <c r="A23" s="24" t="s">
        <v>38</v>
      </c>
      <c r="B23" s="9" t="s">
        <v>20</v>
      </c>
      <c r="C23" s="46" t="s">
        <v>39</v>
      </c>
      <c r="D23" s="37" t="s">
        <v>16</v>
      </c>
      <c r="E23" s="37" t="s">
        <v>40</v>
      </c>
      <c r="F23" s="8">
        <v>17.245000000000001</v>
      </c>
      <c r="G23" s="64" t="s">
        <v>35</v>
      </c>
      <c r="H23" s="35"/>
      <c r="I23" s="35"/>
      <c r="J23" s="35"/>
      <c r="K23" s="35"/>
      <c r="L23" s="35"/>
      <c r="M23" s="35"/>
      <c r="N23" s="35"/>
      <c r="O23" s="62"/>
    </row>
    <row r="24" spans="1:15" s="38" customFormat="1" ht="14.5" hidden="1" x14ac:dyDescent="0.35">
      <c r="A24" s="24" t="s">
        <v>38</v>
      </c>
      <c r="B24" s="9" t="s">
        <v>41</v>
      </c>
      <c r="C24" s="46" t="s">
        <v>39</v>
      </c>
      <c r="D24" s="37" t="s">
        <v>16</v>
      </c>
      <c r="E24" s="37" t="s">
        <v>40</v>
      </c>
      <c r="F24" s="8">
        <v>17.245000000000001</v>
      </c>
      <c r="G24" s="64" t="s">
        <v>35</v>
      </c>
      <c r="H24" s="35"/>
      <c r="I24" s="35"/>
      <c r="J24" s="35"/>
      <c r="K24" s="35"/>
      <c r="L24" s="35"/>
      <c r="M24" s="35"/>
      <c r="N24" s="35"/>
      <c r="O24" s="62"/>
    </row>
    <row r="25" spans="1:15" s="38" customFormat="1" ht="14.5" hidden="1" x14ac:dyDescent="0.35">
      <c r="A25" s="24"/>
      <c r="B25" s="9"/>
      <c r="C25" s="8"/>
      <c r="D25" s="8"/>
      <c r="E25" s="8"/>
      <c r="F25" s="8"/>
      <c r="G25" s="8"/>
      <c r="H25" s="35"/>
      <c r="I25" s="35"/>
      <c r="J25" s="35"/>
      <c r="K25" s="35"/>
      <c r="L25" s="35"/>
      <c r="M25" s="35"/>
      <c r="N25" s="35"/>
      <c r="O25" s="62"/>
    </row>
    <row r="26" spans="1:15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35"/>
      <c r="N26" s="35"/>
      <c r="O26" s="62"/>
    </row>
    <row r="27" spans="1:15" s="38" customFormat="1" ht="14.5" hidden="1" x14ac:dyDescent="0.35">
      <c r="A27" s="31"/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35"/>
      <c r="O27" s="62"/>
    </row>
    <row r="28" spans="1:15" s="38" customFormat="1" ht="14.5" hidden="1" x14ac:dyDescent="0.35">
      <c r="A28" s="31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62"/>
    </row>
    <row r="29" spans="1:15" s="12" customFormat="1" ht="14.5" hidden="1" x14ac:dyDescent="0.35">
      <c r="A29" s="14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35"/>
      <c r="N29" s="35"/>
      <c r="O29" s="62"/>
    </row>
    <row r="30" spans="1:15" s="12" customFormat="1" ht="14.5" hidden="1" x14ac:dyDescent="0.35">
      <c r="A30" s="20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35"/>
      <c r="N30" s="35"/>
      <c r="O30" s="62"/>
    </row>
    <row r="31" spans="1:15" s="12" customFormat="1" ht="14.5" hidden="1" x14ac:dyDescent="0.35">
      <c r="A31" s="8" t="s">
        <v>67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35"/>
      <c r="O31" s="62"/>
    </row>
    <row r="32" spans="1:15" s="12" customFormat="1" ht="15.5" hidden="1" x14ac:dyDescent="0.35">
      <c r="A32" s="57" t="s">
        <v>69</v>
      </c>
      <c r="B32" s="70" t="s">
        <v>59</v>
      </c>
      <c r="C32" s="8" t="s">
        <v>70</v>
      </c>
      <c r="D32" s="8" t="s">
        <v>71</v>
      </c>
      <c r="E32" s="8" t="s">
        <v>72</v>
      </c>
      <c r="F32" s="8">
        <v>17.225000000000001</v>
      </c>
      <c r="G32" s="68" t="s">
        <v>48</v>
      </c>
      <c r="H32" s="35"/>
      <c r="I32" s="35"/>
      <c r="J32" s="35"/>
      <c r="K32" s="35">
        <f>56002.13-1</f>
        <v>56001.13</v>
      </c>
      <c r="L32" s="35"/>
      <c r="M32" s="35"/>
      <c r="N32" s="35"/>
      <c r="O32" s="62">
        <f>SUM(K32)</f>
        <v>56001.13</v>
      </c>
    </row>
    <row r="33" spans="1:16" s="12" customFormat="1" ht="15.5" hidden="1" x14ac:dyDescent="0.35">
      <c r="A33" s="57" t="s">
        <v>69</v>
      </c>
      <c r="B33" s="9" t="s">
        <v>73</v>
      </c>
      <c r="C33" s="8" t="s">
        <v>70</v>
      </c>
      <c r="D33" s="8" t="s">
        <v>71</v>
      </c>
      <c r="E33" s="8" t="s">
        <v>72</v>
      </c>
      <c r="F33" s="8">
        <v>17.225000000000001</v>
      </c>
      <c r="G33" s="68" t="s">
        <v>48</v>
      </c>
      <c r="H33" s="35"/>
      <c r="I33" s="35"/>
      <c r="J33" s="35"/>
      <c r="K33" s="35">
        <v>1</v>
      </c>
      <c r="L33" s="35"/>
      <c r="M33" s="35"/>
      <c r="N33" s="35"/>
      <c r="O33" s="62">
        <f>SUM(K33)</f>
        <v>1</v>
      </c>
    </row>
    <row r="34" spans="1:16" s="12" customFormat="1" ht="14.5" hidden="1" x14ac:dyDescent="0.35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62"/>
    </row>
    <row r="35" spans="1:16" s="12" customFormat="1" ht="14.5" hidden="1" x14ac:dyDescent="0.35">
      <c r="A35" s="31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62"/>
    </row>
    <row r="36" spans="1:16" s="12" customFormat="1" ht="14.5" hidden="1" x14ac:dyDescent="0.35">
      <c r="A36" s="31"/>
      <c r="B36" s="9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62"/>
      <c r="P36" s="39"/>
    </row>
    <row r="37" spans="1:16" s="12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35"/>
      <c r="N37" s="35"/>
      <c r="O37" s="62"/>
    </row>
    <row r="38" spans="1:16" s="12" customFormat="1" ht="14.5" hidden="1" x14ac:dyDescent="0.35">
      <c r="A38" s="13"/>
      <c r="B38" s="9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35"/>
      <c r="N38" s="35"/>
      <c r="O38" s="62"/>
    </row>
    <row r="39" spans="1:16" s="38" customFormat="1" ht="14.5" hidden="1" x14ac:dyDescent="0.35">
      <c r="A39" s="14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35"/>
      <c r="N39" s="35"/>
      <c r="O39" s="62"/>
    </row>
    <row r="40" spans="1:16" s="38" customFormat="1" ht="14.5" x14ac:dyDescent="0.35">
      <c r="A40" s="20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35"/>
      <c r="N40" s="35"/>
      <c r="O40" s="62"/>
    </row>
    <row r="41" spans="1:16" s="38" customFormat="1" ht="14.5" x14ac:dyDescent="0.35">
      <c r="A41" s="8" t="s">
        <v>55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35"/>
      <c r="N41" s="35"/>
      <c r="O41" s="62"/>
    </row>
    <row r="42" spans="1:16" s="12" customFormat="1" ht="15.5" hidden="1" x14ac:dyDescent="0.35">
      <c r="A42" s="58" t="s">
        <v>58</v>
      </c>
      <c r="B42" s="70" t="s">
        <v>59</v>
      </c>
      <c r="C42" s="71" t="s">
        <v>60</v>
      </c>
      <c r="D42" s="59" t="s">
        <v>21</v>
      </c>
      <c r="E42" s="59">
        <v>6501</v>
      </c>
      <c r="F42" s="9">
        <v>17.259</v>
      </c>
      <c r="G42" s="65" t="s">
        <v>36</v>
      </c>
      <c r="H42" s="34"/>
      <c r="I42" s="34">
        <f>569910-1</f>
        <v>569909</v>
      </c>
      <c r="J42" s="34"/>
      <c r="K42" s="34"/>
      <c r="L42" s="34"/>
      <c r="M42" s="34"/>
      <c r="N42" s="34"/>
      <c r="O42" s="62">
        <f>SUM(I42)</f>
        <v>569909</v>
      </c>
    </row>
    <row r="43" spans="1:16" s="12" customFormat="1" ht="15.5" hidden="1" x14ac:dyDescent="0.35">
      <c r="A43" s="58" t="s">
        <v>58</v>
      </c>
      <c r="B43" s="9" t="s">
        <v>61</v>
      </c>
      <c r="C43" s="71" t="s">
        <v>60</v>
      </c>
      <c r="D43" s="59" t="s">
        <v>21</v>
      </c>
      <c r="E43" s="59">
        <v>6501</v>
      </c>
      <c r="F43" s="9">
        <v>17.259</v>
      </c>
      <c r="G43" s="65" t="s">
        <v>36</v>
      </c>
      <c r="H43" s="34"/>
      <c r="I43" s="34">
        <v>1</v>
      </c>
      <c r="J43" s="34"/>
      <c r="K43" s="34"/>
      <c r="L43" s="34"/>
      <c r="M43" s="34"/>
      <c r="N43" s="34"/>
      <c r="O43" s="62">
        <f>SUM(I43)</f>
        <v>1</v>
      </c>
    </row>
    <row r="44" spans="1:16" s="12" customFormat="1" ht="15.5" x14ac:dyDescent="0.35">
      <c r="A44" s="13" t="s">
        <v>93</v>
      </c>
      <c r="B44" s="70" t="s">
        <v>59</v>
      </c>
      <c r="C44" s="8" t="s">
        <v>94</v>
      </c>
      <c r="D44" s="47" t="s">
        <v>25</v>
      </c>
      <c r="E44" s="47">
        <v>6502</v>
      </c>
      <c r="F44" s="8">
        <v>17.257999999999999</v>
      </c>
      <c r="G44" s="65" t="s">
        <v>36</v>
      </c>
      <c r="H44" s="35"/>
      <c r="I44" s="35"/>
      <c r="J44" s="35"/>
      <c r="K44" s="35"/>
      <c r="L44" s="35"/>
      <c r="M44" s="35"/>
      <c r="N44" s="35">
        <f>102540-1</f>
        <v>102539</v>
      </c>
      <c r="O44" s="62">
        <f>N44</f>
        <v>102539</v>
      </c>
    </row>
    <row r="45" spans="1:16" s="12" customFormat="1" ht="15.5" x14ac:dyDescent="0.35">
      <c r="A45" s="13" t="s">
        <v>93</v>
      </c>
      <c r="B45" s="9" t="s">
        <v>61</v>
      </c>
      <c r="C45" s="8" t="s">
        <v>94</v>
      </c>
      <c r="D45" s="47" t="s">
        <v>25</v>
      </c>
      <c r="E45" s="47">
        <v>6502</v>
      </c>
      <c r="F45" s="8">
        <v>17.257999999999999</v>
      </c>
      <c r="G45" s="65" t="s">
        <v>36</v>
      </c>
      <c r="H45" s="35"/>
      <c r="I45" s="35"/>
      <c r="J45" s="35"/>
      <c r="K45" s="35"/>
      <c r="L45" s="35"/>
      <c r="M45" s="35"/>
      <c r="N45" s="35">
        <v>1</v>
      </c>
      <c r="O45" s="62">
        <f>N45</f>
        <v>1</v>
      </c>
    </row>
    <row r="46" spans="1:16" s="38" customFormat="1" ht="15.5" hidden="1" x14ac:dyDescent="0.35">
      <c r="A46" s="13"/>
      <c r="B46" s="9"/>
      <c r="C46" s="8"/>
      <c r="D46" s="47" t="s">
        <v>25</v>
      </c>
      <c r="E46" s="47">
        <v>6502</v>
      </c>
      <c r="F46" s="8">
        <v>17.257999999999999</v>
      </c>
      <c r="G46" s="65" t="s">
        <v>36</v>
      </c>
      <c r="H46" s="34"/>
      <c r="I46" s="34"/>
      <c r="J46" s="34"/>
      <c r="K46" s="34"/>
      <c r="L46" s="34"/>
      <c r="M46" s="34"/>
      <c r="N46" s="34"/>
      <c r="O46" s="62"/>
    </row>
    <row r="47" spans="1:16" s="38" customFormat="1" ht="15.5" hidden="1" x14ac:dyDescent="0.35">
      <c r="A47" s="13"/>
      <c r="B47" s="9"/>
      <c r="C47" s="8"/>
      <c r="D47" s="47" t="s">
        <v>25</v>
      </c>
      <c r="E47" s="47">
        <v>6502</v>
      </c>
      <c r="F47" s="8">
        <v>17.257999999999999</v>
      </c>
      <c r="G47" s="65" t="s">
        <v>36</v>
      </c>
      <c r="H47" s="34"/>
      <c r="I47" s="34"/>
      <c r="J47" s="34"/>
      <c r="K47" s="34"/>
      <c r="L47" s="34"/>
      <c r="M47" s="34"/>
      <c r="N47" s="34"/>
      <c r="O47" s="62"/>
    </row>
    <row r="48" spans="1:16" s="38" customFormat="1" ht="14.5" hidden="1" x14ac:dyDescent="0.35">
      <c r="A48" s="24"/>
      <c r="B48" s="36"/>
      <c r="C48" s="33"/>
      <c r="D48" s="8"/>
      <c r="E48" s="9"/>
      <c r="F48" s="8"/>
      <c r="G48" s="65"/>
      <c r="H48" s="34"/>
      <c r="I48" s="34"/>
      <c r="J48" s="34"/>
      <c r="K48" s="34"/>
      <c r="L48" s="34"/>
      <c r="M48" s="34"/>
      <c r="N48" s="34"/>
      <c r="O48" s="62"/>
    </row>
    <row r="49" spans="1:15" s="38" customFormat="1" ht="15.5" hidden="1" x14ac:dyDescent="0.35">
      <c r="A49" s="24" t="s">
        <v>65</v>
      </c>
      <c r="B49" s="70" t="s">
        <v>59</v>
      </c>
      <c r="C49" s="72" t="s">
        <v>66</v>
      </c>
      <c r="D49" s="47" t="s">
        <v>22</v>
      </c>
      <c r="E49" s="47">
        <v>6503</v>
      </c>
      <c r="F49" s="8">
        <v>17.277999999999999</v>
      </c>
      <c r="G49" s="65" t="s">
        <v>36</v>
      </c>
      <c r="H49" s="34"/>
      <c r="I49" s="34"/>
      <c r="J49" s="34">
        <f>125629-1</f>
        <v>125628</v>
      </c>
      <c r="K49" s="34"/>
      <c r="L49" s="34"/>
      <c r="M49" s="34"/>
      <c r="N49" s="34"/>
      <c r="O49" s="62">
        <f>SUM(J49)</f>
        <v>125628</v>
      </c>
    </row>
    <row r="50" spans="1:15" s="38" customFormat="1" ht="15.5" hidden="1" x14ac:dyDescent="0.35">
      <c r="A50" s="24" t="s">
        <v>65</v>
      </c>
      <c r="B50" s="9" t="s">
        <v>61</v>
      </c>
      <c r="C50" s="72" t="s">
        <v>66</v>
      </c>
      <c r="D50" s="47" t="s">
        <v>22</v>
      </c>
      <c r="E50" s="47">
        <v>6503</v>
      </c>
      <c r="F50" s="8">
        <v>17.277999999999999</v>
      </c>
      <c r="G50" s="65" t="s">
        <v>36</v>
      </c>
      <c r="H50" s="34"/>
      <c r="I50" s="34"/>
      <c r="J50" s="34">
        <v>1</v>
      </c>
      <c r="K50" s="34"/>
      <c r="L50" s="34"/>
      <c r="M50" s="34"/>
      <c r="N50" s="34"/>
      <c r="O50" s="62">
        <f>SUM(J50)</f>
        <v>1</v>
      </c>
    </row>
    <row r="51" spans="1:15" s="12" customFormat="1" ht="14.5" x14ac:dyDescent="0.35">
      <c r="A51" s="24"/>
      <c r="B51" s="9"/>
      <c r="C51" s="48"/>
      <c r="D51" s="8"/>
      <c r="E51" s="9"/>
      <c r="F51" s="8"/>
      <c r="G51" s="8"/>
      <c r="H51" s="34"/>
      <c r="I51" s="34"/>
      <c r="J51" s="34"/>
      <c r="K51" s="34"/>
      <c r="L51" s="34"/>
      <c r="M51" s="34"/>
      <c r="N51" s="34"/>
      <c r="O51" s="62"/>
    </row>
    <row r="52" spans="1:15" s="12" customFormat="1" ht="14.5" x14ac:dyDescent="0.35">
      <c r="A52" s="24"/>
      <c r="B52" s="9"/>
      <c r="C52" s="48"/>
      <c r="D52" s="8"/>
      <c r="E52" s="9"/>
      <c r="F52" s="8"/>
      <c r="G52" s="8"/>
      <c r="H52" s="34"/>
      <c r="I52" s="34"/>
      <c r="J52" s="34"/>
      <c r="K52" s="34"/>
      <c r="L52" s="34"/>
      <c r="M52" s="34"/>
      <c r="N52" s="34"/>
      <c r="O52" s="62"/>
    </row>
    <row r="53" spans="1:15" s="12" customFormat="1" ht="15.5" x14ac:dyDescent="0.35">
      <c r="A53" s="24"/>
      <c r="B53" s="9"/>
      <c r="C53" s="8"/>
      <c r="D53" s="47"/>
      <c r="E53" s="9"/>
      <c r="F53" s="9"/>
      <c r="G53" s="9"/>
      <c r="H53" s="34"/>
      <c r="I53" s="34"/>
      <c r="J53" s="34"/>
      <c r="K53" s="34"/>
      <c r="L53" s="34"/>
      <c r="M53" s="34"/>
      <c r="N53" s="34"/>
      <c r="O53" s="62"/>
    </row>
    <row r="54" spans="1:15" s="12" customFormat="1" ht="14.5" x14ac:dyDescent="0.35">
      <c r="A54" s="24"/>
      <c r="B54" s="36"/>
      <c r="C54" s="33"/>
      <c r="D54" s="8"/>
      <c r="E54" s="9"/>
      <c r="F54" s="8"/>
      <c r="G54" s="8"/>
      <c r="H54" s="34"/>
      <c r="I54" s="34"/>
      <c r="J54" s="34"/>
      <c r="K54" s="34"/>
      <c r="L54" s="34"/>
      <c r="M54" s="34"/>
      <c r="N54" s="34"/>
      <c r="O54" s="62"/>
    </row>
    <row r="55" spans="1:15" s="12" customFormat="1" ht="14.5" x14ac:dyDescent="0.35">
      <c r="A55" s="24"/>
      <c r="B55" s="9"/>
      <c r="C55" s="33"/>
      <c r="D55" s="8"/>
      <c r="E55" s="9"/>
      <c r="F55" s="8"/>
      <c r="G55" s="8"/>
      <c r="H55" s="34"/>
      <c r="I55" s="34"/>
      <c r="J55" s="34"/>
      <c r="K55" s="34"/>
      <c r="L55" s="34"/>
      <c r="M55" s="34"/>
      <c r="N55" s="34"/>
      <c r="O55" s="62"/>
    </row>
    <row r="56" spans="1:15" s="12" customFormat="1" ht="14.5" x14ac:dyDescent="0.35">
      <c r="A56" s="24"/>
      <c r="B56" s="9"/>
      <c r="C56" s="33"/>
      <c r="D56" s="8"/>
      <c r="E56" s="9"/>
      <c r="F56" s="8"/>
      <c r="G56" s="8"/>
      <c r="H56" s="34"/>
      <c r="I56" s="34"/>
      <c r="J56" s="34"/>
      <c r="K56" s="34"/>
      <c r="L56" s="34"/>
      <c r="M56" s="34"/>
      <c r="N56" s="34"/>
      <c r="O56" s="62"/>
    </row>
    <row r="57" spans="1:15" s="12" customFormat="1" ht="18.5" hidden="1" x14ac:dyDescent="0.35">
      <c r="A57" s="49"/>
      <c r="B57" s="9"/>
      <c r="C57" s="37"/>
      <c r="D57" s="37"/>
      <c r="E57" s="37"/>
      <c r="F57" s="8"/>
      <c r="G57" s="8"/>
      <c r="H57" s="34"/>
      <c r="I57" s="34"/>
      <c r="J57" s="34"/>
      <c r="K57" s="34"/>
      <c r="L57" s="34"/>
      <c r="M57" s="34"/>
      <c r="N57" s="34"/>
      <c r="O57" s="62"/>
    </row>
    <row r="58" spans="1:15" s="12" customFormat="1" ht="14.5" hidden="1" x14ac:dyDescent="0.35">
      <c r="A58" s="24"/>
      <c r="B58" s="9"/>
      <c r="C58" s="50"/>
      <c r="D58" s="8"/>
      <c r="E58" s="50"/>
      <c r="F58" s="8"/>
      <c r="G58" s="8"/>
      <c r="H58" s="34"/>
      <c r="I58" s="34"/>
      <c r="J58" s="34"/>
      <c r="K58" s="34"/>
      <c r="L58" s="34"/>
      <c r="M58" s="34"/>
      <c r="N58" s="34"/>
      <c r="O58" s="62"/>
    </row>
    <row r="59" spans="1:15" s="12" customFormat="1" ht="14.5" hidden="1" x14ac:dyDescent="0.35">
      <c r="A59" s="29"/>
      <c r="B59" s="36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62"/>
    </row>
    <row r="60" spans="1:15" s="12" customFormat="1" ht="14.5" hidden="1" x14ac:dyDescent="0.35">
      <c r="A60" s="29"/>
      <c r="B60" s="9"/>
      <c r="C60" s="33"/>
      <c r="D60" s="8"/>
      <c r="E60" s="51"/>
      <c r="F60" s="8"/>
      <c r="G60" s="8"/>
      <c r="H60" s="34"/>
      <c r="I60" s="34"/>
      <c r="J60" s="34"/>
      <c r="K60" s="34"/>
      <c r="L60" s="34"/>
      <c r="M60" s="34"/>
      <c r="N60" s="34"/>
      <c r="O60" s="62"/>
    </row>
    <row r="61" spans="1:15" s="12" customFormat="1" ht="14.5" hidden="1" x14ac:dyDescent="0.35">
      <c r="A61" s="29"/>
      <c r="B61" s="9"/>
      <c r="C61" s="33"/>
      <c r="D61" s="8"/>
      <c r="E61" s="51"/>
      <c r="F61" s="8"/>
      <c r="G61" s="8"/>
      <c r="H61" s="34"/>
      <c r="I61" s="34"/>
      <c r="J61" s="34"/>
      <c r="K61" s="34"/>
      <c r="L61" s="34"/>
      <c r="M61" s="34"/>
      <c r="N61" s="34"/>
      <c r="O61" s="62"/>
    </row>
    <row r="62" spans="1:15" s="12" customFormat="1" ht="14.5" hidden="1" x14ac:dyDescent="0.35">
      <c r="A62" s="29"/>
      <c r="B62" s="9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34"/>
      <c r="N62" s="34"/>
      <c r="O62" s="62"/>
    </row>
    <row r="63" spans="1:15" s="12" customFormat="1" ht="14.5" hidden="1" x14ac:dyDescent="0.35">
      <c r="A63" s="24"/>
      <c r="B63" s="9"/>
      <c r="C63" s="8"/>
      <c r="D63" s="8"/>
      <c r="E63" s="9"/>
      <c r="F63" s="8"/>
      <c r="G63" s="8"/>
      <c r="H63" s="34"/>
      <c r="I63" s="34"/>
      <c r="J63" s="34"/>
      <c r="K63" s="34"/>
      <c r="L63" s="34"/>
      <c r="M63" s="34"/>
      <c r="N63" s="34"/>
      <c r="O63" s="62"/>
    </row>
    <row r="64" spans="1:15" s="12" customFormat="1" ht="14.5" hidden="1" x14ac:dyDescent="0.35">
      <c r="A64" s="20" t="s">
        <v>8</v>
      </c>
      <c r="B64" s="9"/>
      <c r="C64" s="8"/>
      <c r="D64" s="8"/>
      <c r="E64" s="9"/>
      <c r="F64" s="8"/>
      <c r="G64" s="8"/>
      <c r="H64" s="34"/>
      <c r="I64" s="34"/>
      <c r="J64" s="34"/>
      <c r="K64" s="34"/>
      <c r="L64" s="34"/>
      <c r="M64" s="34"/>
      <c r="N64" s="34"/>
      <c r="O64" s="62"/>
    </row>
    <row r="65" spans="1:15" s="12" customFormat="1" ht="14.5" hidden="1" x14ac:dyDescent="0.35">
      <c r="A65" s="8" t="s">
        <v>77</v>
      </c>
      <c r="B65" s="9"/>
      <c r="C65" s="8"/>
      <c r="D65" s="8"/>
      <c r="E65" s="9"/>
      <c r="F65" s="8"/>
      <c r="G65" s="8"/>
      <c r="H65" s="34"/>
      <c r="I65" s="34"/>
      <c r="J65" s="34"/>
      <c r="K65" s="34"/>
      <c r="L65" s="34"/>
      <c r="M65" s="34"/>
      <c r="N65" s="34"/>
      <c r="O65" s="62"/>
    </row>
    <row r="66" spans="1:15" s="12" customFormat="1" ht="14.5" hidden="1" x14ac:dyDescent="0.35">
      <c r="A66" s="31" t="s">
        <v>15</v>
      </c>
      <c r="B66" s="9" t="s">
        <v>78</v>
      </c>
      <c r="C66" s="8" t="s">
        <v>79</v>
      </c>
      <c r="D66" s="8" t="s">
        <v>80</v>
      </c>
      <c r="E66" s="25" t="s">
        <v>81</v>
      </c>
      <c r="F66" s="33">
        <v>17.800999999999998</v>
      </c>
      <c r="G66" s="64" t="s">
        <v>37</v>
      </c>
      <c r="H66" s="34"/>
      <c r="I66" s="34"/>
      <c r="J66" s="34"/>
      <c r="K66" s="34"/>
      <c r="L66" s="34">
        <v>13137</v>
      </c>
      <c r="M66" s="34"/>
      <c r="N66" s="34"/>
      <c r="O66" s="62">
        <f>L66</f>
        <v>13137</v>
      </c>
    </row>
    <row r="67" spans="1:15" s="12" customFormat="1" ht="14.5" hidden="1" x14ac:dyDescent="0.35">
      <c r="A67" s="24"/>
      <c r="B67" s="9"/>
      <c r="C67" s="28"/>
      <c r="D67" s="28"/>
      <c r="E67" s="28"/>
      <c r="F67" s="9"/>
      <c r="G67" s="9"/>
      <c r="H67" s="34"/>
      <c r="I67" s="34"/>
      <c r="J67" s="34"/>
      <c r="K67" s="34"/>
      <c r="L67" s="34"/>
      <c r="M67" s="34"/>
      <c r="N67" s="34"/>
      <c r="O67" s="62"/>
    </row>
    <row r="68" spans="1:15" s="12" customFormat="1" ht="14.5" x14ac:dyDescent="0.35">
      <c r="A68" s="11"/>
      <c r="B68" s="11"/>
      <c r="C68" s="11"/>
      <c r="D68" s="7"/>
      <c r="E68" s="7"/>
      <c r="F68" s="7"/>
      <c r="G68" s="7"/>
      <c r="H68" s="35"/>
      <c r="I68" s="35"/>
      <c r="J68" s="35"/>
      <c r="K68" s="35"/>
      <c r="L68" s="35"/>
      <c r="M68" s="35"/>
      <c r="N68" s="35"/>
      <c r="O68" s="62"/>
    </row>
    <row r="69" spans="1:15" s="12" customFormat="1" ht="14.5" x14ac:dyDescent="0.35">
      <c r="A69" s="13" t="s">
        <v>0</v>
      </c>
      <c r="B69" s="13"/>
      <c r="C69" s="15"/>
      <c r="D69" s="15"/>
      <c r="E69" s="15"/>
      <c r="F69" s="15"/>
      <c r="G69" s="15"/>
      <c r="H69" s="35">
        <f>SUM(H19:H68)</f>
        <v>3304.6699999999992</v>
      </c>
      <c r="I69" s="35">
        <f>SUM(I20:I68)</f>
        <v>569910</v>
      </c>
      <c r="J69" s="35">
        <f>SUM(J41:J61)</f>
        <v>125629</v>
      </c>
      <c r="K69" s="35">
        <f>SUM(K32:K36)</f>
        <v>56002.13</v>
      </c>
      <c r="L69" s="35">
        <f>SUM(L66:L68)</f>
        <v>13137</v>
      </c>
      <c r="M69" s="35">
        <f>SUM(M8:M11)</f>
        <v>95000</v>
      </c>
      <c r="N69" s="35">
        <f>SUM(N44:N53)</f>
        <v>102540</v>
      </c>
      <c r="O69" s="62"/>
    </row>
    <row r="70" spans="1:15" s="12" customFormat="1" ht="14.5" x14ac:dyDescent="0.35">
      <c r="A70" s="52"/>
      <c r="B70" s="52"/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8"/>
    </row>
    <row r="71" spans="1:15" s="12" customFormat="1" ht="14.5" x14ac:dyDescent="0.35">
      <c r="A71" s="3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5" s="12" customFormat="1" ht="14.5" x14ac:dyDescent="0.35">
      <c r="A72" s="38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5" s="12" customFormat="1" ht="14.5" hidden="1" x14ac:dyDescent="0.35">
      <c r="A73" s="38" t="s">
        <v>51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5" s="12" customFormat="1" ht="14.5" hidden="1" x14ac:dyDescent="0.35">
      <c r="A74" s="52" t="s">
        <v>52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5" ht="14.5" hidden="1" x14ac:dyDescent="0.35">
      <c r="A75" s="38" t="s">
        <v>56</v>
      </c>
    </row>
    <row r="76" spans="1:15" ht="14.5" hidden="1" x14ac:dyDescent="0.35">
      <c r="A76" s="52" t="s">
        <v>57</v>
      </c>
    </row>
    <row r="77" spans="1:15" ht="14.5" hidden="1" x14ac:dyDescent="0.35">
      <c r="A77" s="38" t="s">
        <v>63</v>
      </c>
    </row>
    <row r="78" spans="1:15" ht="14.5" hidden="1" x14ac:dyDescent="0.35">
      <c r="A78" s="52" t="s">
        <v>64</v>
      </c>
    </row>
    <row r="79" spans="1:15" ht="14.5" hidden="1" x14ac:dyDescent="0.35">
      <c r="A79" s="38" t="s">
        <v>74</v>
      </c>
    </row>
    <row r="80" spans="1:15" ht="14.5" hidden="1" x14ac:dyDescent="0.35">
      <c r="A80" s="52" t="s">
        <v>75</v>
      </c>
    </row>
    <row r="81" spans="1:1" ht="14.5" hidden="1" x14ac:dyDescent="0.35">
      <c r="A81" s="38" t="s">
        <v>82</v>
      </c>
    </row>
    <row r="82" spans="1:1" ht="14.5" hidden="1" x14ac:dyDescent="0.35">
      <c r="A82" s="52" t="s">
        <v>83</v>
      </c>
    </row>
    <row r="83" spans="1:1" ht="14.5" hidden="1" x14ac:dyDescent="0.35">
      <c r="A83" s="38" t="s">
        <v>88</v>
      </c>
    </row>
    <row r="84" spans="1:1" ht="14.5" hidden="1" x14ac:dyDescent="0.35">
      <c r="A84" s="38" t="s">
        <v>89</v>
      </c>
    </row>
    <row r="85" spans="1:1" ht="14.5" x14ac:dyDescent="0.35">
      <c r="A85" s="38" t="s">
        <v>91</v>
      </c>
    </row>
    <row r="86" spans="1:1" ht="14.5" x14ac:dyDescent="0.35">
      <c r="A86" s="52" t="s">
        <v>90</v>
      </c>
    </row>
    <row r="90" spans="1:1" ht="14.5" x14ac:dyDescent="0.35">
      <c r="A90" s="12" t="s">
        <v>31</v>
      </c>
    </row>
    <row r="91" spans="1:1" ht="14.5" x14ac:dyDescent="0.35">
      <c r="A91" s="12" t="s">
        <v>42</v>
      </c>
    </row>
    <row r="92" spans="1:1" ht="14.5" x14ac:dyDescent="0.35">
      <c r="A92" s="12" t="s">
        <v>45</v>
      </c>
    </row>
    <row r="93" spans="1:1" ht="14.5" x14ac:dyDescent="0.35">
      <c r="A93" s="12" t="s">
        <v>43</v>
      </c>
    </row>
    <row r="94" spans="1:1" ht="14.5" x14ac:dyDescent="0.35">
      <c r="A94" s="1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2023-09-26T13:01:15Z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