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FBF1D11-BE67-4F09-808F-E72ECDB8A439}" xr6:coauthVersionLast="47" xr6:coauthVersionMax="47" xr10:uidLastSave="{00000000-0000-0000-0000-000000000000}"/>
  <bookViews>
    <workbookView xWindow="735" yWindow="735" windowWidth="21810" windowHeight="11385" xr2:uid="{00000000-000D-0000-FFFF-FFFF00000000}"/>
  </bookViews>
  <sheets>
    <sheet name="METRO SOUTH WEST" sheetId="2" r:id="rId1"/>
  </sheets>
  <definedNames>
    <definedName name="_xlnm.Print_Area" localSheetId="0">'METRO SOUTH WEST'!$A$1:$H$67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2" l="1"/>
  <c r="K17" i="2"/>
  <c r="J66" i="2"/>
  <c r="J17" i="2"/>
  <c r="I29" i="2"/>
  <c r="K29" i="2" s="1"/>
  <c r="K26" i="2"/>
  <c r="H25" i="2"/>
  <c r="K25" i="2" s="1"/>
  <c r="K9" i="2"/>
  <c r="K10" i="2"/>
  <c r="K11" i="2"/>
  <c r="K12" i="2"/>
  <c r="K13" i="2"/>
  <c r="K14" i="2"/>
  <c r="K15" i="2"/>
  <c r="K16" i="2"/>
  <c r="K23" i="2"/>
  <c r="K24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8" i="2"/>
  <c r="H66" i="2" l="1"/>
  <c r="I66" i="2"/>
</calcChain>
</file>

<file path=xl/sharedStrings.xml><?xml version="1.0" encoding="utf-8"?>
<sst xmlns="http://schemas.openxmlformats.org/spreadsheetml/2006/main" count="147" uniqueCount="90">
  <si>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</si>
  <si>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</si>
  <si>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</si>
  <si>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</si>
  <si>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</si>
  <si>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</si>
  <si>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</si>
  <si>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</si>
  <si>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</si>
  <si>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</si>
  <si>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</si>
  <si>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</si>
  <si>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</si>
  <si>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</si>
  <si>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</si>
  <si>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</si>
  <si>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</si>
  <si>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</si>
  <si>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</si>
  <si>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CT EOL 23CCMESWWP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</si>
  <si>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</si>
  <si>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</si>
  <si>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</si>
  <si>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</si>
  <si>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</si>
  <si>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</si>
  <si>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</si>
  <si>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</si>
  <si>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</si>
  <si>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</si>
  <si>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</si>
  <si>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</si>
  <si>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STOSCC2023</t>
  </si>
  <si>
    <t>7003-0803</t>
  </si>
  <si>
    <t>K284</t>
  </si>
  <si>
    <t>CT EOL 23CCMESWSOSWTF</t>
  </si>
  <si>
    <t>4400-1979</t>
  </si>
  <si>
    <t>K227</t>
  </si>
  <si>
    <t>DUNS 947581567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</si>
  <si>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</si>
  <si>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</si>
  <si>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</si>
  <si>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</si>
  <si>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</si>
  <si>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</si>
  <si>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</si>
  <si>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FTRADE 2022</t>
  </si>
  <si>
    <t>7003-1010</t>
  </si>
  <si>
    <t>K102</t>
  </si>
  <si>
    <t>4110-3021</t>
  </si>
  <si>
    <t>K222</t>
  </si>
  <si>
    <t>7038-0107</t>
  </si>
  <si>
    <t>K123</t>
  </si>
  <si>
    <t>7035-0002</t>
  </si>
  <si>
    <t>K228</t>
  </si>
  <si>
    <t>4120-0020</t>
  </si>
  <si>
    <t>K133</t>
  </si>
  <si>
    <t>9110-1178</t>
  </si>
  <si>
    <t>K116</t>
  </si>
  <si>
    <t>VENDOR CUSTOMER CODE</t>
  </si>
  <si>
    <t>UEI #</t>
  </si>
  <si>
    <t>RKKMSLCLTKC7</t>
  </si>
  <si>
    <t>VC0001023810</t>
  </si>
  <si>
    <t>7003-1785</t>
  </si>
  <si>
    <t>HB55</t>
  </si>
  <si>
    <t>7003-0006</t>
  </si>
  <si>
    <t>K246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</si>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</sst>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3" fillId="0" borderId="10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zoomScale="110" zoomScaleNormal="110" workbookViewId="0">
      <selection activeCell="B87" sqref="B87"/>
    </sheetView>
  </sheetViews>
  <sheetFormatPr defaultColWidth="9.140625" defaultRowHeight="13.5" x14ac:dyDescent="0.25"/>
  <cols>
    <col min="1" max="1" width="48.5703125" style="3" customWidth="1"/>
    <col min="2" max="2" width="32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9" width="15" style="2" hidden="1" customWidth="1"/>
    <col min="10" max="10" width="16" style="2" customWidth="1"/>
    <col min="11" max="11" width="13.85546875" style="3" hidden="1" customWidth="1"/>
    <col min="12" max="12" width="12.5703125" style="3" bestFit="1" customWidth="1"/>
    <col min="13" max="16384" width="9.140625" style="3"/>
  </cols>
  <sheetData>
    <row r="1" spans="1:12" ht="20.25" x14ac:dyDescent="0.3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2"/>
      <c r="J1" s="62"/>
    </row>
    <row r="2" spans="1:12" ht="20.25" x14ac:dyDescent="0.3">
      <c r="A2" s="4"/>
      <c r="B2" s="12"/>
      <c r="C2" s="12"/>
      <c r="D2" s="12"/>
      <c r="E2" s="13"/>
      <c r="F2" s="13"/>
      <c r="G2" s="13"/>
    </row>
    <row r="3" spans="1:12" ht="20.25" x14ac:dyDescent="0.3">
      <c r="A3" s="34" t="s">
        <v>12</v>
      </c>
      <c r="B3" s="12" t="s">
        <v>7</v>
      </c>
      <c r="C3" s="1"/>
    </row>
    <row r="4" spans="1:12" ht="21" thickBot="1" x14ac:dyDescent="0.35">
      <c r="A4" s="4"/>
      <c r="B4" s="5"/>
      <c r="C4" s="1"/>
    </row>
    <row r="5" spans="1:12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5" t="s">
        <v>40</v>
      </c>
      <c r="H5" s="61" t="s">
        <v>74</v>
      </c>
      <c r="I5" s="65" t="s">
        <v>73</v>
      </c>
      <c r="J5" s="65" t="s">
        <v>83</v>
      </c>
      <c r="K5" s="35" t="s">
        <v>6</v>
      </c>
    </row>
    <row r="6" spans="1:12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2"/>
    </row>
    <row r="7" spans="1:12" s="7" customFormat="1" ht="16.5" hidden="1" x14ac:dyDescent="0.3">
      <c r="A7" s="21" t="s">
        <v>39</v>
      </c>
      <c r="B7" s="17"/>
      <c r="C7" s="18"/>
      <c r="D7" s="18"/>
      <c r="E7" s="19"/>
      <c r="F7" s="20"/>
      <c r="G7" s="20"/>
      <c r="H7" s="21"/>
      <c r="I7" s="21"/>
      <c r="J7" s="21"/>
      <c r="K7" s="22"/>
    </row>
    <row r="8" spans="1:12" s="7" customFormat="1" ht="16.5" hidden="1" x14ac:dyDescent="0.3">
      <c r="A8" s="36"/>
      <c r="B8" s="23"/>
      <c r="C8" s="52" t="s">
        <v>46</v>
      </c>
      <c r="D8" s="53" t="s">
        <v>47</v>
      </c>
      <c r="E8" s="53" t="s">
        <v>48</v>
      </c>
      <c r="F8" s="21">
        <v>17.245000000000001</v>
      </c>
      <c r="G8" s="72" t="s">
        <v>41</v>
      </c>
      <c r="H8" s="24"/>
      <c r="I8" s="24"/>
      <c r="J8" s="24"/>
      <c r="K8" s="40">
        <f>SUM(H8:I8)</f>
        <v>0</v>
      </c>
    </row>
    <row r="9" spans="1:12" s="7" customFormat="1" ht="16.5" hidden="1" x14ac:dyDescent="0.3">
      <c r="A9" s="36"/>
      <c r="B9" s="23"/>
      <c r="C9" s="52" t="s">
        <v>46</v>
      </c>
      <c r="D9" s="53" t="s">
        <v>47</v>
      </c>
      <c r="E9" s="53" t="s">
        <v>48</v>
      </c>
      <c r="F9" s="21">
        <v>17.245000000000001</v>
      </c>
      <c r="G9" s="72" t="s">
        <v>41</v>
      </c>
      <c r="H9" s="24"/>
      <c r="I9" s="24"/>
      <c r="J9" s="24"/>
      <c r="K9" s="40">
        <f t="shared" ref="K9:K64" si="0">SUM(H9:I9)</f>
        <v>0</v>
      </c>
    </row>
    <row r="10" spans="1:12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40">
        <f t="shared" si="0"/>
        <v>0</v>
      </c>
    </row>
    <row r="11" spans="1:12" s="7" customFormat="1" ht="16.5" hidden="1" x14ac:dyDescent="0.3">
      <c r="A11" s="48"/>
      <c r="B11" s="49"/>
      <c r="C11" s="21"/>
      <c r="D11" s="21"/>
      <c r="E11" s="21"/>
      <c r="F11" s="21"/>
      <c r="G11" s="21"/>
      <c r="H11" s="24"/>
      <c r="I11" s="24"/>
      <c r="J11" s="24"/>
      <c r="K11" s="40">
        <f t="shared" si="0"/>
        <v>0</v>
      </c>
    </row>
    <row r="12" spans="1:12" s="7" customFormat="1" ht="16.5" hidden="1" x14ac:dyDescent="0.3">
      <c r="A12" s="48"/>
      <c r="B12" s="23"/>
      <c r="C12" s="21"/>
      <c r="D12" s="21"/>
      <c r="E12" s="21"/>
      <c r="F12" s="21"/>
      <c r="G12" s="21"/>
      <c r="H12" s="24"/>
      <c r="I12" s="24"/>
      <c r="J12" s="24"/>
      <c r="K12" s="40">
        <f t="shared" si="0"/>
        <v>0</v>
      </c>
    </row>
    <row r="13" spans="1:12" s="7" customFormat="1" ht="16.5" hidden="1" x14ac:dyDescent="0.3">
      <c r="A13" s="48"/>
      <c r="B13" s="23"/>
      <c r="C13" s="21"/>
      <c r="D13" s="21"/>
      <c r="E13" s="21"/>
      <c r="F13" s="21"/>
      <c r="G13" s="21"/>
      <c r="H13" s="24"/>
      <c r="I13" s="24"/>
      <c r="J13" s="24"/>
      <c r="K13" s="40">
        <f t="shared" si="0"/>
        <v>0</v>
      </c>
    </row>
    <row r="14" spans="1:12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40">
        <f t="shared" si="0"/>
        <v>0</v>
      </c>
    </row>
    <row r="15" spans="1:12" s="7" customFormat="1" ht="16.5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40">
        <f t="shared" si="0"/>
        <v>0</v>
      </c>
    </row>
    <row r="16" spans="1:12" s="9" customFormat="1" ht="16.5" x14ac:dyDescent="0.3">
      <c r="A16" s="21" t="s">
        <v>87</v>
      </c>
      <c r="B16" s="17"/>
      <c r="C16" s="20"/>
      <c r="D16" s="17"/>
      <c r="E16" s="17"/>
      <c r="F16" s="20"/>
      <c r="G16" s="20"/>
      <c r="H16" s="24"/>
      <c r="I16" s="55"/>
      <c r="J16" s="55"/>
      <c r="K16" s="97">
        <f t="shared" si="0"/>
        <v>0</v>
      </c>
      <c r="L16" s="98"/>
    </row>
    <row r="17" spans="1:12" s="9" customFormat="1" ht="15.75" x14ac:dyDescent="0.25">
      <c r="A17" s="66" t="s">
        <v>84</v>
      </c>
      <c r="B17" s="92" t="s">
        <v>77</v>
      </c>
      <c r="C17" s="21" t="s">
        <v>85</v>
      </c>
      <c r="D17" s="21" t="s">
        <v>20</v>
      </c>
      <c r="E17" s="21" t="s">
        <v>21</v>
      </c>
      <c r="F17" s="21">
        <v>17.225000000000001</v>
      </c>
      <c r="G17" s="90" t="s">
        <v>67</v>
      </c>
      <c r="H17" s="24"/>
      <c r="I17" s="55"/>
      <c r="J17" s="55">
        <f>315259.1-1</f>
        <v>315258.09999999998</v>
      </c>
      <c r="K17" s="97">
        <f>J17</f>
        <v>315258.09999999998</v>
      </c>
      <c r="L17" s="98"/>
    </row>
    <row r="18" spans="1:12" s="7" customFormat="1" ht="16.5" x14ac:dyDescent="0.3">
      <c r="A18" s="66" t="s">
        <v>84</v>
      </c>
      <c r="B18" s="23" t="s">
        <v>86</v>
      </c>
      <c r="C18" s="21" t="s">
        <v>85</v>
      </c>
      <c r="D18" s="21" t="s">
        <v>20</v>
      </c>
      <c r="E18" s="21" t="s">
        <v>21</v>
      </c>
      <c r="F18" s="21">
        <v>17.225000000000001</v>
      </c>
      <c r="G18" s="90" t="s">
        <v>67</v>
      </c>
      <c r="H18" s="24"/>
      <c r="I18" s="55"/>
      <c r="J18" s="55">
        <v>1</v>
      </c>
      <c r="K18" s="97">
        <f>J18</f>
        <v>1</v>
      </c>
      <c r="L18" s="99"/>
    </row>
    <row r="19" spans="1:12" s="7" customFormat="1" ht="16.5" x14ac:dyDescent="0.3">
      <c r="A19" s="48"/>
      <c r="B19" s="23"/>
      <c r="C19" s="21"/>
      <c r="D19" s="21"/>
      <c r="E19" s="21"/>
      <c r="F19" s="21"/>
      <c r="G19" s="21"/>
      <c r="H19" s="24"/>
      <c r="I19" s="55"/>
      <c r="J19" s="55"/>
      <c r="K19" s="97"/>
      <c r="L19" s="99"/>
    </row>
    <row r="20" spans="1:12" s="7" customFormat="1" ht="16.5" x14ac:dyDescent="0.3">
      <c r="A20" s="42"/>
      <c r="B20" s="23"/>
      <c r="C20" s="37"/>
      <c r="D20" s="21"/>
      <c r="E20" s="38"/>
      <c r="F20" s="88"/>
      <c r="G20" s="72"/>
      <c r="H20" s="24"/>
      <c r="I20" s="55"/>
      <c r="J20" s="55"/>
      <c r="K20" s="97"/>
      <c r="L20" s="99"/>
    </row>
    <row r="21" spans="1:12" s="7" customFormat="1" ht="16.5" x14ac:dyDescent="0.3">
      <c r="A21" s="42"/>
      <c r="B21" s="23"/>
      <c r="C21" s="21"/>
      <c r="D21" s="21"/>
      <c r="E21" s="21"/>
      <c r="F21" s="21"/>
      <c r="G21" s="21"/>
      <c r="H21" s="24"/>
      <c r="I21" s="55"/>
      <c r="J21" s="55"/>
      <c r="K21" s="97"/>
      <c r="L21" s="99"/>
    </row>
    <row r="22" spans="1:12" s="7" customFormat="1" ht="16.5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4"/>
      <c r="K22" s="97"/>
      <c r="L22" s="99"/>
    </row>
    <row r="23" spans="1:12" s="6" customFormat="1" ht="16.5" hidden="1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4"/>
      <c r="J23" s="74"/>
      <c r="K23" s="97">
        <f t="shared" si="0"/>
        <v>0</v>
      </c>
      <c r="L23" s="100"/>
    </row>
    <row r="24" spans="1:12" s="6" customFormat="1" ht="16.5" hidden="1" x14ac:dyDescent="0.3">
      <c r="A24" s="21" t="s">
        <v>75</v>
      </c>
      <c r="B24" s="17"/>
      <c r="C24" s="18"/>
      <c r="D24" s="18"/>
      <c r="E24" s="19"/>
      <c r="F24" s="20"/>
      <c r="G24" s="20"/>
      <c r="H24" s="24"/>
      <c r="I24" s="74"/>
      <c r="J24" s="74"/>
      <c r="K24" s="97">
        <f t="shared" si="0"/>
        <v>0</v>
      </c>
      <c r="L24" s="100"/>
    </row>
    <row r="25" spans="1:12" s="7" customFormat="1" ht="16.5" hidden="1" x14ac:dyDescent="0.3">
      <c r="A25" s="67" t="s">
        <v>76</v>
      </c>
      <c r="B25" s="92" t="s">
        <v>77</v>
      </c>
      <c r="C25" s="93" t="s">
        <v>78</v>
      </c>
      <c r="D25" s="68" t="s">
        <v>22</v>
      </c>
      <c r="E25" s="68">
        <v>6501</v>
      </c>
      <c r="F25" s="23">
        <v>17.259</v>
      </c>
      <c r="G25" s="73" t="s">
        <v>42</v>
      </c>
      <c r="H25" s="74">
        <f>1347059-1</f>
        <v>1347058</v>
      </c>
      <c r="I25" s="10"/>
      <c r="J25" s="101"/>
      <c r="K25" s="97">
        <f>SUM(H25:I25)</f>
        <v>1347058</v>
      </c>
      <c r="L25" s="99"/>
    </row>
    <row r="26" spans="1:12" s="9" customFormat="1" ht="16.5" hidden="1" x14ac:dyDescent="0.3">
      <c r="A26" s="67" t="s">
        <v>76</v>
      </c>
      <c r="B26" s="23" t="s">
        <v>79</v>
      </c>
      <c r="C26" s="93" t="s">
        <v>78</v>
      </c>
      <c r="D26" s="68" t="s">
        <v>22</v>
      </c>
      <c r="E26" s="68">
        <v>6501</v>
      </c>
      <c r="F26" s="23">
        <v>17.259</v>
      </c>
      <c r="G26" s="73" t="s">
        <v>42</v>
      </c>
      <c r="H26" s="74">
        <v>1</v>
      </c>
      <c r="I26" s="95"/>
      <c r="J26" s="102"/>
      <c r="K26" s="97">
        <f>SUM(H26)</f>
        <v>1</v>
      </c>
      <c r="L26" s="98"/>
    </row>
    <row r="27" spans="1:12" s="9" customFormat="1" ht="16.5" hidden="1" x14ac:dyDescent="0.3">
      <c r="A27" s="42" t="s">
        <v>25</v>
      </c>
      <c r="B27" s="23"/>
      <c r="C27" s="53"/>
      <c r="D27" s="69" t="s">
        <v>26</v>
      </c>
      <c r="E27" s="69">
        <v>6502</v>
      </c>
      <c r="F27" s="21">
        <v>17.257999999999999</v>
      </c>
      <c r="G27" s="73" t="s">
        <v>42</v>
      </c>
      <c r="H27" s="24"/>
      <c r="I27" s="74"/>
      <c r="J27" s="74"/>
      <c r="K27" s="97">
        <f t="shared" si="0"/>
        <v>0</v>
      </c>
      <c r="L27" s="98"/>
    </row>
    <row r="28" spans="1:12" s="9" customFormat="1" ht="16.5" hidden="1" x14ac:dyDescent="0.3">
      <c r="A28" s="42" t="s">
        <v>25</v>
      </c>
      <c r="B28" s="23"/>
      <c r="C28" s="53"/>
      <c r="D28" s="69" t="s">
        <v>26</v>
      </c>
      <c r="E28" s="69">
        <v>6502</v>
      </c>
      <c r="F28" s="21">
        <v>17.257999999999999</v>
      </c>
      <c r="G28" s="73" t="s">
        <v>42</v>
      </c>
      <c r="H28" s="24"/>
      <c r="I28" s="74"/>
      <c r="J28" s="74"/>
      <c r="K28" s="97">
        <f t="shared" si="0"/>
        <v>0</v>
      </c>
      <c r="L28" s="98"/>
    </row>
    <row r="29" spans="1:12" s="7" customFormat="1" ht="16.5" hidden="1" x14ac:dyDescent="0.3">
      <c r="A29" s="36" t="s">
        <v>23</v>
      </c>
      <c r="B29" s="92" t="s">
        <v>77</v>
      </c>
      <c r="C29" s="96" t="s">
        <v>81</v>
      </c>
      <c r="D29" s="69" t="s">
        <v>24</v>
      </c>
      <c r="E29" s="69">
        <v>6503</v>
      </c>
      <c r="F29" s="21">
        <v>17.277999999999999</v>
      </c>
      <c r="G29" s="73" t="s">
        <v>42</v>
      </c>
      <c r="H29" s="25"/>
      <c r="I29" s="94">
        <f>231352-1</f>
        <v>231351</v>
      </c>
      <c r="J29" s="94"/>
      <c r="K29" s="97">
        <f t="shared" si="0"/>
        <v>231351</v>
      </c>
      <c r="L29" s="99"/>
    </row>
    <row r="30" spans="1:12" s="7" customFormat="1" ht="16.5" hidden="1" x14ac:dyDescent="0.3">
      <c r="A30" s="36" t="s">
        <v>23</v>
      </c>
      <c r="B30" s="23" t="s">
        <v>79</v>
      </c>
      <c r="C30" s="96" t="s">
        <v>81</v>
      </c>
      <c r="D30" s="69" t="s">
        <v>24</v>
      </c>
      <c r="E30" s="69">
        <v>6503</v>
      </c>
      <c r="F30" s="21">
        <v>17.277999999999999</v>
      </c>
      <c r="G30" s="73" t="s">
        <v>42</v>
      </c>
      <c r="H30" s="25"/>
      <c r="I30" s="94">
        <v>1</v>
      </c>
      <c r="J30" s="94"/>
      <c r="K30" s="97">
        <f t="shared" si="0"/>
        <v>1</v>
      </c>
      <c r="L30" s="99"/>
    </row>
    <row r="31" spans="1:12" s="7" customFormat="1" ht="16.5" hidden="1" x14ac:dyDescent="0.3">
      <c r="A31" s="36"/>
      <c r="B31" s="54"/>
      <c r="C31" s="35"/>
      <c r="D31" s="21"/>
      <c r="E31" s="23"/>
      <c r="F31" s="21"/>
      <c r="G31" s="73"/>
      <c r="H31" s="25"/>
      <c r="I31" s="94"/>
      <c r="J31" s="94"/>
      <c r="K31" s="97">
        <f t="shared" si="0"/>
        <v>0</v>
      </c>
      <c r="L31" s="99"/>
    </row>
    <row r="32" spans="1:12" s="7" customFormat="1" ht="16.5" hidden="1" x14ac:dyDescent="0.3">
      <c r="A32" s="36" t="s">
        <v>23</v>
      </c>
      <c r="B32" s="23"/>
      <c r="C32" s="21"/>
      <c r="D32" s="69" t="s">
        <v>24</v>
      </c>
      <c r="E32" s="68">
        <v>6503</v>
      </c>
      <c r="F32" s="21">
        <v>17.277999999999999</v>
      </c>
      <c r="G32" s="73" t="s">
        <v>42</v>
      </c>
      <c r="H32" s="25"/>
      <c r="I32" s="94"/>
      <c r="J32" s="94"/>
      <c r="K32" s="97">
        <f t="shared" si="0"/>
        <v>0</v>
      </c>
      <c r="L32" s="99"/>
    </row>
    <row r="33" spans="1:12" s="7" customFormat="1" ht="16.5" hidden="1" x14ac:dyDescent="0.3">
      <c r="A33" s="36" t="s">
        <v>23</v>
      </c>
      <c r="B33" s="23"/>
      <c r="C33" s="21"/>
      <c r="D33" s="69" t="s">
        <v>24</v>
      </c>
      <c r="E33" s="68">
        <v>6503</v>
      </c>
      <c r="F33" s="21">
        <v>17.277999999999999</v>
      </c>
      <c r="G33" s="73" t="s">
        <v>42</v>
      </c>
      <c r="H33" s="25"/>
      <c r="I33" s="94"/>
      <c r="J33" s="94"/>
      <c r="K33" s="97">
        <f t="shared" si="0"/>
        <v>0</v>
      </c>
      <c r="L33" s="99"/>
    </row>
    <row r="34" spans="1:12" s="6" customFormat="1" ht="15" hidden="1" x14ac:dyDescent="0.25">
      <c r="A34" s="36"/>
      <c r="B34" s="23"/>
      <c r="C34" s="56"/>
      <c r="D34" s="21"/>
      <c r="E34" s="23"/>
      <c r="F34" s="21"/>
      <c r="G34" s="21"/>
      <c r="H34" s="24"/>
      <c r="I34" s="74"/>
      <c r="J34" s="74"/>
      <c r="K34" s="97">
        <f t="shared" si="0"/>
        <v>0</v>
      </c>
      <c r="L34" s="100"/>
    </row>
    <row r="35" spans="1:12" s="7" customFormat="1" ht="16.5" hidden="1" x14ac:dyDescent="0.3">
      <c r="A35" s="36"/>
      <c r="B35" s="23"/>
      <c r="C35" s="56"/>
      <c r="D35" s="21"/>
      <c r="E35" s="23"/>
      <c r="F35" s="21"/>
      <c r="G35" s="21"/>
      <c r="H35" s="24"/>
      <c r="I35" s="74"/>
      <c r="J35" s="74"/>
      <c r="K35" s="97">
        <f t="shared" si="0"/>
        <v>0</v>
      </c>
      <c r="L35" s="99"/>
    </row>
    <row r="36" spans="1:12" s="9" customFormat="1" ht="15" hidden="1" x14ac:dyDescent="0.25">
      <c r="A36" s="36"/>
      <c r="B36" s="23"/>
      <c r="C36" s="56"/>
      <c r="D36" s="21"/>
      <c r="E36" s="23"/>
      <c r="F36" s="21"/>
      <c r="G36" s="21"/>
      <c r="H36" s="25"/>
      <c r="I36" s="94"/>
      <c r="J36" s="94"/>
      <c r="K36" s="97">
        <f t="shared" si="0"/>
        <v>0</v>
      </c>
      <c r="L36" s="98"/>
    </row>
    <row r="37" spans="1:12" s="9" customFormat="1" ht="15" hidden="1" x14ac:dyDescent="0.25">
      <c r="A37" s="36"/>
      <c r="B37" s="23"/>
      <c r="C37" s="21"/>
      <c r="D37" s="21"/>
      <c r="E37" s="23"/>
      <c r="F37" s="21"/>
      <c r="G37" s="21"/>
      <c r="H37" s="25"/>
      <c r="I37" s="94"/>
      <c r="J37" s="94"/>
      <c r="K37" s="97">
        <f t="shared" si="0"/>
        <v>0</v>
      </c>
      <c r="L37" s="98"/>
    </row>
    <row r="38" spans="1:12" s="9" customFormat="1" ht="15" hidden="1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94"/>
      <c r="J38" s="94"/>
      <c r="K38" s="97">
        <f t="shared" si="0"/>
        <v>0</v>
      </c>
      <c r="L38" s="98"/>
    </row>
    <row r="39" spans="1:12" s="9" customFormat="1" ht="15" hidden="1" x14ac:dyDescent="0.25">
      <c r="A39" s="21" t="s">
        <v>19</v>
      </c>
      <c r="B39" s="23"/>
      <c r="C39" s="21"/>
      <c r="D39" s="21"/>
      <c r="E39" s="23"/>
      <c r="F39" s="57"/>
      <c r="G39" s="57"/>
      <c r="H39" s="25"/>
      <c r="I39" s="94"/>
      <c r="J39" s="94"/>
      <c r="K39" s="97">
        <f t="shared" si="0"/>
        <v>0</v>
      </c>
      <c r="L39" s="98"/>
    </row>
    <row r="40" spans="1:12" s="9" customFormat="1" ht="16.5" hidden="1" x14ac:dyDescent="0.3">
      <c r="A40" s="42" t="s">
        <v>15</v>
      </c>
      <c r="B40" s="23"/>
      <c r="C40" s="21" t="s">
        <v>27</v>
      </c>
      <c r="D40" s="21" t="s">
        <v>28</v>
      </c>
      <c r="E40" s="21" t="s">
        <v>29</v>
      </c>
      <c r="F40" s="23">
        <v>17.207000000000001</v>
      </c>
      <c r="G40" s="72" t="s">
        <v>43</v>
      </c>
      <c r="H40" s="25"/>
      <c r="I40" s="94"/>
      <c r="J40" s="94"/>
      <c r="K40" s="97">
        <f t="shared" si="0"/>
        <v>0</v>
      </c>
      <c r="L40" s="98"/>
    </row>
    <row r="41" spans="1:12" s="9" customFormat="1" ht="16.5" hidden="1" x14ac:dyDescent="0.3">
      <c r="A41" s="42" t="s">
        <v>15</v>
      </c>
      <c r="B41" s="23"/>
      <c r="C41" s="21" t="s">
        <v>27</v>
      </c>
      <c r="D41" s="21" t="s">
        <v>28</v>
      </c>
      <c r="E41" s="21" t="s">
        <v>29</v>
      </c>
      <c r="F41" s="23">
        <v>17.207000000000001</v>
      </c>
      <c r="G41" s="72" t="s">
        <v>43</v>
      </c>
      <c r="H41" s="25"/>
      <c r="I41" s="94"/>
      <c r="J41" s="94"/>
      <c r="K41" s="97">
        <f t="shared" si="0"/>
        <v>0</v>
      </c>
      <c r="L41" s="98"/>
    </row>
    <row r="42" spans="1:12" s="9" customFormat="1" ht="16.5" hidden="1" x14ac:dyDescent="0.3">
      <c r="A42" s="42" t="s">
        <v>16</v>
      </c>
      <c r="B42" s="23"/>
      <c r="C42" s="21" t="s">
        <v>27</v>
      </c>
      <c r="D42" s="21" t="s">
        <v>28</v>
      </c>
      <c r="E42" s="21" t="s">
        <v>30</v>
      </c>
      <c r="F42" s="23" t="s">
        <v>31</v>
      </c>
      <c r="G42" s="72" t="s">
        <v>43</v>
      </c>
      <c r="H42" s="25"/>
      <c r="I42" s="94"/>
      <c r="J42" s="94"/>
      <c r="K42" s="97">
        <f t="shared" si="0"/>
        <v>0</v>
      </c>
      <c r="L42" s="98"/>
    </row>
    <row r="43" spans="1:12" s="9" customFormat="1" ht="16.5" hidden="1" x14ac:dyDescent="0.3">
      <c r="A43" s="42" t="s">
        <v>16</v>
      </c>
      <c r="B43" s="23"/>
      <c r="C43" s="21" t="s">
        <v>27</v>
      </c>
      <c r="D43" s="21" t="s">
        <v>28</v>
      </c>
      <c r="E43" s="21" t="s">
        <v>30</v>
      </c>
      <c r="F43" s="23" t="s">
        <v>31</v>
      </c>
      <c r="G43" s="72" t="s">
        <v>43</v>
      </c>
      <c r="H43" s="25"/>
      <c r="I43" s="94"/>
      <c r="J43" s="94"/>
      <c r="K43" s="97">
        <f t="shared" si="0"/>
        <v>0</v>
      </c>
      <c r="L43" s="98"/>
    </row>
    <row r="44" spans="1:12" s="9" customFormat="1" ht="16.5" hidden="1" x14ac:dyDescent="0.3">
      <c r="A44" s="75"/>
      <c r="B44" s="64"/>
      <c r="C44" s="76"/>
      <c r="D44" s="77" t="s">
        <v>49</v>
      </c>
      <c r="E44" s="77" t="s">
        <v>50</v>
      </c>
      <c r="F44" s="23" t="s">
        <v>14</v>
      </c>
      <c r="G44" s="58"/>
      <c r="H44" s="25"/>
      <c r="I44" s="94"/>
      <c r="J44" s="94"/>
      <c r="K44" s="97">
        <f t="shared" si="0"/>
        <v>0</v>
      </c>
      <c r="L44" s="98"/>
    </row>
    <row r="45" spans="1:12" s="9" customFormat="1" ht="16.5" hidden="1" x14ac:dyDescent="0.25">
      <c r="A45" s="75"/>
      <c r="B45" s="64"/>
      <c r="C45" s="78"/>
      <c r="D45" s="78" t="s">
        <v>51</v>
      </c>
      <c r="E45" s="77" t="s">
        <v>52</v>
      </c>
      <c r="F45" s="23" t="s">
        <v>14</v>
      </c>
      <c r="G45" s="58"/>
      <c r="H45" s="25"/>
      <c r="I45" s="94"/>
      <c r="J45" s="94"/>
      <c r="K45" s="97">
        <f t="shared" si="0"/>
        <v>0</v>
      </c>
      <c r="L45" s="98"/>
    </row>
    <row r="46" spans="1:12" s="9" customFormat="1" ht="16.5" hidden="1" x14ac:dyDescent="0.25">
      <c r="A46" s="75"/>
      <c r="B46" s="64"/>
      <c r="C46" s="79"/>
      <c r="D46" s="79" t="s">
        <v>53</v>
      </c>
      <c r="E46" s="80" t="s">
        <v>54</v>
      </c>
      <c r="F46" s="23" t="s">
        <v>14</v>
      </c>
      <c r="G46" s="58"/>
      <c r="H46" s="25"/>
      <c r="I46" s="94"/>
      <c r="J46" s="94"/>
      <c r="K46" s="97">
        <f t="shared" si="0"/>
        <v>0</v>
      </c>
      <c r="L46" s="98"/>
    </row>
    <row r="47" spans="1:12" s="9" customFormat="1" ht="16.5" hidden="1" x14ac:dyDescent="0.3">
      <c r="A47" s="75"/>
      <c r="B47" s="64"/>
      <c r="C47" s="81"/>
      <c r="D47" s="81" t="s">
        <v>55</v>
      </c>
      <c r="E47" s="82" t="s">
        <v>56</v>
      </c>
      <c r="F47" s="23" t="s">
        <v>14</v>
      </c>
      <c r="G47" s="59"/>
      <c r="H47" s="25"/>
      <c r="I47" s="94"/>
      <c r="J47" s="94"/>
      <c r="K47" s="97">
        <f t="shared" si="0"/>
        <v>0</v>
      </c>
      <c r="L47" s="98"/>
    </row>
    <row r="48" spans="1:12" s="9" customFormat="1" ht="16.5" hidden="1" x14ac:dyDescent="0.3">
      <c r="A48" s="84"/>
      <c r="B48" s="64"/>
      <c r="C48" s="83"/>
      <c r="D48" s="85" t="s">
        <v>57</v>
      </c>
      <c r="E48" s="80" t="s">
        <v>58</v>
      </c>
      <c r="F48" s="23" t="s">
        <v>14</v>
      </c>
      <c r="G48" s="59"/>
      <c r="H48" s="25"/>
      <c r="I48" s="94"/>
      <c r="J48" s="94"/>
      <c r="K48" s="97">
        <f t="shared" si="0"/>
        <v>0</v>
      </c>
      <c r="L48" s="98"/>
    </row>
    <row r="49" spans="1:12" s="9" customFormat="1" ht="15" hidden="1" x14ac:dyDescent="0.25">
      <c r="A49" s="75"/>
      <c r="B49" s="64"/>
      <c r="C49" s="21"/>
      <c r="D49" s="21" t="s">
        <v>65</v>
      </c>
      <c r="E49" s="89" t="s">
        <v>66</v>
      </c>
      <c r="F49" s="23" t="s">
        <v>14</v>
      </c>
      <c r="G49" s="59"/>
      <c r="H49" s="25"/>
      <c r="I49" s="94"/>
      <c r="J49" s="94"/>
      <c r="K49" s="97">
        <f t="shared" si="0"/>
        <v>0</v>
      </c>
      <c r="L49" s="98"/>
    </row>
    <row r="50" spans="1:12" s="9" customFormat="1" ht="15" hidden="1" x14ac:dyDescent="0.25">
      <c r="A50" s="42"/>
      <c r="B50" s="54"/>
      <c r="C50" s="53"/>
      <c r="D50" s="21"/>
      <c r="E50" s="53"/>
      <c r="F50" s="59"/>
      <c r="G50" s="59"/>
      <c r="H50" s="25"/>
      <c r="I50" s="94"/>
      <c r="J50" s="94"/>
      <c r="K50" s="97">
        <f t="shared" si="0"/>
        <v>0</v>
      </c>
      <c r="L50" s="98"/>
    </row>
    <row r="51" spans="1:12" s="9" customFormat="1" ht="15" hidden="1" x14ac:dyDescent="0.25">
      <c r="A51" s="42"/>
      <c r="B51" s="23"/>
      <c r="C51" s="37"/>
      <c r="D51" s="21" t="s">
        <v>63</v>
      </c>
      <c r="E51" s="38" t="s">
        <v>64</v>
      </c>
      <c r="F51" s="88">
        <v>17.285</v>
      </c>
      <c r="G51" s="59"/>
      <c r="H51" s="25"/>
      <c r="I51" s="94"/>
      <c r="J51" s="94"/>
      <c r="K51" s="97">
        <f t="shared" si="0"/>
        <v>0</v>
      </c>
      <c r="L51" s="98"/>
    </row>
    <row r="52" spans="1:12" s="9" customFormat="1" ht="15" hidden="1" x14ac:dyDescent="0.25">
      <c r="A52" s="43"/>
      <c r="B52" s="23"/>
      <c r="C52" s="60"/>
      <c r="D52" s="35"/>
      <c r="E52" s="21"/>
      <c r="F52" s="58"/>
      <c r="G52" s="58"/>
      <c r="H52" s="25"/>
      <c r="I52" s="94"/>
      <c r="J52" s="94"/>
      <c r="K52" s="97">
        <f t="shared" si="0"/>
        <v>0</v>
      </c>
      <c r="L52" s="98"/>
    </row>
    <row r="53" spans="1:12" s="9" customFormat="1" ht="15" hidden="1" x14ac:dyDescent="0.25">
      <c r="A53" s="43"/>
      <c r="B53" s="64"/>
      <c r="C53" s="21"/>
      <c r="D53" s="35" t="s">
        <v>17</v>
      </c>
      <c r="E53" s="21" t="s">
        <v>18</v>
      </c>
      <c r="F53" s="23">
        <v>10.561</v>
      </c>
      <c r="G53" s="23"/>
      <c r="H53" s="50"/>
      <c r="I53" s="50"/>
      <c r="J53" s="50"/>
      <c r="K53" s="97">
        <f t="shared" si="0"/>
        <v>0</v>
      </c>
      <c r="L53" s="98"/>
    </row>
    <row r="54" spans="1:12" s="9" customFormat="1" ht="15" hidden="1" x14ac:dyDescent="0.25">
      <c r="A54" s="42"/>
      <c r="B54" s="64"/>
      <c r="C54" s="21"/>
      <c r="D54" s="21" t="s">
        <v>36</v>
      </c>
      <c r="E54" s="21" t="s">
        <v>37</v>
      </c>
      <c r="F54" s="23" t="s">
        <v>14</v>
      </c>
      <c r="G54" s="23"/>
      <c r="H54" s="50"/>
      <c r="I54" s="50"/>
      <c r="J54" s="50"/>
      <c r="K54" s="97">
        <f t="shared" si="0"/>
        <v>0</v>
      </c>
      <c r="L54" s="98"/>
    </row>
    <row r="55" spans="1:12" s="9" customFormat="1" ht="15" hidden="1" x14ac:dyDescent="0.25">
      <c r="A55" s="43"/>
      <c r="B55" s="44"/>
      <c r="C55" s="21"/>
      <c r="D55" s="21"/>
      <c r="E55" s="21"/>
      <c r="F55" s="59"/>
      <c r="G55" s="59"/>
      <c r="H55" s="50"/>
      <c r="I55" s="50"/>
      <c r="J55" s="50"/>
      <c r="K55" s="97">
        <f t="shared" si="0"/>
        <v>0</v>
      </c>
      <c r="L55" s="98"/>
    </row>
    <row r="56" spans="1:12" s="9" customFormat="1" ht="14.45" hidden="1" customHeight="1" x14ac:dyDescent="0.25">
      <c r="A56" s="43"/>
      <c r="B56" s="44"/>
      <c r="C56" s="45"/>
      <c r="D56" s="45"/>
      <c r="E56" s="46"/>
      <c r="F56" s="44"/>
      <c r="G56" s="44"/>
      <c r="H56" s="50"/>
      <c r="I56" s="50"/>
      <c r="J56" s="50"/>
      <c r="K56" s="97">
        <f t="shared" si="0"/>
        <v>0</v>
      </c>
      <c r="L56" s="98"/>
    </row>
    <row r="57" spans="1:12" s="9" customFormat="1" ht="15" hidden="1" x14ac:dyDescent="0.25">
      <c r="A57" s="15" t="s">
        <v>8</v>
      </c>
      <c r="B57" s="44"/>
      <c r="C57" s="45"/>
      <c r="D57" s="45"/>
      <c r="E57" s="46"/>
      <c r="F57" s="44"/>
      <c r="G57" s="44"/>
      <c r="H57" s="50"/>
      <c r="I57" s="50"/>
      <c r="J57" s="50"/>
      <c r="K57" s="97">
        <f t="shared" si="0"/>
        <v>0</v>
      </c>
      <c r="L57" s="98"/>
    </row>
    <row r="58" spans="1:12" s="9" customFormat="1" ht="15" hidden="1" x14ac:dyDescent="0.25">
      <c r="A58" s="21" t="s">
        <v>44</v>
      </c>
      <c r="B58" s="44"/>
      <c r="C58" s="45"/>
      <c r="D58" s="45"/>
      <c r="E58" s="46"/>
      <c r="F58" s="44"/>
      <c r="G58" s="44"/>
      <c r="H58" s="50"/>
      <c r="I58" s="50"/>
      <c r="J58" s="50"/>
      <c r="K58" s="97">
        <f t="shared" si="0"/>
        <v>0</v>
      </c>
      <c r="L58" s="98"/>
    </row>
    <row r="59" spans="1:12" s="9" customFormat="1" ht="16.5" hidden="1" x14ac:dyDescent="0.3">
      <c r="A59" s="47"/>
      <c r="B59" s="23"/>
      <c r="C59" s="91" t="s">
        <v>68</v>
      </c>
      <c r="D59" s="91" t="s">
        <v>69</v>
      </c>
      <c r="E59" s="38" t="s">
        <v>70</v>
      </c>
      <c r="F59" s="35">
        <v>17.800999999999998</v>
      </c>
      <c r="G59" s="72" t="s">
        <v>45</v>
      </c>
      <c r="H59" s="50"/>
      <c r="I59" s="50"/>
      <c r="J59" s="50"/>
      <c r="K59" s="97">
        <f t="shared" si="0"/>
        <v>0</v>
      </c>
      <c r="L59" s="98"/>
    </row>
    <row r="60" spans="1:12" s="7" customFormat="1" ht="16.5" hidden="1" x14ac:dyDescent="0.3">
      <c r="A60" s="15" t="s">
        <v>8</v>
      </c>
      <c r="B60" s="17"/>
      <c r="C60" s="18"/>
      <c r="D60" s="20"/>
      <c r="E60" s="18"/>
      <c r="F60" s="20"/>
      <c r="G60" s="20"/>
      <c r="H60" s="50"/>
      <c r="I60" s="50"/>
      <c r="J60" s="50"/>
      <c r="K60" s="97">
        <f t="shared" si="0"/>
        <v>0</v>
      </c>
      <c r="L60" s="99"/>
    </row>
    <row r="61" spans="1:12" s="7" customFormat="1" ht="16.5" hidden="1" x14ac:dyDescent="0.3">
      <c r="A61" s="21" t="s">
        <v>35</v>
      </c>
      <c r="B61" s="20"/>
      <c r="C61" s="18"/>
      <c r="D61" s="20"/>
      <c r="E61" s="18"/>
      <c r="F61" s="20"/>
      <c r="G61" s="20"/>
      <c r="H61" s="50"/>
      <c r="I61" s="50"/>
      <c r="J61" s="50"/>
      <c r="K61" s="97">
        <f t="shared" si="0"/>
        <v>0</v>
      </c>
      <c r="L61" s="99"/>
    </row>
    <row r="62" spans="1:12" s="7" customFormat="1" ht="17.25" hidden="1" thickBot="1" x14ac:dyDescent="0.35">
      <c r="A62" s="41" t="s">
        <v>13</v>
      </c>
      <c r="B62" s="64"/>
      <c r="C62" s="70" t="s">
        <v>32</v>
      </c>
      <c r="D62" s="71" t="s">
        <v>33</v>
      </c>
      <c r="E62" s="71" t="s">
        <v>34</v>
      </c>
      <c r="F62" s="23" t="s">
        <v>14</v>
      </c>
      <c r="G62" s="23"/>
      <c r="H62" s="50"/>
      <c r="I62" s="50"/>
      <c r="J62" s="50"/>
      <c r="K62" s="97">
        <f t="shared" si="0"/>
        <v>0</v>
      </c>
      <c r="L62" s="99"/>
    </row>
    <row r="63" spans="1:12" s="7" customFormat="1" ht="17.25" hidden="1" thickTop="1" x14ac:dyDescent="0.3">
      <c r="A63" s="41"/>
      <c r="B63" s="23"/>
      <c r="C63" s="21"/>
      <c r="D63" s="21"/>
      <c r="E63" s="21"/>
      <c r="F63" s="23"/>
      <c r="G63" s="23"/>
      <c r="H63" s="50"/>
      <c r="I63" s="50"/>
      <c r="J63" s="50"/>
      <c r="K63" s="97">
        <f t="shared" si="0"/>
        <v>0</v>
      </c>
      <c r="L63" s="99"/>
    </row>
    <row r="64" spans="1:12" s="7" customFormat="1" ht="16.5" hidden="1" x14ac:dyDescent="0.3">
      <c r="A64" s="41"/>
      <c r="B64" s="23"/>
      <c r="C64" s="37"/>
      <c r="D64" s="37"/>
      <c r="E64" s="37"/>
      <c r="F64" s="23"/>
      <c r="G64" s="23"/>
      <c r="H64" s="50"/>
      <c r="I64" s="50"/>
      <c r="J64" s="50"/>
      <c r="K64" s="97">
        <f t="shared" si="0"/>
        <v>0</v>
      </c>
      <c r="L64" s="99"/>
    </row>
    <row r="65" spans="1:12" s="7" customFormat="1" ht="16.5" hidden="1" x14ac:dyDescent="0.3">
      <c r="A65" s="10"/>
      <c r="B65" s="26"/>
      <c r="C65" s="26"/>
      <c r="D65" s="20"/>
      <c r="E65" s="20"/>
      <c r="F65" s="20"/>
      <c r="G65" s="20"/>
      <c r="H65" s="55"/>
      <c r="I65" s="55"/>
      <c r="J65" s="55"/>
      <c r="K65" s="97">
        <f t="shared" ref="K65" si="1">SUM(H65:I65)</f>
        <v>0</v>
      </c>
      <c r="L65" s="99"/>
    </row>
    <row r="66" spans="1:12" s="7" customFormat="1" ht="18.75" x14ac:dyDescent="0.3">
      <c r="A66" s="11" t="s">
        <v>0</v>
      </c>
      <c r="B66" s="27"/>
      <c r="C66" s="28"/>
      <c r="D66" s="28"/>
      <c r="E66" s="28"/>
      <c r="F66" s="28"/>
      <c r="G66" s="28"/>
      <c r="H66" s="51">
        <f>SUM(H25:H65)</f>
        <v>1347059</v>
      </c>
      <c r="I66" s="51">
        <f>SUM(I17:I65)</f>
        <v>231352</v>
      </c>
      <c r="J66" s="51">
        <f>SUM(J17:J22)</f>
        <v>315259.09999999998</v>
      </c>
      <c r="K66" s="97"/>
      <c r="L66" s="99"/>
    </row>
    <row r="67" spans="1:12" s="7" customFormat="1" ht="18.75" x14ac:dyDescent="0.3">
      <c r="A67" s="29"/>
      <c r="B67" s="30"/>
      <c r="C67" s="31"/>
      <c r="D67" s="31"/>
      <c r="E67" s="31"/>
      <c r="F67" s="31"/>
      <c r="G67" s="31"/>
      <c r="H67" s="32"/>
      <c r="I67" s="32"/>
      <c r="J67" s="103"/>
      <c r="K67" s="33"/>
      <c r="L67" s="99"/>
    </row>
    <row r="68" spans="1:12" ht="15" x14ac:dyDescent="0.25">
      <c r="A68" s="39" t="s">
        <v>9</v>
      </c>
    </row>
    <row r="69" spans="1:12" ht="15" hidden="1" x14ac:dyDescent="0.25">
      <c r="A69" s="39" t="s">
        <v>71</v>
      </c>
    </row>
    <row r="70" spans="1:12" ht="15" hidden="1" x14ac:dyDescent="0.25">
      <c r="A70" s="63" t="s">
        <v>72</v>
      </c>
    </row>
    <row r="71" spans="1:12" ht="15" hidden="1" x14ac:dyDescent="0.25">
      <c r="A71" s="39" t="s">
        <v>82</v>
      </c>
    </row>
    <row r="72" spans="1:12" ht="15" hidden="1" x14ac:dyDescent="0.25">
      <c r="A72" s="63" t="s">
        <v>80</v>
      </c>
    </row>
    <row r="73" spans="1:12" ht="15" x14ac:dyDescent="0.25">
      <c r="A73" s="39" t="s">
        <v>89</v>
      </c>
    </row>
    <row r="74" spans="1:12" ht="15" x14ac:dyDescent="0.25">
      <c r="A74" s="63" t="s">
        <v>88</v>
      </c>
    </row>
    <row r="83" spans="1:1" ht="16.5" x14ac:dyDescent="0.3">
      <c r="A83" s="86" t="s">
        <v>38</v>
      </c>
    </row>
    <row r="84" spans="1:1" ht="16.5" x14ac:dyDescent="0.3">
      <c r="A84" s="16" t="s">
        <v>59</v>
      </c>
    </row>
    <row r="85" spans="1:1" ht="16.5" x14ac:dyDescent="0.3">
      <c r="A85" s="87" t="s">
        <v>62</v>
      </c>
    </row>
    <row r="86" spans="1:1" ht="16.5" x14ac:dyDescent="0.3">
      <c r="A86" s="16" t="s">
        <v>60</v>
      </c>
    </row>
    <row r="87" spans="1:1" ht="16.5" x14ac:dyDescent="0.3">
      <c r="A87" s="87" t="s">
        <v>61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2023-09-01T17:30:54Z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