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A2DECB84-3592-4A35-85F5-46D09751DE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4" i="2" l="1"/>
  <c r="X60" i="2"/>
  <c r="X59" i="2"/>
  <c r="V64" i="2"/>
  <c r="X58" i="2"/>
  <c r="X57" i="2"/>
  <c r="U64" i="2"/>
  <c r="X56" i="2"/>
  <c r="T64" i="2"/>
  <c r="S39" i="2" l="1"/>
  <c r="X39" i="2" s="1"/>
  <c r="S37" i="2"/>
  <c r="X37" i="2" s="1"/>
  <c r="X38" i="2"/>
  <c r="X40" i="2"/>
  <c r="X54" i="2"/>
  <c r="R53" i="2"/>
  <c r="X53" i="2" s="1"/>
  <c r="Q64" i="2"/>
  <c r="X9" i="2"/>
  <c r="P64" i="2"/>
  <c r="X34" i="2"/>
  <c r="O33" i="2"/>
  <c r="X33" i="2" s="1"/>
  <c r="X8" i="2"/>
  <c r="N64" i="2"/>
  <c r="M64" i="2"/>
  <c r="X44" i="2"/>
  <c r="L64" i="2"/>
  <c r="X26" i="2"/>
  <c r="X24" i="2"/>
  <c r="K23" i="2"/>
  <c r="X23" i="2" s="1"/>
  <c r="J35" i="2"/>
  <c r="X35" i="2" s="1"/>
  <c r="X36" i="2"/>
  <c r="X32" i="2"/>
  <c r="I31" i="2"/>
  <c r="X31" i="2" s="1"/>
  <c r="H64" i="2"/>
  <c r="X55" i="2"/>
  <c r="S64" i="2" l="1"/>
  <c r="R64" i="2"/>
  <c r="O64" i="2"/>
  <c r="K64" i="2"/>
  <c r="J64" i="2"/>
  <c r="I64" i="2"/>
</calcChain>
</file>

<file path=xl/sharedStrings.xml><?xml version="1.0" encoding="utf-8"?>
<sst xmlns="http://schemas.openxmlformats.org/spreadsheetml/2006/main" count="224" uniqueCount="146">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</sst>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15" fillId="0" borderId="3" xfId="0" applyFont="1" applyBorder="1"/>
    <xf numFmtId="0" fontId="1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8"/>
  <sheetViews>
    <sheetView tabSelected="1" topLeftCell="A5" zoomScale="120" zoomScaleNormal="120" workbookViewId="0">
      <selection activeCell="A97" sqref="A97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2.90625" style="2" hidden="1" customWidth="1"/>
    <col min="10" max="18" width="13.08984375" style="2" hidden="1" customWidth="1"/>
    <col min="19" max="22" width="17" style="2" hidden="1" customWidth="1"/>
    <col min="23" max="23" width="17" style="2" customWidth="1"/>
    <col min="24" max="24" width="12.81640625" style="3" hidden="1" customWidth="1"/>
    <col min="25" max="25" width="16.90625" style="3" customWidth="1"/>
    <col min="26" max="26" width="10.453125" style="3" bestFit="1" customWidth="1"/>
    <col min="27" max="16384" width="9.1796875" style="3"/>
  </cols>
  <sheetData>
    <row r="1" spans="1:25" ht="20.5" x14ac:dyDescent="0.45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5" ht="20.5" x14ac:dyDescent="0.45">
      <c r="B2" s="6"/>
      <c r="C2" s="6"/>
      <c r="D2" s="6"/>
      <c r="E2" s="7"/>
      <c r="F2" s="7"/>
      <c r="G2" s="7"/>
    </row>
    <row r="3" spans="1:25" ht="20.5" x14ac:dyDescent="0.45">
      <c r="A3" s="4" t="s">
        <v>12</v>
      </c>
      <c r="B3" s="6" t="s">
        <v>7</v>
      </c>
      <c r="C3" s="1"/>
    </row>
    <row r="4" spans="1:25" ht="21" thickBot="1" x14ac:dyDescent="0.5">
      <c r="A4" s="4"/>
      <c r="B4" s="5"/>
      <c r="C4" s="1"/>
    </row>
    <row r="5" spans="1:25" s="10" customFormat="1" ht="44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48" t="s">
        <v>118</v>
      </c>
      <c r="U5" s="48" t="s">
        <v>125</v>
      </c>
      <c r="V5" s="48" t="s">
        <v>133</v>
      </c>
      <c r="W5" s="48" t="s">
        <v>136</v>
      </c>
      <c r="X5" s="30" t="s">
        <v>6</v>
      </c>
    </row>
    <row r="6" spans="1:25" s="10" customFormat="1" ht="15" hidden="1" customHeight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/>
    </row>
    <row r="7" spans="1:25" s="10" customFormat="1" ht="15" hidden="1" customHeight="1" x14ac:dyDescent="0.35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58"/>
      <c r="S7" s="58"/>
      <c r="T7" s="58"/>
      <c r="U7" s="58"/>
      <c r="V7" s="58"/>
      <c r="W7" s="58"/>
      <c r="X7" s="66"/>
    </row>
    <row r="8" spans="1:25" s="10" customFormat="1" ht="15" hidden="1" customHeight="1" x14ac:dyDescent="0.35">
      <c r="A8" s="53" t="s">
        <v>89</v>
      </c>
      <c r="B8" s="17" t="s">
        <v>48</v>
      </c>
      <c r="C8" s="39" t="s">
        <v>90</v>
      </c>
      <c r="D8" s="54" t="s">
        <v>91</v>
      </c>
      <c r="E8" s="55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70">
        <v>95000</v>
      </c>
      <c r="O8" s="70"/>
      <c r="P8" s="70"/>
      <c r="Q8" s="70"/>
      <c r="R8" s="70"/>
      <c r="S8" s="70"/>
      <c r="T8" s="70"/>
      <c r="U8" s="70"/>
      <c r="V8" s="70"/>
      <c r="W8" s="70"/>
      <c r="X8" s="66">
        <f>SUM(N8)</f>
        <v>95000</v>
      </c>
    </row>
    <row r="9" spans="1:25" s="10" customFormat="1" ht="15" hidden="1" customHeight="1" thickBot="1" x14ac:dyDescent="0.4">
      <c r="A9" s="34" t="s">
        <v>100</v>
      </c>
      <c r="B9" s="67" t="s">
        <v>48</v>
      </c>
      <c r="C9" s="56" t="s">
        <v>101</v>
      </c>
      <c r="D9" s="54" t="s">
        <v>102</v>
      </c>
      <c r="E9" s="54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70"/>
      <c r="O9" s="70"/>
      <c r="P9" s="70">
        <v>207410</v>
      </c>
      <c r="Q9" s="70"/>
      <c r="R9" s="70"/>
      <c r="S9" s="70"/>
      <c r="T9" s="70"/>
      <c r="U9" s="70"/>
      <c r="V9" s="70"/>
      <c r="W9" s="70"/>
      <c r="X9" s="66">
        <f>SUM(P9)</f>
        <v>207410</v>
      </c>
      <c r="Y9" s="65"/>
    </row>
    <row r="10" spans="1:25" s="10" customFormat="1" ht="15" hidden="1" customHeight="1" thickTop="1" x14ac:dyDescent="0.35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66"/>
    </row>
    <row r="11" spans="1:25" s="21" customFormat="1" ht="15" hidden="1" customHeight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66"/>
    </row>
    <row r="12" spans="1:25" s="10" customFormat="1" ht="15" hidden="1" customHeight="1" x14ac:dyDescent="0.35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66"/>
    </row>
    <row r="13" spans="1:25" s="21" customFormat="1" ht="15" hidden="1" customHeight="1" x14ac:dyDescent="0.35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66"/>
    </row>
    <row r="14" spans="1:25" s="21" customFormat="1" ht="15" hidden="1" customHeight="1" x14ac:dyDescent="0.35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66"/>
    </row>
    <row r="15" spans="1:25" s="10" customFormat="1" ht="15" hidden="1" customHeight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66"/>
    </row>
    <row r="16" spans="1:25" s="10" customFormat="1" ht="15" hidden="1" customHeight="1" x14ac:dyDescent="0.35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66"/>
    </row>
    <row r="17" spans="1:24" s="10" customFormat="1" ht="15" hidden="1" customHeight="1" x14ac:dyDescent="0.35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66"/>
    </row>
    <row r="18" spans="1:24" s="10" customFormat="1" ht="15" hidden="1" customHeight="1" x14ac:dyDescent="0.35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66"/>
    </row>
    <row r="19" spans="1:24" s="10" customFormat="1" ht="15" hidden="1" customHeight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66"/>
    </row>
    <row r="20" spans="1:24" s="10" customFormat="1" ht="15" hidden="1" customHeight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66"/>
    </row>
    <row r="21" spans="1:24" s="10" customFormat="1" ht="15" hidden="1" customHeight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66"/>
    </row>
    <row r="22" spans="1:24" s="10" customFormat="1" ht="15" hidden="1" customHeight="1" x14ac:dyDescent="0.35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66"/>
    </row>
    <row r="23" spans="1:24" s="10" customFormat="1" ht="15" hidden="1" customHeight="1" x14ac:dyDescent="0.35">
      <c r="A23" s="49" t="s">
        <v>61</v>
      </c>
      <c r="B23" s="67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69" t="s">
        <v>65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58"/>
      <c r="S23" s="58"/>
      <c r="T23" s="58"/>
      <c r="U23" s="58"/>
      <c r="V23" s="58">
        <v>92250</v>
      </c>
      <c r="W23" s="58"/>
      <c r="X23" s="66">
        <f>SUM(K23:V23)</f>
        <v>161366.18</v>
      </c>
    </row>
    <row r="24" spans="1:24" s="10" customFormat="1" ht="15" hidden="1" customHeight="1" x14ac:dyDescent="0.35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69" t="s">
        <v>65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66">
        <f>SUM(K24)</f>
        <v>1</v>
      </c>
    </row>
    <row r="25" spans="1:24" s="10" customFormat="1" ht="15" hidden="1" customHeight="1" x14ac:dyDescent="0.35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66"/>
    </row>
    <row r="26" spans="1:24" s="10" customFormat="1" ht="15" hidden="1" customHeight="1" x14ac:dyDescent="0.35">
      <c r="A26" s="72" t="s">
        <v>70</v>
      </c>
      <c r="B26" s="67" t="s">
        <v>48</v>
      </c>
      <c r="C26" s="31" t="s">
        <v>71</v>
      </c>
      <c r="D26" s="15" t="s">
        <v>72</v>
      </c>
      <c r="E26" s="33" t="s">
        <v>73</v>
      </c>
      <c r="F26" s="73">
        <v>17.277000000000001</v>
      </c>
      <c r="G26" s="69" t="s">
        <v>69</v>
      </c>
      <c r="H26" s="18"/>
      <c r="I26" s="18"/>
      <c r="J26" s="18"/>
      <c r="K26" s="58"/>
      <c r="L26" s="58">
        <v>642871</v>
      </c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66">
        <f>SUM(L26)</f>
        <v>642871</v>
      </c>
    </row>
    <row r="27" spans="1:24" s="10" customFormat="1" ht="15" hidden="1" customHeight="1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66"/>
    </row>
    <row r="28" spans="1:24" s="10" customFormat="1" ht="15" hidden="1" customHeight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66"/>
    </row>
    <row r="29" spans="1:24" s="10" customFormat="1" ht="15" hidden="1" customHeight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66"/>
    </row>
    <row r="30" spans="1:24" s="10" customFormat="1" ht="15" hidden="1" customHeight="1" x14ac:dyDescent="0.35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66"/>
    </row>
    <row r="31" spans="1:24" s="10" customFormat="1" ht="15" hidden="1" customHeight="1" x14ac:dyDescent="0.35">
      <c r="A31" s="50" t="s">
        <v>47</v>
      </c>
      <c r="B31" s="67" t="s">
        <v>48</v>
      </c>
      <c r="C31" s="68" t="s">
        <v>49</v>
      </c>
      <c r="D31" s="51" t="s">
        <v>17</v>
      </c>
      <c r="E31" s="51">
        <v>6501</v>
      </c>
      <c r="F31" s="17">
        <v>17.259</v>
      </c>
      <c r="G31" s="57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66">
        <f>SUM(I31)</f>
        <v>775362</v>
      </c>
    </row>
    <row r="32" spans="1:24" s="10" customFormat="1" ht="15" hidden="1" customHeight="1" x14ac:dyDescent="0.35">
      <c r="A32" s="50" t="s">
        <v>47</v>
      </c>
      <c r="B32" s="17" t="s">
        <v>50</v>
      </c>
      <c r="C32" s="68" t="s">
        <v>49</v>
      </c>
      <c r="D32" s="51" t="s">
        <v>17</v>
      </c>
      <c r="E32" s="51">
        <v>6501</v>
      </c>
      <c r="F32" s="17">
        <v>17.259</v>
      </c>
      <c r="G32" s="57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66">
        <f>SUM(I32)</f>
        <v>1</v>
      </c>
    </row>
    <row r="33" spans="1:24" s="10" customFormat="1" ht="15" hidden="1" customHeight="1" x14ac:dyDescent="0.35">
      <c r="A33" s="22" t="s">
        <v>92</v>
      </c>
      <c r="B33" s="67" t="s">
        <v>48</v>
      </c>
      <c r="C33" s="15" t="s">
        <v>93</v>
      </c>
      <c r="D33" s="52" t="s">
        <v>18</v>
      </c>
      <c r="E33" s="52">
        <v>6502</v>
      </c>
      <c r="F33" s="15">
        <v>17.257999999999999</v>
      </c>
      <c r="G33" s="57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40"/>
      <c r="U33" s="40"/>
      <c r="V33" s="40"/>
      <c r="W33" s="40"/>
      <c r="X33" s="66">
        <f>O33</f>
        <v>132999</v>
      </c>
    </row>
    <row r="34" spans="1:24" s="21" customFormat="1" ht="15" hidden="1" customHeight="1" x14ac:dyDescent="0.35">
      <c r="A34" s="22" t="s">
        <v>92</v>
      </c>
      <c r="B34" s="17" t="s">
        <v>50</v>
      </c>
      <c r="C34" s="15" t="s">
        <v>93</v>
      </c>
      <c r="D34" s="52" t="s">
        <v>18</v>
      </c>
      <c r="E34" s="52">
        <v>6502</v>
      </c>
      <c r="F34" s="15">
        <v>17.257999999999999</v>
      </c>
      <c r="G34" s="57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40"/>
      <c r="U34" s="40"/>
      <c r="V34" s="40"/>
      <c r="W34" s="40"/>
      <c r="X34" s="66">
        <f>O34</f>
        <v>1</v>
      </c>
    </row>
    <row r="35" spans="1:24" s="21" customFormat="1" ht="15" hidden="1" customHeight="1" x14ac:dyDescent="0.35">
      <c r="A35" s="32" t="s">
        <v>53</v>
      </c>
      <c r="B35" s="67" t="s">
        <v>48</v>
      </c>
      <c r="C35" s="68" t="s">
        <v>54</v>
      </c>
      <c r="D35" s="52" t="s">
        <v>21</v>
      </c>
      <c r="E35" s="52">
        <v>6503</v>
      </c>
      <c r="F35" s="15">
        <v>17.277999999999999</v>
      </c>
      <c r="G35" s="57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66">
        <f>SUM(J35)</f>
        <v>143652</v>
      </c>
    </row>
    <row r="36" spans="1:24" s="21" customFormat="1" ht="15" hidden="1" customHeight="1" x14ac:dyDescent="0.35">
      <c r="A36" s="32" t="s">
        <v>53</v>
      </c>
      <c r="B36" s="17" t="s">
        <v>50</v>
      </c>
      <c r="C36" s="68" t="s">
        <v>54</v>
      </c>
      <c r="D36" s="52" t="s">
        <v>21</v>
      </c>
      <c r="E36" s="52">
        <v>6503</v>
      </c>
      <c r="F36" s="15">
        <v>17.277999999999999</v>
      </c>
      <c r="G36" s="57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66">
        <f>SUM(J36)</f>
        <v>1</v>
      </c>
    </row>
    <row r="37" spans="1:24" s="21" customFormat="1" ht="15" hidden="1" customHeight="1" x14ac:dyDescent="0.35">
      <c r="A37" s="22" t="s">
        <v>92</v>
      </c>
      <c r="B37" s="74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75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40"/>
      <c r="U37" s="40"/>
      <c r="V37" s="40"/>
      <c r="W37" s="40"/>
      <c r="X37" s="66">
        <f>SUM(S37)</f>
        <v>543243</v>
      </c>
    </row>
    <row r="38" spans="1:24" s="10" customFormat="1" ht="15" hidden="1" customHeight="1" x14ac:dyDescent="0.35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75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41"/>
      <c r="U38" s="41"/>
      <c r="V38" s="41"/>
      <c r="W38" s="41"/>
      <c r="X38" s="66">
        <f t="shared" ref="X38:X40" si="0">SUM(S38)</f>
        <v>1</v>
      </c>
    </row>
    <row r="39" spans="1:24" s="10" customFormat="1" ht="15" hidden="1" customHeight="1" x14ac:dyDescent="0.35">
      <c r="A39" s="32" t="s">
        <v>53</v>
      </c>
      <c r="B39" s="74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75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41"/>
      <c r="U39" s="41"/>
      <c r="V39" s="41"/>
      <c r="W39" s="41"/>
      <c r="X39" s="66">
        <f t="shared" si="0"/>
        <v>522469</v>
      </c>
    </row>
    <row r="40" spans="1:24" s="10" customFormat="1" ht="15" hidden="1" customHeight="1" x14ac:dyDescent="0.35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75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40"/>
      <c r="V40" s="40"/>
      <c r="W40" s="40"/>
      <c r="X40" s="66">
        <f t="shared" si="0"/>
        <v>1</v>
      </c>
    </row>
    <row r="41" spans="1:24" s="10" customFormat="1" ht="14.5" hidden="1" x14ac:dyDescent="0.35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66"/>
    </row>
    <row r="42" spans="1:24" s="21" customFormat="1" ht="15" hidden="1" customHeight="1" x14ac:dyDescent="0.3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66"/>
    </row>
    <row r="43" spans="1:24" s="21" customFormat="1" ht="15" hidden="1" customHeight="1" x14ac:dyDescent="0.3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66"/>
    </row>
    <row r="44" spans="1:24" s="21" customFormat="1" ht="15" hidden="1" customHeight="1" x14ac:dyDescent="0.35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66">
        <f>M44</f>
        <v>12777</v>
      </c>
    </row>
    <row r="45" spans="1:24" s="21" customFormat="1" ht="15" hidden="1" customHeight="1" x14ac:dyDescent="0.3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66"/>
    </row>
    <row r="46" spans="1:24" s="21" customFormat="1" ht="15" hidden="1" customHeight="1" x14ac:dyDescent="0.35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66"/>
    </row>
    <row r="47" spans="1:24" s="21" customFormat="1" ht="15" hidden="1" customHeight="1" x14ac:dyDescent="0.3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66"/>
    </row>
    <row r="48" spans="1:24" s="21" customFormat="1" ht="15" hidden="1" customHeight="1" x14ac:dyDescent="0.3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66"/>
    </row>
    <row r="49" spans="1:24" s="21" customFormat="1" ht="15" hidden="1" customHeight="1" x14ac:dyDescent="0.3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66"/>
    </row>
    <row r="50" spans="1:24" s="21" customFormat="1" ht="15" hidden="1" customHeight="1" x14ac:dyDescent="0.35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66"/>
    </row>
    <row r="51" spans="1:24" s="21" customFormat="1" ht="15" customHeight="1" x14ac:dyDescent="0.35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66"/>
    </row>
    <row r="52" spans="1:24" s="21" customFormat="1" ht="15" customHeight="1" x14ac:dyDescent="0.35">
      <c r="A52" s="15" t="s">
        <v>42</v>
      </c>
      <c r="B52" s="11"/>
      <c r="C52" s="14"/>
      <c r="D52" s="14"/>
      <c r="E52" s="61"/>
      <c r="F52" s="12"/>
      <c r="G52" s="12"/>
      <c r="H52" s="19"/>
      <c r="I52" s="19"/>
      <c r="J52" s="1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66"/>
    </row>
    <row r="53" spans="1:24" s="21" customFormat="1" ht="15" hidden="1" customHeight="1" x14ac:dyDescent="0.35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70"/>
      <c r="L53" s="70"/>
      <c r="M53" s="70"/>
      <c r="N53" s="70"/>
      <c r="O53" s="70"/>
      <c r="P53" s="70"/>
      <c r="Q53" s="70"/>
      <c r="R53" s="70">
        <f>30465-1</f>
        <v>30464</v>
      </c>
      <c r="S53" s="70"/>
      <c r="T53" s="70"/>
      <c r="U53" s="70"/>
      <c r="V53" s="70"/>
      <c r="W53" s="70"/>
      <c r="X53" s="66">
        <f>SUM(R53)</f>
        <v>30464</v>
      </c>
    </row>
    <row r="54" spans="1:24" s="21" customFormat="1" ht="15" hidden="1" customHeight="1" x14ac:dyDescent="0.35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70"/>
      <c r="L54" s="70"/>
      <c r="M54" s="70"/>
      <c r="N54" s="70"/>
      <c r="O54" s="70"/>
      <c r="P54" s="70"/>
      <c r="Q54" s="70"/>
      <c r="R54" s="70">
        <v>1</v>
      </c>
      <c r="S54" s="70"/>
      <c r="T54" s="70"/>
      <c r="U54" s="70"/>
      <c r="V54" s="70"/>
      <c r="W54" s="70"/>
      <c r="X54" s="66">
        <f>SUM(R54)</f>
        <v>1</v>
      </c>
    </row>
    <row r="55" spans="1:24" s="10" customFormat="1" ht="15" hidden="1" customHeight="1" x14ac:dyDescent="0.35">
      <c r="A55" s="63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14">
        <v>10.561</v>
      </c>
      <c r="G55" s="36"/>
      <c r="H55" s="58">
        <v>4929.4400000000005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66">
        <f>SUM(H55:I55)</f>
        <v>4929.4400000000005</v>
      </c>
    </row>
    <row r="56" spans="1:24" s="10" customFormat="1" ht="15" hidden="1" customHeight="1" x14ac:dyDescent="0.35">
      <c r="A56" s="63" t="s">
        <v>119</v>
      </c>
      <c r="B56" s="17" t="s">
        <v>48</v>
      </c>
      <c r="C56" s="77" t="s">
        <v>120</v>
      </c>
      <c r="D56" s="77" t="s">
        <v>121</v>
      </c>
      <c r="E56" s="15" t="s">
        <v>122</v>
      </c>
      <c r="F56" s="15" t="s">
        <v>13</v>
      </c>
      <c r="G56" s="36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>
        <v>10439.69</v>
      </c>
      <c r="U56" s="58"/>
      <c r="V56" s="58"/>
      <c r="W56" s="58"/>
      <c r="X56" s="66">
        <f>T56</f>
        <v>10439.69</v>
      </c>
    </row>
    <row r="57" spans="1:24" s="10" customFormat="1" ht="15" hidden="1" customHeight="1" x14ac:dyDescent="0.35">
      <c r="A57" s="63" t="s">
        <v>126</v>
      </c>
      <c r="B57" s="17" t="s">
        <v>48</v>
      </c>
      <c r="C57" s="77" t="s">
        <v>127</v>
      </c>
      <c r="D57" s="77" t="s">
        <v>128</v>
      </c>
      <c r="E57" s="15" t="s">
        <v>129</v>
      </c>
      <c r="F57" s="15" t="s">
        <v>13</v>
      </c>
      <c r="G57" s="36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>
        <v>36489.615083670615</v>
      </c>
      <c r="V57" s="58"/>
      <c r="W57" s="58"/>
      <c r="X57" s="66">
        <f>SUM(U57)</f>
        <v>36489.615083670615</v>
      </c>
    </row>
    <row r="58" spans="1:24" s="10" customFormat="1" ht="15" hidden="1" customHeight="1" x14ac:dyDescent="0.35">
      <c r="A58" s="22" t="s">
        <v>130</v>
      </c>
      <c r="B58" s="17" t="s">
        <v>48</v>
      </c>
      <c r="C58" s="81" t="s">
        <v>127</v>
      </c>
      <c r="D58" s="81" t="s">
        <v>128</v>
      </c>
      <c r="E58" s="80" t="s">
        <v>129</v>
      </c>
      <c r="F58" s="80" t="s">
        <v>13</v>
      </c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>
        <v>36489.615083670615</v>
      </c>
      <c r="V58" s="58"/>
      <c r="W58" s="58"/>
      <c r="X58" s="66">
        <f>SUM(U58)</f>
        <v>36489.615083670615</v>
      </c>
    </row>
    <row r="59" spans="1:24" s="10" customFormat="1" ht="15" customHeight="1" x14ac:dyDescent="0.35">
      <c r="A59" s="82" t="s">
        <v>137</v>
      </c>
      <c r="B59" s="74" t="s">
        <v>48</v>
      </c>
      <c r="C59" s="83" t="s">
        <v>138</v>
      </c>
      <c r="D59" s="83" t="s">
        <v>139</v>
      </c>
      <c r="E59" s="84" t="s">
        <v>140</v>
      </c>
      <c r="F59" s="15" t="s">
        <v>13</v>
      </c>
      <c r="G59" s="17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>
        <v>5903.22</v>
      </c>
      <c r="X59" s="66">
        <f>W59</f>
        <v>5903.22</v>
      </c>
    </row>
    <row r="60" spans="1:24" s="10" customFormat="1" ht="15" customHeight="1" x14ac:dyDescent="0.35">
      <c r="A60" s="85" t="s">
        <v>141</v>
      </c>
      <c r="B60" s="74" t="s">
        <v>48</v>
      </c>
      <c r="C60" s="83" t="s">
        <v>142</v>
      </c>
      <c r="D60" s="83" t="s">
        <v>143</v>
      </c>
      <c r="E60" s="84" t="s">
        <v>144</v>
      </c>
      <c r="F60" s="15" t="s">
        <v>13</v>
      </c>
      <c r="G60" s="17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>
        <v>4427.42</v>
      </c>
      <c r="X60" s="66">
        <f>W60</f>
        <v>4427.42</v>
      </c>
    </row>
    <row r="61" spans="1:24" s="10" customFormat="1" ht="15" customHeight="1" x14ac:dyDescent="0.35">
      <c r="A61" s="76"/>
      <c r="B61" s="17"/>
      <c r="C61" s="14"/>
      <c r="D61" s="14"/>
      <c r="E61" s="14"/>
      <c r="F61" s="64"/>
      <c r="G61" s="17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66"/>
    </row>
    <row r="62" spans="1:24" s="10" customFormat="1" ht="15" customHeight="1" x14ac:dyDescent="0.35">
      <c r="A62" s="35"/>
      <c r="B62" s="44"/>
      <c r="C62" s="43"/>
      <c r="D62" s="43"/>
      <c r="E62" s="62"/>
      <c r="F62" s="36"/>
      <c r="G62" s="36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66"/>
    </row>
    <row r="63" spans="1:24" s="10" customFormat="1" ht="15" customHeight="1" x14ac:dyDescent="0.35">
      <c r="A63" s="22"/>
      <c r="B63" s="17"/>
      <c r="C63" s="31"/>
      <c r="D63" s="31"/>
      <c r="E63" s="33"/>
      <c r="F63" s="17"/>
      <c r="G63" s="17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66"/>
    </row>
    <row r="64" spans="1:24" s="10" customFormat="1" ht="15" customHeight="1" x14ac:dyDescent="0.35">
      <c r="A64" s="22" t="s">
        <v>0</v>
      </c>
      <c r="B64" s="22"/>
      <c r="C64" s="24"/>
      <c r="D64" s="24"/>
      <c r="E64" s="24"/>
      <c r="F64" s="24"/>
      <c r="G64" s="24"/>
      <c r="H64" s="40">
        <f>SUM(H55:H63)</f>
        <v>4929.4400000000005</v>
      </c>
      <c r="I64" s="40">
        <f>SUM(I31:I63)</f>
        <v>775363</v>
      </c>
      <c r="J64" s="40">
        <f>SUM(J35:J39)</f>
        <v>143653</v>
      </c>
      <c r="K64" s="40">
        <f>SUM(K22:K26)</f>
        <v>159249.18</v>
      </c>
      <c r="L64" s="40">
        <f>SUM(L22:L27)</f>
        <v>642871</v>
      </c>
      <c r="M64" s="40">
        <f>SUM(M43:M47)</f>
        <v>12777</v>
      </c>
      <c r="N64" s="40">
        <f>SUM(N7:N8)</f>
        <v>95000</v>
      </c>
      <c r="O64" s="40">
        <f>SUM(O29:O62)</f>
        <v>133000</v>
      </c>
      <c r="P64" s="40">
        <f>SUM(P7:P10)</f>
        <v>207410</v>
      </c>
      <c r="Q64" s="40">
        <f>SUM(Q22:Q24)</f>
        <v>-90132</v>
      </c>
      <c r="R64" s="40">
        <f>SUM(R52:R62)</f>
        <v>30465</v>
      </c>
      <c r="S64" s="40">
        <f>SUM(S30:S47)</f>
        <v>1065714</v>
      </c>
      <c r="T64" s="40">
        <f>SUM(T52:T61)</f>
        <v>10439.69</v>
      </c>
      <c r="U64" s="40">
        <f>SUM(U52:U61)</f>
        <v>72979.230167341229</v>
      </c>
      <c r="V64" s="40">
        <f>SUM(V22:V24)</f>
        <v>92250</v>
      </c>
      <c r="W64" s="40">
        <f>SUM(W52:W62)</f>
        <v>10330.64</v>
      </c>
      <c r="X64" s="66"/>
    </row>
    <row r="65" spans="1:24" s="10" customFormat="1" ht="14.5" x14ac:dyDescent="0.35">
      <c r="A65" s="25"/>
      <c r="B65" s="25"/>
      <c r="C65" s="26"/>
      <c r="D65" s="26"/>
      <c r="E65" s="26"/>
      <c r="F65" s="26"/>
      <c r="G65" s="26"/>
      <c r="H65" s="27"/>
      <c r="I65" s="27"/>
      <c r="J65" s="27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28"/>
    </row>
    <row r="66" spans="1:24" s="10" customFormat="1" ht="14.5" x14ac:dyDescent="0.35">
      <c r="A66" s="21" t="s">
        <v>9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4" s="10" customFormat="1" ht="14.5" hidden="1" x14ac:dyDescent="0.35">
      <c r="A67" s="21" t="s">
        <v>44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4" s="10" customFormat="1" ht="14.5" hidden="1" x14ac:dyDescent="0.35">
      <c r="A68" s="25" t="s">
        <v>45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4" ht="14.5" hidden="1" x14ac:dyDescent="0.35">
      <c r="A69" s="21" t="s">
        <v>51</v>
      </c>
    </row>
    <row r="70" spans="1:24" ht="14.5" hidden="1" x14ac:dyDescent="0.35">
      <c r="A70" s="25" t="s">
        <v>52</v>
      </c>
    </row>
    <row r="71" spans="1:24" ht="14.5" hidden="1" x14ac:dyDescent="0.35">
      <c r="A71" s="21" t="s">
        <v>56</v>
      </c>
    </row>
    <row r="72" spans="1:24" ht="14.5" hidden="1" x14ac:dyDescent="0.35">
      <c r="A72" s="25" t="s">
        <v>57</v>
      </c>
    </row>
    <row r="73" spans="1:24" ht="14.5" hidden="1" x14ac:dyDescent="0.35">
      <c r="A73" s="21" t="s">
        <v>59</v>
      </c>
    </row>
    <row r="74" spans="1:24" ht="14.5" hidden="1" x14ac:dyDescent="0.35">
      <c r="A74" s="25" t="s">
        <v>60</v>
      </c>
    </row>
    <row r="75" spans="1:24" ht="14.5" hidden="1" x14ac:dyDescent="0.35">
      <c r="A75" s="21" t="s">
        <v>74</v>
      </c>
    </row>
    <row r="76" spans="1:24" ht="14.5" hidden="1" x14ac:dyDescent="0.35">
      <c r="A76" s="25" t="s">
        <v>75</v>
      </c>
    </row>
    <row r="77" spans="1:24" ht="14.5" hidden="1" x14ac:dyDescent="0.35">
      <c r="A77" s="21" t="s">
        <v>78</v>
      </c>
    </row>
    <row r="78" spans="1:24" ht="14.5" hidden="1" x14ac:dyDescent="0.35">
      <c r="A78" s="25" t="s">
        <v>77</v>
      </c>
    </row>
    <row r="79" spans="1:24" ht="14.5" hidden="1" x14ac:dyDescent="0.35">
      <c r="A79" s="21" t="s">
        <v>88</v>
      </c>
    </row>
    <row r="80" spans="1:24" ht="14.5" hidden="1" x14ac:dyDescent="0.35">
      <c r="A80" s="21" t="s">
        <v>87</v>
      </c>
    </row>
    <row r="81" spans="1:1" ht="14.5" hidden="1" x14ac:dyDescent="0.35">
      <c r="A81" s="21" t="s">
        <v>96</v>
      </c>
    </row>
    <row r="82" spans="1:1" ht="14.5" hidden="1" x14ac:dyDescent="0.35">
      <c r="A82" s="25" t="s">
        <v>95</v>
      </c>
    </row>
    <row r="83" spans="1:1" ht="14.5" hidden="1" x14ac:dyDescent="0.35">
      <c r="A83" s="21" t="s">
        <v>97</v>
      </c>
    </row>
    <row r="84" spans="1:1" ht="14.5" hidden="1" x14ac:dyDescent="0.35">
      <c r="A84" s="25" t="s">
        <v>98</v>
      </c>
    </row>
    <row r="85" spans="1:1" ht="14.5" hidden="1" x14ac:dyDescent="0.35">
      <c r="A85" s="21" t="s">
        <v>104</v>
      </c>
    </row>
    <row r="86" spans="1:1" ht="14.5" hidden="1" x14ac:dyDescent="0.35">
      <c r="A86" s="25" t="s">
        <v>105</v>
      </c>
    </row>
    <row r="87" spans="1:1" ht="14.5" hidden="1" x14ac:dyDescent="0.35">
      <c r="A87" s="21" t="s">
        <v>108</v>
      </c>
    </row>
    <row r="88" spans="1:1" ht="14.5" hidden="1" x14ac:dyDescent="0.35">
      <c r="A88" s="25" t="s">
        <v>107</v>
      </c>
    </row>
    <row r="89" spans="1:1" ht="14.5" hidden="1" x14ac:dyDescent="0.35">
      <c r="A89" s="21" t="s">
        <v>117</v>
      </c>
    </row>
    <row r="90" spans="1:1" ht="14.5" hidden="1" x14ac:dyDescent="0.35">
      <c r="A90" s="25" t="s">
        <v>116</v>
      </c>
    </row>
    <row r="91" spans="1:1" ht="14.5" hidden="1" x14ac:dyDescent="0.35">
      <c r="A91" s="21" t="s">
        <v>124</v>
      </c>
    </row>
    <row r="92" spans="1:1" ht="14.5" hidden="1" x14ac:dyDescent="0.35">
      <c r="A92" s="25" t="s">
        <v>123</v>
      </c>
    </row>
    <row r="93" spans="1:1" ht="14.5" hidden="1" x14ac:dyDescent="0.35">
      <c r="A93" s="21" t="s">
        <v>132</v>
      </c>
    </row>
    <row r="94" spans="1:1" ht="14.5" hidden="1" x14ac:dyDescent="0.35">
      <c r="A94" s="25" t="s">
        <v>131</v>
      </c>
    </row>
    <row r="95" spans="1:1" ht="14.5" hidden="1" x14ac:dyDescent="0.35">
      <c r="A95" s="21" t="s">
        <v>135</v>
      </c>
    </row>
    <row r="96" spans="1:1" ht="14.5" hidden="1" x14ac:dyDescent="0.35">
      <c r="A96" s="25" t="s">
        <v>134</v>
      </c>
    </row>
    <row r="97" spans="1:1" ht="14.5" x14ac:dyDescent="0.35">
      <c r="A97" s="21" t="s">
        <v>145</v>
      </c>
    </row>
    <row r="98" spans="1:1" ht="14.5" x14ac:dyDescent="0.35">
      <c r="A98" s="25" t="s">
        <v>123</v>
      </c>
    </row>
    <row r="105" spans="1:1" ht="14.5" x14ac:dyDescent="0.35">
      <c r="A105" s="21" t="s">
        <v>34</v>
      </c>
    </row>
    <row r="106" spans="1:1" ht="14.5" x14ac:dyDescent="0.35">
      <c r="A106" s="59" t="s">
        <v>36</v>
      </c>
    </row>
    <row r="107" spans="1:1" ht="14.5" x14ac:dyDescent="0.35">
      <c r="A107" s="21" t="s">
        <v>35</v>
      </c>
    </row>
    <row r="108" spans="1:1" ht="14.5" x14ac:dyDescent="0.35">
      <c r="A108" s="6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2024-03-04T15:56:09Z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